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9517C064-8A5E-40D9-BCC4-0BD038EC7903}"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<sst xmlns="http://schemas.openxmlformats.org/spreadsheetml/2006/main" count="10782" uniqueCount="2082">
  <si>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</si>
  <si>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</si>
  <si>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</si>
  <si>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</si>
  <si>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</si>
  <si>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</si>
  <si>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</si>
  <si>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</si>
  <si>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</si>
  <si>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</si>
  <si>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</si>
  <si>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</si>
  <si>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</si>
  <si>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</si>
  <si>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</si>
  <si>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</si>
  <si>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</si>
  <si>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</si>
  <si>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</si>
  <si>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</si>
  <si>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</si>
  <si>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</si>
  <si>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</si>
  <si>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</si>
  <si>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</si>
  <si>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</si>
  <si>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</si>
  <si>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</si>
  <si>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</si>
  <si>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</si>
  <si>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</si>
  <si>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</si>
  <si>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</si>
  <si>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</si>
  <si>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</si>
  <si>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</si>
  <si>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</si>
  <si>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</si>
  <si>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</si>
  <si>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</si>
  <si>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</si>
  <si>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</si>
  <si>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</si>
  <si>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</si>
  <si>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</si>
  <si>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</si>
  <si>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</si>
  <si>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</si>
  <si>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</si>
  <si>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</si>
  <si>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</si>
  <si>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</si>
  <si>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</si>
  <si>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</si>
  <si>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</si>
  <si>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</si>
  <si>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</si>
  <si>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</si>
  <si>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</si>
  <si>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</si>
  <si>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</si>
  <si>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</si>
  <si>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</si>
  <si>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</si>
  <si>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</si>
  <si>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</si>
  <si>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</si>
  <si>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</si>
  <si>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</si>
  <si>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</si>
  <si>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</si>
  <si>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</si>
  <si>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</si>
  <si>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</si>
  <si>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</si>
  <si>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</si>
  <si>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</si>
  <si>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</si>
  <si>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</si>
  <si>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</si>
  <si>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</si>
  <si>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</si>
  <si>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</si>
  <si>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</si>
  <si>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</si>
  <si>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</si>
  <si>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</si>
  <si>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</si>
  <si>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</si>
  <si>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</si>
  <si>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</si>
  <si>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</si>
  <si>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</si>
  <si>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</si>
  <si>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</si>
  <si>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</si>
  <si>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</si>
  <si>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</si>
  <si>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</si>
  <si>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</si>
  <si>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</si>
  <si>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</si>
  <si>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</si>
  <si>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</si>
  <si>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</si>
  <si>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</si>
  <si>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</si>
  <si>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</si>
  <si>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</si>
  <si>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</si>
  <si>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</si>
  <si>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</si>
  <si>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</si>
  <si>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</si>
  <si>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</si>
  <si>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</si>
  <si>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</si>
  <si>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</si>
  <si>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</si>
  <si>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</si>
  <si>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</si>
  <si>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</si>
  <si>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</si>
  <si>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</si>
  <si>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</si>
  <si>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</si>
  <si>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</si>
  <si>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</si>
  <si>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</si>
  <si>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</si>
  <si>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</si>
  <si>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</si>
  <si>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</si>
  <si>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</si>
  <si>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</si>
  <si>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</si>
  <si>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</si>
  <si>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</si>
  <si>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</si>
  <si>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</si>
  <si>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</si>
  <si>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</si>
  <si>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</si>
  <si>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</si>
  <si>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</si>
  <si>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</si>
  <si>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</si>
  <si>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</si>
  <si>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</si>
  <si>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</si>
  <si>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</si>
  <si>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</si>
  <si>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</si>
  <si>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</si>
  <si>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</si>
  <si>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</si>
  <si>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</si>
  <si>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</si>
  <si>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</si>
  <si>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</si>
  <si>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</si>
  <si>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</si>
  <si>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</si>
  <si>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</si>
  <si>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</si>
  <si>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</si>
  <si>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</si>
  <si>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</si>
  <si>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</si>
  <si>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</si>
  <si>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</si>
  <si>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</si>
  <si>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</si>
  <si>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</si>
  <si>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</si>
  <si>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</si>
  <si>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</si>
  <si>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</si>
  <si>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</si>
  <si>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</si>
  <si>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</si>
  <si>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</si>
  <si>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</si>
  <si>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</si>
  <si>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</si>
  <si>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</si>
  <si>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</si>
  <si>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</si>
  <si>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</si>
  <si>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</si>
  <si>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</si>
  <si>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</si>
  <si>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</si>
  <si>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</si>
  <si>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</si>
  <si>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</si>
  <si>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</si>
  <si>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</si>
  <si>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</si>
  <si>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</si>
  <si>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</si>
  <si>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</si>
  <si>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</si>
  <si>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</si>
  <si>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</si>
  <si>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</si>
  <si>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</si>
  <si>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</si>
  <si>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</si>
  <si>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</si>
  <si>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</si>
  <si>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</si>
  <si>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</si>
  <si>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</si>
  <si>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</si>
  <si>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</si>
  <si>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</si>
  <si>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</si>
  <si>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</si>
  <si>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</si>
  <si>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</si>
  <si>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</si>
  <si>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</si>
  <si>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</si>
  <si>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</si>
  <si>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</si>
  <si>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</si>
  <si>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</si>
  <si>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</si>
  <si>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</si>
  <si>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</si>
  <si>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</si>
  <si>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</si>
  <si>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</si>
  <si>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</si>
  <si>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</si>
  <si>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</si>
  <si>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</si>
  <si>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</si>
  <si>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</si>
  <si>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</si>
  <si>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</si>
  <si>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</si>
  <si>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</si>
  <si>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</si>
  <si>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</si>
  <si>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</si>
  <si>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</si>
  <si>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</si>
  <si>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</si>
  <si>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</si>
  <si>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</si>
  <si>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</si>
  <si>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</si>
  <si>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</si>
  <si>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</si>
  <si>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</si>
  <si>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</si>
  <si>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</si>
  <si>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</si>
  <si>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</si>
  <si>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</si>
  <si>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</si>
  <si>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</si>
  <si>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</si>
  <si>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</si>
  <si>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</si>
  <si>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</si>
  <si>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</si>
  <si>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</si>
  <si>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</si>
  <si>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</si>
  <si>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</si>
  <si>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</si>
  <si>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</si>
  <si>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</si>
  <si>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</si>
  <si>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</si>
  <si>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</si>
  <si>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</si>
  <si>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</si>
  <si>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</si>
  <si>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</si>
  <si>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</si>
  <si>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</si>
  <si>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</si>
  <si>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</si>
  <si>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</si>
  <si>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</si>
  <si>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</si>
  <si>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</si>
  <si>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</si>
  <si>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</si>
  <si>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</si>
  <si>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</si>
  <si>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</si>
  <si>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</si>
  <si>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</si>
  <si>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</si>
  <si>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</si>
  <si>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</si>
  <si>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</si>
  <si>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</si>
  <si>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</si>
  <si>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</si>
  <si>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</si>
  <si>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</si>
  <si>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</si>
  <si>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</si>
  <si>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</si>
  <si>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</si>
  <si>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</si>
  <si>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</si>
  <si>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</si>
  <si>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</si>
  <si>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</si>
  <si>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</si>
  <si>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</si>
  <si>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</si>
  <si>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</si>
  <si>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</si>
  <si>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</si>
  <si>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</si>
  <si>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</si>
  <si>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</si>
  <si>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</si>
  <si>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</si>
  <si>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</si>
  <si>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</si>
  <si>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</si>
  <si>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</si>
  <si>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</si>
  <si>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</si>
  <si>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</si>
  <si>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</si>
  <si>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</si>
  <si>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</si>
  <si>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</si>
  <si>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</si>
  <si>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</si>
  <si>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</si>
  <si>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</si>
  <si>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</si>
  <si>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</si>
  <si>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</si>
  <si>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</si>
  <si>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</si>
  <si>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</si>
  <si>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</si>
  <si>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</si>
  <si>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</si>
  <si>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</si>
  <si>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</si>
  <si>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</si>
  <si>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</si>
  <si>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</si>
  <si>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</si>
  <si>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</si>
  <si>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</si>
  <si>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</si>
  <si>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</si>
  <si>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</si>
  <si>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</si>
  <si>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</si>
  <si>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</si>
  <si>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</si>
  <si>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</si>
  <si>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</si>
  <si>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</si>
  <si>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</si>
  <si>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</si>
  <si>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</si>
  <si>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</si>
  <si>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</si>
  <si>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</si>
  <si>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</si>
  <si>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</si>
  <si>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</si>
  <si>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</si>
  <si>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</si>
  <si>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</si>
  <si>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</si>
  <si>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</si>
  <si>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</si>
  <si>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</si>
  <si>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</si>
  <si>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</si>
  <si>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</si>
  <si>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</si>
  <si>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</si>
  <si>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</si>
  <si>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</si>
  <si>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</si>
  <si>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</si>
  <si>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</si>
  <si>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</si>
  <si>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</si>
  <si>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</si>
  <si>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</si>
  <si>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</si>
  <si>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</si>
  <si>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</si>
  <si>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</si>
  <si>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</si>
  <si>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</si>
  <si>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</si>
  <si>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</si>
  <si>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</si>
  <si>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</si>
  <si>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</si>
  <si>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</si>
  <si>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</si>
  <si>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</si>
  <si>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</si>
  <si>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</si>
  <si>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</si>
  <si>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</si>
  <si>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</si>
  <si>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</si>
  <si>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</si>
  <si>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</si>
  <si>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</si>
  <si>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</si>
  <si>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</si>
  <si>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</si>
  <si>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</si>
  <si>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</si>
  <si>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</si>
  <si>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</si>
  <si>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</si>
  <si>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</si>
  <si>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</si>
  <si>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</si>
  <si>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</si>
  <si>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</si>
  <si>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</si>
  <si>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</si>
  <si>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</si>
  <si>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</si>
  <si>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</si>
  <si>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</si>
  <si>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</si>
  <si>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</si>
  <si>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</si>
  <si>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</si>
  <si>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</si>
  <si>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</si>
  <si>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</si>
  <si>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</si>
  <si>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</si>
  <si>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</si>
  <si>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</si>
  <si>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</si>
  <si>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</si>
  <si>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</si>
  <si>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</si>
  <si>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</si>
  <si>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</si>
  <si>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</si>
  <si>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</si>
  <si>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</si>
  <si>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</si>
  <si>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</si>
  <si>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</si>
  <si>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</si>
  <si>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</si>
  <si>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</si>
  <si>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</si>
  <si>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</si>
  <si>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</si>
  <si>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</si>
  <si>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</si>
  <si>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</si>
  <si>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</si>
  <si>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</si>
  <si>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</si>
  <si>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</si>
  <si>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</si>
  <si>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</si>
  <si>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</si>
  <si>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</si>
  <si>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</si>
  <si>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</si>
  <si>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</si>
  <si>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</si>
  <si>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</si>
  <si>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</si>
  <si>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</si>
  <si>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</si>
  <si>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</si>
  <si>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</si>
  <si>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</si>
  <si>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</si>
  <si>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</si>
  <si>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</si>
  <si>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</si>
  <si>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</si>
  <si>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</si>
  <si>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</si>
  <si>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</si>
  <si>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</si>
  <si>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</si>
  <si>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</si>
  <si>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</si>
  <si>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</si>
  <si>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</si>
  <si>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</si>
  <si>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</si>
  <si>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</si>
  <si>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</si>
  <si>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</si>
  <si>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</si>
  <si>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</si>
  <si>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</si>
  <si>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</si>
  <si>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</si>
  <si>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</si>
  <si>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</si>
  <si>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</si>
  <si>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</si>
  <si>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</si>
  <si>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</si>
  <si>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</si>
  <si>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</si>
  <si>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</si>
  <si>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</si>
  <si>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</si>
  <si>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</si>
  <si>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</si>
  <si>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</si>
  <si>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</si>
  <si>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</si>
  <si>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</si>
  <si>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</si>
  <si>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</si>
  <si>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</si>
  <si>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</si>
  <si>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</si>
  <si>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</si>
  <si>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</si>
  <si>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</si>
  <si>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</si>
  <si>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</si>
  <si>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</si>
  <si>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</si>
  <si>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</si>
  <si>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</si>
  <si>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</si>
  <si>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</si>
  <si>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</si>
  <si>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</si>
  <si>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</si>
  <si>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</si>
  <si>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</si>
  <si>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</si>
  <si>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</si>
  <si>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</si>
  <si>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</si>
  <si>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</si>
  <si>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</si>
  <si>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</si>
  <si>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</si>
  <si>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</si>
  <si>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</si>
  <si>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</si>
  <si>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</si>
  <si>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</si>
  <si>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</si>
  <si>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</si>
  <si>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</si>
  <si>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</si>
  <si>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</si>
  <si>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</si>
  <si>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</si>
  <si>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</si>
  <si>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</si>
  <si>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</si>
  <si>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</si>
  <si>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</si>
  <si>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</si>
  <si>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</si>
  <si>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</si>
  <si>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</si>
  <si>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</si>
  <si>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</si>
  <si>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</si>
  <si>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</si>
  <si>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</si>
  <si>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</si>
  <si>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</si>
  <si>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</si>
  <si>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</si>
  <si>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</si>
  <si>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</si>
  <si>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</si>
  <si>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</si>
  <si>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</si>
  <si>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</si>
  <si>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</si>
  <si>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</si>
  <si>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</si>
  <si>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</si>
  <si>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</si>
  <si>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</si>
  <si>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</si>
  <si>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</si>
  <si>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</si>
  <si>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</si>
  <si>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</si>
  <si>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</si>
  <si>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</si>
  <si>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</si>
  <si>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</si>
  <si>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</si>
  <si>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</si>
  <si>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</si>
  <si>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</si>
  <si>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</si>
  <si>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</si>
  <si>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</si>
  <si>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</si>
  <si>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</si>
  <si>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</si>
  <si>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</si>
  <si>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</si>
  <si>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</si>
  <si>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</si>
  <si>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</si>
  <si>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</si>
  <si>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</si>
  <si>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</si>
  <si>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</si>
  <si>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</si>
  <si>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</si>
  <si>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</si>
  <si>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</si>
  <si>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</si>
  <si>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</si>
  <si>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</si>
  <si>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</si>
  <si>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</si>
  <si>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</si>
  <si>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</si>
  <si>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</si>
  <si>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</si>
  <si>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</si>
  <si>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</si>
  <si>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</si>
  <si>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</si>
  <si>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</si>
  <si>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</si>
  <si>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</si>
  <si>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</si>
  <si>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</si>
  <si>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</si>
  <si>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</si>
  <si>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</si>
  <si>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</si>
  <si>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</si>
  <si>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</si>
  <si>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</si>
  <si>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</si>
  <si>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</si>
  <si>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</si>
  <si>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</si>
  <si>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</si>
  <si>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</si>
  <si>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</si>
  <si>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</si>
  <si>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</si>
  <si>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</si>
  <si>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</si>
  <si>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</si>
  <si>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</si>
  <si>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</si>
  <si>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</si>
  <si>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</si>
  <si>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</si>
  <si>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</si>
  <si>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</si>
  <si>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</si>
  <si>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</si>
  <si>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</si>
  <si>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</si>
  <si>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</si>
  <si>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</si>
  <si>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</si>
  <si>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</si>
  <si>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</si>
  <si>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</si>
  <si>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</si>
  <si>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</si>
  <si>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</si>
  <si>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</si>
  <si>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</si>
  <si>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</si>
  <si>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</si>
  <si>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</si>
  <si>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</si>
  <si>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</si>
  <si>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</si>
  <si>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</si>
  <si>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</si>
  <si>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</si>
  <si>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</si>
  <si>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</si>
  <si>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</si>
  <si>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</si>
  <si>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</si>
  <si>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</si>
  <si>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</si>
  <si>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</si>
  <si>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</si>
  <si>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</si>
  <si>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</si>
  <si>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</si>
  <si>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</si>
  <si>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</si>
  <si>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</si>
  <si>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</si>
  <si>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</si>
  <si>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</si>
  <si>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</si>
  <si>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</si>
  <si>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</si>
  <si>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</si>
  <si>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</si>
  <si>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</si>
  <si>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</si>
  <si>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</si>
  <si>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</si>
  <si>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</si>
  <si>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</si>
  <si>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</si>
  <si>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</si>
  <si>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</si>
  <si>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</si>
  <si>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</si>
  <si>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</si>
  <si>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</si>
  <si>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</si>
  <si>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</si>
  <si>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</si>
  <si>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</si>
  <si>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</si>
  <si>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</si>
  <si>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</si>
  <si>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</si>
  <si>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</si>
  <si>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</si>
  <si>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</si>
  <si>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</si>
  <si>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</si>
  <si>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</si>
  <si>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</si>
  <si>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</si>
  <si>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</si>
  <si>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</si>
  <si>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</si>
  <si>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</si>
  <si>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</si>
  <si>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</si>
  <si>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</si>
  <si>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</si>
  <si>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</si>
  <si>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</si>
  <si>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</si>
  <si>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</si>
  <si>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</si>
  <si>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</si>
  <si>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</si>
  <si>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</si>
  <si>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</si>
  <si>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</si>
  <si>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</si>
  <si>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</si>
  <si>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</si>
  <si>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</si>
  <si>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</si>
  <si>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</si>
  <si>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</si>
  <si>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</si>
  <si>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</si>
  <si>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</si>
  <si>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</si>
  <si>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</si>
  <si>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</si>
  <si>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</si>
  <si>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</si>
  <si>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</si>
  <si>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</si>
  <si>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</si>
  <si>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</si>
  <si>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</si>
  <si>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</si>
  <si>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</si>
  <si>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</si>
  <si>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</si>
  <si>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</si>
  <si>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</si>
  <si>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</si>
  <si>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</si>
  <si>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</si>
  <si>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</si>
  <si>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</si>
  <si>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</si>
  <si>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</si>
  <si>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</si>
  <si>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</si>
  <si>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</si>
  <si>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</si>
  <si>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</si>
  <si>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</si>
  <si>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</si>
  <si>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</si>
  <si>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</si>
  <si>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</si>
  <si>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</si>
  <si>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</si>
  <si>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</si>
  <si>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</si>
  <si>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</si>
  <si>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</si>
  <si>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</si>
  <si>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</si>
  <si>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</si>
  <si>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</si>
  <si>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</si>
  <si>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</si>
  <si>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</si>
  <si>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</si>
  <si>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</si>
  <si>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</si>
  <si>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</si>
  <si>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</si>
  <si>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</si>
  <si>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</si>
  <si>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</si>
  <si>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</si>
  <si>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</si>
  <si>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</si>
  <si>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</si>
  <si>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</si>
  <si>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</si>
  <si>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</si>
  <si>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</si>
  <si>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</si>
  <si>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</si>
  <si>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</si>
  <si>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</si>
  <si>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</si>
  <si>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</si>
  <si>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</si>
  <si>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</si>
  <si>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</si>
  <si>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</si>
  <si>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</si>
  <si>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</si>
  <si>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</si>
  <si>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</si>
  <si>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</si>
  <si>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</si>
  <si>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</si>
  <si>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</si>
  <si>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</si>
  <si>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</si>
  <si>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</si>
  <si>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</si>
  <si>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</si>
  <si>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</si>
  <si>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</si>
  <si>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</si>
  <si>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</si>
  <si>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</si>
  <si>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</si>
  <si>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</si>
  <si>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</si>
  <si>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</si>
  <si>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</si>
  <si>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</si>
  <si>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</si>
  <si>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</si>
  <si>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</si>
  <si>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</si>
  <si>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</si>
  <si>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</si>
  <si>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</si>
  <si>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</si>
  <si>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</si>
  <si>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</si>
  <si>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</si>
  <si>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</si>
  <si>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</si>
  <si>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</si>
  <si>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</si>
  <si>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</si>
  <si>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</si>
  <si>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</si>
  <si>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</si>
  <si>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</si>
  <si>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</si>
  <si>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</si>
  <si>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</si>
  <si>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</si>
  <si>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</si>
  <si>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</si>
  <si>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</si>
  <si>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</si>
  <si>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</si>
  <si>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</si>
  <si>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</si>
  <si>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</si>
  <si>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</si>
  <si>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</si>
  <si>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</si>
  <si>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</si>
  <si>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</si>
  <si>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</si>
  <si>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</si>
  <si>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</si>
  <si>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</si>
  <si>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</si>
  <si>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</si>
  <si>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</si>
  <si>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</si>
  <si>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</si>
  <si>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</si>
  <si>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</si>
  <si>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</si>
  <si>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</si>
  <si>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</si>
  <si>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</si>
  <si>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</si>
  <si>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</si>
  <si>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</si>
  <si>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</si>
  <si>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</si>
  <si>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</si>
  <si>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</si>
  <si>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</si>
  <si>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</si>
  <si>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</si>
  <si>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</si>
  <si>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</si>
  <si>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</si>
  <si>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</si>
  <si>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</si>
  <si>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</si>
  <si>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</si>
  <si>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</si>
  <si>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</si>
  <si>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</si>
  <si>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</si>
  <si>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</si>
  <si>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</si>
  <si>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</si>
  <si>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</si>
  <si>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</si>
  <si>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</si>
  <si>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</si>
  <si>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</si>
  <si>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</si>
  <si>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</si>
  <si>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</si>
  <si>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</si>
  <si>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</si>
  <si>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</si>
  <si>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</si>
  <si>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</si>
  <si>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</si>
  <si>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</si>
  <si>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</si>
  <si>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</si>
  <si>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</si>
  <si>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</si>
  <si>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</si>
  <si>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</si>
  <si>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</si>
  <si>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</si>
  <si>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</si>
  <si>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</si>
  <si>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</si>
  <si>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</si>
  <si>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</si>
  <si>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</si>
  <si>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</si>
  <si>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</si>
  <si>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</si>
  <si>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</si>
  <si>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</si>
  <si>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</si>
  <si>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</si>
  <si>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</si>
  <si>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</si>
  <si>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</si>
  <si>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</si>
  <si>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</si>
  <si>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</si>
  <si>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</si>
  <si>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</si>
  <si>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</si>
  <si>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</si>
  <si>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</si>
  <si>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</si>
  <si>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</si>
  <si>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</si>
  <si>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</si>
  <si>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</si>
  <si>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</si>
  <si>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</si>
  <si>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</si>
  <si>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</si>
  <si>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</si>
  <si>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</si>
  <si>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</si>
  <si>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</si>
  <si>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</si>
  <si>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</si>
  <si>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</si>
  <si>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</si>
  <si>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</si>
  <si>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</si>
  <si>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</si>
  <si>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</si>
  <si>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</si>
  <si>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</si>
  <si>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</si>
  <si>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</si>
  <si>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</si>
  <si>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</si>
  <si>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</si>
  <si>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</si>
  <si>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</si>
  <si>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</si>
  <si>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</si>
  <si>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</si>
  <si>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</si>
  <si>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</si>
  <si>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</si>
  <si>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</si>
  <si>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</si>
  <si>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</si>
  <si>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</si>
  <si>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</si>
  <si>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</si>
  <si>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</si>
  <si>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</si>
  <si>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</si>
  <si>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</si>
  <si>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</si>
  <si>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</si>
  <si>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</si>
  <si>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</si>
  <si>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</si>
  <si>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</si>
  <si>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</si>
  <si>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</si>
  <si>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</si>
  <si>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</si>
  <si>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</si>
  <si>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</si>
  <si>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</si>
  <si>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</si>
  <si>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</si>
  <si>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</si>
  <si>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</si>
  <si>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</si>
  <si>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</si>
  <si>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</si>
  <si>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</si>
  <si>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</si>
  <si>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</si>
  <si>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</si>
  <si>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</si>
  <si>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</si>
  <si>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</si>
  <si>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</si>
  <si>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</si>
  <si>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</si>
  <si>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</si>
  <si>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</si>
  <si>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</si>
  <si>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</si>
  <si>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</si>
  <si>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</si>
  <si>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</si>
  <si>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</si>
  <si>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</si>
  <si>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</si>
  <si>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</si>
  <si>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</si>
  <si>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</si>
  <si>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</si>
  <si>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</si>
  <si>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</si>
  <si>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</si>
  <si>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</si>
  <si>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</si>
  <si>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</si>
  <si>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</si>
  <si>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</si>
  <si>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</si>
  <si>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</si>
  <si>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</si>
  <si>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</si>
  <si>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</si>
  <si>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</si>
  <si>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</si>
  <si>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</si>
  <si>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</si>
  <si>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</si>
  <si>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</si>
  <si>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</si>
  <si>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</si>
  <si>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</si>
  <si>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</si>
  <si>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</si>
  <si>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</si>
  <si>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</si>
  <si>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</si>
  <si>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</si>
  <si>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</si>
  <si>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</si>
  <si>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</si>
  <si>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</si>
  <si>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</si>
  <si>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</si>
  <si>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</si>
  <si>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</si>
  <si>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</si>
  <si>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</si>
  <si>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</si>
  <si>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</si>
  <si>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</si>
  <si>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</si>
  <si>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</si>
  <si>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</si>
  <si>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</si>
  <si>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</si>
  <si>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</si>
  <si>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</si>
  <si>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</si>
  <si>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</si>
  <si>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</si>
  <si>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</si>
  <si>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</si>
  <si>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</si>
  <si>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</si>
  <si>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</si>
  <si>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</si>
  <si>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</si>
  <si>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</si>
  <si>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</si>
  <si>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</si>
  <si>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</si>
  <si>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</si>
  <si>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</si>
  <si>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</si>
  <si>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</si>
  <si>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</si>
  <si>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</si>
  <si>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</si>
  <si>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</si>
  <si>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</si>
  <si>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</si>
  <si>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</si>
  <si>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</si>
  <si>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</si>
  <si>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</si>
  <si>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</si>
  <si>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</si>
  <si>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</si>
  <si>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</si>
  <si>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</si>
  <si>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</si>
  <si>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</si>
  <si>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</si>
  <si>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</si>
  <si>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</si>
  <si>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</si>
  <si>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</si>
  <si>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</si>
  <si>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</si>
  <si>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</si>
  <si>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</si>
  <si>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</si>
  <si>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</si>
  <si>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</si>
  <si>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</si>
  <si>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</si>
  <si>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</si>
  <si>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</si>
  <si>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</si>
  <si>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</si>
  <si>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</si>
  <si>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</si>
  <si>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</si>
  <si>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</si>
  <si>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</si>
  <si>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</si>
  <si>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</si>
  <si>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</si>
  <si>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</si>
  <si>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</si>
  <si>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</si>
  <si>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</si>
  <si>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</si>
  <si>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</si>
  <si>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</si>
  <si>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</si>
  <si>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</si>
  <si>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</si>
  <si>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</si>
  <si>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</si>
  <si>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</si>
  <si>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</si>
  <si>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</si>
  <si>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</si>
  <si>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</si>
  <si>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</si>
  <si>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</si>
  <si>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</si>
  <si>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</si>
  <si>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</si>
  <si>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</si>
  <si>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</si>
  <si>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</si>
  <si>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</si>
  <si>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</si>
  <si>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</si>
  <si>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</si>
  <si>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</si>
  <si>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</si>
  <si>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</si>
  <si>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</si>
  <si>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</si>
  <si>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</si>
  <si>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</si>
  <si>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</si>
  <si>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</si>
  <si>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</si>
  <si>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</si>
  <si>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</si>
  <si>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</si>
  <si>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</si>
  <si>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</si>
  <si>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</si>
  <si>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</si>
  <si>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</si>
  <si>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</si>
  <si>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</si>
  <si>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</si>
  <si>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</si>
  <si>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</si>
  <si>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</si>
  <si>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</si>
  <si>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</si>
  <si>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</si>
  <si>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</si>
  <si>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</si>
  <si>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</si>
  <si>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</si>
  <si>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</si>
  <si>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</si>
  <si>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</si>
  <si>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</si>
  <si>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</si>
  <si>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</si>
  <si>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</si>
  <si>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</si>
  <si>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</si>
  <si>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</si>
  <si>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</si>
  <si>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</si>
  <si>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</si>
  <si>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</si>
  <si>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</si>
  <si>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</si>
  <si>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</si>
  <si>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</si>
  <si>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</si>
  <si>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</si>
  <si>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</si>
  <si>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</si>
  <si>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</si>
  <si>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</si>
  <si>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</si>
  <si>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</si>
  <si>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</si>
  <si>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</si>
  <si>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</si>
  <si>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</si>
  <si>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</si>
  <si>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</si>
  <si>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</si>
  <si>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</si>
  <si>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</si>
  <si>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</si>
  <si>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</si>
  <si>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</si>
  <si>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</si>
  <si>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</si>
  <si>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</si>
  <si>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</si>
  <si>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</si>
  <si>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</si>
  <si>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</si>
  <si>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</si>
  <si>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</si>
  <si>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</si>
  <si>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</si>
  <si>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</si>
  <si>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</si>
  <si>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</si>
  <si>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</si>
  <si>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</si>
  <si>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</si>
  <si>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</si>
  <si>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</si>
  <si>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</si>
  <si>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</si>
  <si>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</si>
  <si>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</si>
  <si>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</si>
  <si>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</si>
  <si>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</si>
  <si>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</si>
  <si>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</si>
  <si>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</si>
  <si>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</si>
  <si>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</si>
  <si>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</si>
  <si>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</si>
  <si>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</si>
  <si>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</si>
  <si>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</si>
  <si>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</si>
  <si>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</si>
  <si>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</si>
  <si>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</si>
  <si>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</si>
  <si>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</si>
  <si>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</si>
  <si>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</si>
  <si>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</si>
  <si>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</si>
  <si>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</si>
  <si>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</si>
  <si>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</si>
  <si>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</si>
  <si>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</si>
  <si>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</si>
  <si>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</si>
  <si>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</si>
  <si>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</si>
  <si>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</si>
  <si>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</si>
  <si>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</si>
  <si>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</si>
  <si>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</si>
  <si>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</si>
  <si>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</si>
  <si>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</si>
  <si>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</si>
  <si>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</si>
  <si>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</si>
  <si>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</si>
  <si>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</si>
  <si>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</si>
  <si>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</si>
  <si>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</si>
  <si>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</si>
  <si>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</si>
  <si>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</si>
  <si>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</si>
  <si>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</si>
  <si>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</si>
  <si>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</si>
  <si>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</si>
  <si>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</si>
  <si>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</si>
  <si>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</si>
  <si>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</si>
  <si>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</si>
  <si>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</si>
  <si>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</si>
  <si>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</si>
  <si>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</si>
  <si>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</si>
  <si>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</si>
  <si>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</si>
  <si>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</si>
  <si>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</si>
  <si>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</si>
  <si>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</si>
  <si>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</si>
  <si>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</si>
  <si>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</si>
  <si>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</si>
  <si>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</si>
  <si>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</si>
  <si>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</si>
  <si>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</si>
  <si>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</si>
  <si>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</si>
  <si>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</si>
  <si>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</si>
  <si>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</si>
  <si>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</si>
  <si>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</si>
  <si>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</si>
  <si>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</si>
  <si>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</si>
  <si>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</si>
  <si>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</si>
  <si>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</si>
  <si>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</si>
  <si>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</si>
  <si>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</si>
  <si>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</si>
  <si>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</si>
  <si>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</si>
  <si>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</si>
  <si>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</si>
  <si>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</si>
  <si>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</si>
  <si>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</si>
  <si>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</si>
  <si>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</si>
  <si>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</si>
  <si>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</si>
  <si>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</si>
  <si>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</si>
  <si>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</si>
  <si>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</si>
  <si>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</si>
  <si>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</si>
  <si>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</si>
  <si>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</si>
  <si>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</si>
  <si>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</si>
  <si>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</si>
  <si>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</si>
  <si>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</si>
  <si>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</si>
  <si>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</si>
  <si>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</si>
  <si>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</si>
  <si>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</si>
  <si>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</si>
  <si>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</si>
  <si>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</si>
  <si>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</si>
  <si>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</si>
  <si>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</si>
  <si>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</si>
  <si>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</si>
  <si>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</si>
  <si>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</si>
  <si>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</si>
  <si>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</si>
  <si>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</si>
  <si>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</si>
  <si>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</si>
  <si>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</si>
  <si>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</si>
  <si>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</si>
  <si>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</si>
  <si>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</si>
  <si>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</si>
  <si>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</si>
  <si>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</si>
  <si>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</si>
  <si>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</si>
  <si>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</si>
  <si>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</si>
  <si>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</si>
  <si>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</si>
  <si>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</si>
  <si>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</si>
  <si>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</si>
  <si>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</si>
  <si>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</si>
  <si>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</si>
  <si>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</si>
  <si>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</si>
  <si>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</si>
  <si>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</si>
  <si>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</si>
  <si>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</si>
  <si>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</si>
  <si>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</si>
  <si>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</si>
  <si>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</si>
  <si>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</si>
  <si>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</si>
  <si>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</si>
  <si>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</si>
  <si>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</si>
  <si>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</si>
  <si>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</si>
  <si>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</si>
  <si>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</si>
  <si>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</si>
  <si>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</si>
  <si>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</si>
  <si>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</si>
  <si>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</si>
  <si>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</si>
  <si>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</si>
  <si>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</si>
  <si>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</si>
  <si>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</si>
  <si>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</si>
  <si>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</si>
  <si>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</si>
  <si>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</si>
  <si>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</si>
  <si>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</si>
  <si>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</si>
  <si>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</si>
  <si>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</si>
  <si>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</si>
  <si>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</si>
  <si>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</si>
  <si>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</si>
  <si>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</si>
  <si>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</si>
  <si>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</si>
  <si>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</si>
  <si>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</si>
  <si>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</si>
  <si>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</si>
  <si>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</si>
  <si>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</si>
  <si>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</si>
  <si>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</si>
  <si>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</si>
  <si>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</si>
  <si>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</si>
  <si>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</si>
  <si>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</si>
  <si>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</si>
  <si>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</si>
  <si>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</si>
  <si>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</si>
  <si>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</si>
  <si>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</si>
  <si>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</si>
  <si>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</si>
  <si>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</si>
  <si>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</si>
  <si>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</si>
  <si>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</si>
  <si>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</si>
  <si>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</si>
  <si>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</si>
  <si>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</si>
  <si>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</si>
  <si>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</si>
  <si>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</si>
  <si>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</si>
  <si>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</si>
  <si>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</si>
  <si>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</si>
  <si>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</si>
  <si>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</si>
  <si>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</si>
  <si>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</si>
  <si>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</si>
  <si>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</si>
  <si>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</si>
  <si>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</si>
  <si>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</si>
  <si>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</si>
  <si>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</si>
  <si>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</si>
  <si>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</si>
  <si>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</si>
  <si>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</si>
  <si>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</si>
  <si>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</si>
  <si>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</si>
  <si>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</si>
  <si>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</si>
  <si>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</si>
  <si>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</si>
  <si>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</si>
  <si>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</si>
  <si>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</si>
  <si>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</si>
  <si>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</si>
  <si>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</si>
  <si>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</si>
  <si>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</si>
  <si>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</si>
  <si>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</si>
  <si>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</si>
  <si>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</si>
  <si>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</si>
  <si>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</si>
  <si>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</si>
  <si>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</si>
  <si>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</si>
  <si>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</si>
  <si>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</si>
  <si>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</si>
  <si>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</si>
  <si>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</si>
  <si>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</si>
  <si>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</si>
  <si>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</si>
  <si>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</si>
  <si>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</si>
  <si>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</si>
  <si>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</si>
  <si>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</si>
  <si>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</si>
  <si>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</si>
  <si>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</si>
  <si>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</si>
  <si>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</si>
  <si>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</si>
  <si>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</si>
  <si>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</si>
  <si>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</si>
  <si>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</si>
  <si>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</si>
  <si>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</si>
  <si>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</si>
  <si>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</si>
  <si>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</si>
  <si>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</si>
  <si>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</si>
  <si>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</si>
  <si>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</si>
  <si>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</si>
  <si>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</si>
  <si>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</si>
  <si>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</si>
  <si>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</si>
  <si>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</si>
  <si>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</si>
  <si>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</si>
  <si>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</si>
  <si>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</si>
  <si>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</si>
  <si>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</si>
  <si>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</si>
  <si>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</si>
  <si>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</si>
  <si>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</si>
  <si>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</si>
  <si>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</si>
  <si>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</si>
  <si>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</si>
  <si>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</si>
  <si>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</si>
  <si>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</si>
  <si>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</si>
  <si>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</si>
  <si>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</si>
  <si>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</si>
  <si>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</si>
  <si>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</si>
  <si>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</si>
  <si>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</si>
  <si>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</si>
  <si>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</si>
  <si>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</si>
  <si>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</si>
  <si>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</si>
  <si>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</si>
  <si>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</si>
  <si>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</si>
  <si>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</si>
  <si>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</si>
  <si>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</si>
  <si>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</si>
  <si>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</si>
  <si>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</si>
  <si>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</si>
  <si>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</si>
  <si>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</si>
  <si>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</si>
  <si>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</si>
  <si>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</si>
  <si>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</si>
  <si>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</si>
  <si>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</si>
  <si>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</si>
  <si>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</si>
  <si>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</si>
  <si>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</si>
  <si>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</si>
  <si>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</si>
  <si>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</si>
  <si>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</si>
  <si>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</si>
  <si>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</si>
  <si>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</si>
  <si>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</si>
  <si>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</si>
  <si>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</si>
  <si>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</si>
  <si>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</si>
  <si>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</si>
  <si>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</si>
  <si>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</si>
  <si>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</si>
  <si>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</si>
  <si>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</si>
  <si>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</si>
  <si>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</si>
  <si>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</si>
  <si>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</si>
  <si>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</si>
  <si>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</si>
  <si>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</si>
  <si>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</si>
  <si>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</si>
  <si>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</si>
  <si>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</si>
  <si>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</si>
  <si>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</si>
  <si>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</si>
  <si>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</si>
  <si>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</si>
  <si>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</si>
  <si>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</si>
  <si>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</si>
  <si>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</si>
  <si>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</si>
  <si>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</si>
  <si>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</si>
  <si>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</si>
  <si>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</si>
  <si>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</si>
  <si>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</si>
  <si>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</si>
  <si>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</si>
  <si>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</si>
  <si>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</si>
  <si>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</si>
  <si>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</si>
  <si>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</si>
  <si>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</si>
  <si>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</si>
  <si>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</si>
  <si>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</si>
  <si>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</si>
  <si>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</si>
  <si>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</si>
  <si>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</si>
  <si>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</si>
  <si>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</si>
  <si>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</si>
  <si>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</si>
  <si>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</si>
  <si>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</si>
  <si>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</si>
  <si>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</si>
  <si>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</si>
  <si>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</si>
  <si>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</si>
  <si>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</si>
  <si>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</si>
  <si>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</si>
  <si>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</si>
  <si>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</si>
  <si>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</si>
  <si>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</si>
  <si>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</si>
  <si>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</si>
  <si>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</si>
  <si>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</si>
  <si>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</si>
  <si>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</si>
  <si>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</si>
  <si>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</si>
  <si>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</si>
  <si>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</si>
  <si>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</si>
  <si>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</si>
  <si>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</si>
  <si>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</si>
  <si>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</si>
  <si>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</si>
  <si>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</si>
  <si>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</si>
  <si>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</si>
  <si>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</si>
  <si>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</si>
  <si>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</si>
  <si>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</si>
  <si>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</si>
  <si>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</si>
  <si>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</si>
  <si>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</si>
  <si>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</si>
  <si>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</si>
  <si>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</si>
  <si>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</si>
  <si>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</si>
  <si>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</si>
  <si>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</si>
  <si>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</si>
  <si>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</si>
  <si>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</si>
  <si>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</si>
  <si>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</si>
  <si>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</si>
  <si>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</si>
  <si>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</si>
  <si>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</si>
  <si>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</si>
  <si>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</si>
  <si>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</si>
  <si>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</si>
  <si>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</si>
  <si>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</si>
  <si>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</si>
  <si>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</si>
  <si>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</si>
  <si>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</si>
  <si>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</si>
  <si>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</si>
  <si>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</si>
  <si>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</si>
  <si>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</si>
  <si>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</si>
  <si>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</si>
  <si>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</si>
  <si>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</si>
  <si>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</si>
  <si>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</si>
  <si>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</si>
  <si>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</si>
  <si>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</si>
  <si>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</si>
  <si>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</si>
  <si>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</si>
  <si>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</si>
  <si>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</si>
  <si>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</si>
  <si>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</si>
  <si>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</si>
  <si>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</si>
  <si>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</si>
  <si>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</si>
  <si>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</si>
  <si>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</si>
  <si>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</si>
  <si>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</si>
  <si>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</si>
  <si>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</si>
  <si>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</si>
  <si>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</si>
  <si>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</si>
  <si>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</si>
  <si>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</si>
  <si>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</si>
  <si>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</si>
  <si>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</si>
  <si>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</si>
  <si>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</si>
  <si>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</si>
  <si>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</si>
  <si>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</si>
  <si>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</si>
  <si>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</si>
  <si>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</si>
  <si>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</si>
  <si>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</si>
  <si>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</si>
  <si>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</si>
  <si>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</si>
  <si>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</si>
  <si>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</si>
  <si>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</si>
  <si>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</si>
  <si>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</si>
  <si>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</si>
  <si>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</si>
  <si>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</si>
  <si>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</si>
  <si>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</si>
  <si>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</si>
  <si>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</si>
  <si>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</si>
  <si>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</si>
  <si>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</si>
  <si>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</si>
  <si>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</si>
  <si>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</si>
  <si>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</si>
  <si>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</si>
  <si>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</si>
  <si>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</si>
  <si>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</si>
  <si>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</si>
  <si>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</si>
  <si>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</si>
  <si>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</si>
  <si>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</si>
  <si>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</si>
  <si>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</si>
  <si>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</si>
  <si>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</si>
  <si>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</si>
  <si>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</si>
  <si>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</si>
  <si>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</si>
  <si>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</si>
  <si>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</si>
  <si>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</si>
  <si>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</si>
  <si>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</si>
  <si>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</si>
  <si>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</si>
  <si>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</si>
  <si>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</si>
  <si>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</si>
  <si>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</si>
  <si>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</si>
  <si>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</si>
  <si>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</si>
  <si>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</si>
  <si>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</si>
  <si>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</si>
  <si>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</si>
  <si>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</si>
  <si>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</si>
  <si>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</si>
  <si>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</si>
  <si>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</si>
  <si>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</si>
  <si>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</si>
  <si>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</si>
  <si>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</si>
  <si>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</si>
  <si>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</si>
  <si>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</si>
  <si>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</si>
  <si>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</si>
  <si>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</si>
  <si>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</si>
  <si>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</si>
  <si>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</si>
  <si>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</si>
  <si>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</si>
  <si>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</si>
  <si>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</si>
  <si>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</si>
  <si>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</si>
  <si>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</si>
  <si>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</si>
  <si>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</si>
  <si>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</si>
  <si>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</si>
  <si>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</si>
  <si>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</si>
  <si>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</si>
  <si>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</si>
  <si>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</si>
  <si>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</si>
  <si>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</si>
  <si>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</si>
  <si>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</si>
  <si>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</si>
  <si>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</si>
  <si>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</si>
  <si>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</si>
  <si>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</si>
  <si>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</si>
  <si>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</si>
  <si>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</si>
  <si>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</si>
  <si>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</si>
  <si>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</si>
  <si>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</si>
  <si>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</si>
  <si>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</si>
  <si>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</si>
  <si>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</si>
  <si>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</si>
  <si>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</si>
  <si>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</si>
  <si>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</si>
  <si>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</si>
  <si>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</si>
  <si>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</si>
  <si>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</si>
  <si>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</si>
  <si>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</si>
  <si>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</si>
  <si>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</si>
  <si>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</si>
  <si>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</si>
  <si>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</si>
  <si>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</si>
  <si>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</si>
  <si>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</si>
  <si>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</si>
  <si>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</si>
  <si>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</si>
  <si>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</si>
  <si>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</si>
  <si>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</si>
  <si>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</si>
  <si>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</si>
  <si>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</si>
  <si>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</si>
  <si>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</si>
  <si>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</si>
  <si>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</si>
  <si>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</si>
  <si>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</si>
  <si>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</si>
  <si>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</si>
  <si>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</si>
  <si>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</si>
  <si>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</si>
  <si>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</si>
  <si>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</si>
  <si>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</si>
  <si>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</si>
  <si>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</si>
  <si>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</si>
  <si>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</si>
  <si>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</si>
  <si>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</si>
  <si>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</si>
  <si>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</si>
  <si>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</si>
  <si>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</si>
  <si>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</si>
  <si>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</si>
  <si>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</si>
  <si>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</si>
  <si>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</si>
  <si>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</si>
  <si>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</si>
  <si>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</si>
  <si>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</si>
  <si>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</si>
  <si>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</si>
  <si>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</si>
  <si>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</si>
  <si>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</si>
  <si>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</si>
  <si>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</si>
  <si>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</si>
  <si>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</si>
  <si>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</si>
  <si>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</si>
  <si>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</si>
  <si>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</si>
  <si>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</si>
  <si>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</si>
  <si>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</si>
  <si>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</si>
  <si>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</si>
  <si>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</si>
  <si>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</si>
  <si>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</si>
  <si>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</si>
  <si>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</si>
  <si>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</si>
  <si>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</si>
  <si>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</si>
  <si>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</si>
  <si>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</si>
  <si>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</si>
  <si>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</si>
  <si>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</si>
  <si>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</si>
  <si>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</si>
  <si>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</si>
  <si>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</si>
  <si>
    <t>Union Tax Saver (ELSS) Fund(G)</t>
  </si>
  <si>
    <t>Union Tax Saver (ELSS) Fund(G)-Direct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</si>
</sst>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53" t="s">
        <v>448</v>
      </c>
      <c r="D19" s="154"/>
      <c r="E19" s="155"/>
      <c r="G19" s="153" t="s">
        <v>449</v>
      </c>
      <c r="H19" s="154"/>
      <c r="I19" s="155"/>
      <c r="K19" s="153" t="s">
        <v>450</v>
      </c>
      <c r="L19" s="154"/>
      <c r="M19" s="155"/>
      <c r="O19" s="153" t="s">
        <v>451</v>
      </c>
      <c r="P19" s="154"/>
      <c r="Q19" s="155"/>
      <c r="S19" s="153" t="s">
        <v>453</v>
      </c>
      <c r="T19" s="154"/>
      <c r="U19" s="155"/>
      <c r="W19" s="153" t="s">
        <v>452</v>
      </c>
      <c r="X19" s="154"/>
      <c r="Y19" s="155"/>
      <c r="Z19" s="50"/>
    </row>
    <row r="20" spans="2:26" s="16" customFormat="1" ht="15" customHeight="1" thickBot="1" x14ac:dyDescent="0.35">
      <c r="B20" s="49"/>
      <c r="C20" s="156"/>
      <c r="D20" s="157"/>
      <c r="E20" s="158"/>
      <c r="G20" s="156"/>
      <c r="H20" s="157"/>
      <c r="I20" s="158"/>
      <c r="K20" s="156"/>
      <c r="L20" s="157"/>
      <c r="M20" s="158"/>
      <c r="O20" s="156"/>
      <c r="P20" s="157"/>
      <c r="Q20" s="158"/>
      <c r="S20" s="156"/>
      <c r="T20" s="157"/>
      <c r="U20" s="158"/>
      <c r="W20" s="156"/>
      <c r="X20" s="157"/>
      <c r="Y20" s="158"/>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53" t="s">
        <v>1402</v>
      </c>
      <c r="D23" s="154"/>
      <c r="E23" s="155"/>
      <c r="G23" s="153" t="s">
        <v>1403</v>
      </c>
      <c r="H23" s="154"/>
      <c r="I23" s="155"/>
      <c r="K23" s="135" t="s">
        <v>446</v>
      </c>
      <c r="L23" s="136"/>
      <c r="M23" s="137"/>
      <c r="O23" s="135" t="s">
        <v>447</v>
      </c>
      <c r="P23" s="136"/>
      <c r="Q23" s="137"/>
      <c r="S23" s="135" t="s">
        <v>336</v>
      </c>
      <c r="T23" s="136"/>
      <c r="U23" s="137"/>
      <c r="W23" s="135" t="s">
        <v>337</v>
      </c>
      <c r="X23" s="136"/>
      <c r="Y23" s="137"/>
      <c r="Z23" s="50"/>
    </row>
    <row r="24" spans="2:26" s="16" customFormat="1" ht="15" thickBot="1" x14ac:dyDescent="0.35">
      <c r="B24" s="49"/>
      <c r="C24" s="156"/>
      <c r="D24" s="157"/>
      <c r="E24" s="158"/>
      <c r="G24" s="156"/>
      <c r="H24" s="157"/>
      <c r="I24" s="158"/>
      <c r="K24" s="138"/>
      <c r="L24" s="139"/>
      <c r="M24" s="140"/>
      <c r="O24" s="138"/>
      <c r="P24" s="139"/>
      <c r="Q24" s="140"/>
      <c r="S24" s="138"/>
      <c r="T24" s="139"/>
      <c r="U24" s="140"/>
      <c r="W24" s="138"/>
      <c r="X24" s="139"/>
      <c r="Y24" s="14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5" t="s">
        <v>1355</v>
      </c>
      <c r="D27" s="136"/>
      <c r="E27" s="137"/>
      <c r="G27" s="135" t="s">
        <v>1356</v>
      </c>
      <c r="H27" s="136"/>
      <c r="I27" s="137"/>
      <c r="K27" s="135" t="s">
        <v>456</v>
      </c>
      <c r="L27" s="136"/>
      <c r="M27" s="137"/>
      <c r="O27" s="135" t="s">
        <v>457</v>
      </c>
      <c r="P27" s="136"/>
      <c r="Q27" s="137"/>
      <c r="S27" s="135" t="s">
        <v>458</v>
      </c>
      <c r="T27" s="136"/>
      <c r="U27" s="137"/>
      <c r="W27" s="135" t="s">
        <v>459</v>
      </c>
      <c r="X27" s="136"/>
      <c r="Y27" s="137"/>
      <c r="Z27" s="50"/>
    </row>
    <row r="28" spans="2:26" s="16" customFormat="1" ht="15" thickBot="1" x14ac:dyDescent="0.35">
      <c r="B28" s="49"/>
      <c r="C28" s="138"/>
      <c r="D28" s="139"/>
      <c r="E28" s="140"/>
      <c r="G28" s="138"/>
      <c r="H28" s="139"/>
      <c r="I28" s="140"/>
      <c r="K28" s="138"/>
      <c r="L28" s="139"/>
      <c r="M28" s="140"/>
      <c r="O28" s="138"/>
      <c r="P28" s="139"/>
      <c r="Q28" s="140"/>
      <c r="S28" s="138"/>
      <c r="T28" s="139"/>
      <c r="U28" s="140"/>
      <c r="W28" s="138"/>
      <c r="X28" s="139"/>
      <c r="Y28" s="14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5" t="s">
        <v>461</v>
      </c>
      <c r="D31" s="136"/>
      <c r="E31" s="137"/>
      <c r="G31" s="135" t="s">
        <v>460</v>
      </c>
      <c r="H31" s="136"/>
      <c r="I31" s="137"/>
      <c r="K31" s="135" t="s">
        <v>462</v>
      </c>
      <c r="L31" s="136"/>
      <c r="M31" s="137"/>
      <c r="O31" s="135" t="s">
        <v>463</v>
      </c>
      <c r="P31" s="136"/>
      <c r="Q31" s="137"/>
      <c r="S31" s="135" t="s">
        <v>464</v>
      </c>
      <c r="T31" s="136"/>
      <c r="U31" s="137"/>
      <c r="W31" s="135" t="s">
        <v>465</v>
      </c>
      <c r="X31" s="136"/>
      <c r="Y31" s="137"/>
      <c r="Z31" s="50"/>
    </row>
    <row r="32" spans="2:26" s="16" customFormat="1" ht="15" thickBot="1" x14ac:dyDescent="0.35">
      <c r="B32" s="49"/>
      <c r="C32" s="138"/>
      <c r="D32" s="139"/>
      <c r="E32" s="140"/>
      <c r="G32" s="138"/>
      <c r="H32" s="139"/>
      <c r="I32" s="140"/>
      <c r="K32" s="138"/>
      <c r="L32" s="139"/>
      <c r="M32" s="140"/>
      <c r="O32" s="138"/>
      <c r="P32" s="139"/>
      <c r="Q32" s="140"/>
      <c r="S32" s="138"/>
      <c r="T32" s="139"/>
      <c r="U32" s="140"/>
      <c r="W32" s="138"/>
      <c r="X32" s="139"/>
      <c r="Y32" s="14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5" t="s">
        <v>466</v>
      </c>
      <c r="D35" s="136"/>
      <c r="E35" s="137"/>
      <c r="G35" s="135" t="s">
        <v>467</v>
      </c>
      <c r="H35" s="136"/>
      <c r="I35" s="137"/>
      <c r="K35" s="135" t="s">
        <v>338</v>
      </c>
      <c r="L35" s="136"/>
      <c r="M35" s="137"/>
      <c r="O35" s="135" t="s">
        <v>339</v>
      </c>
      <c r="P35" s="136"/>
      <c r="Q35" s="137"/>
      <c r="S35" s="135" t="s">
        <v>468</v>
      </c>
      <c r="T35" s="136"/>
      <c r="U35" s="137"/>
      <c r="W35" s="135" t="s">
        <v>469</v>
      </c>
      <c r="X35" s="136"/>
      <c r="Y35" s="137"/>
      <c r="Z35" s="50"/>
    </row>
    <row r="36" spans="2:26" s="16" customFormat="1" ht="15" thickBot="1" x14ac:dyDescent="0.35">
      <c r="B36" s="49"/>
      <c r="C36" s="138"/>
      <c r="D36" s="139"/>
      <c r="E36" s="140"/>
      <c r="G36" s="138"/>
      <c r="H36" s="139"/>
      <c r="I36" s="140"/>
      <c r="K36" s="138"/>
      <c r="L36" s="139"/>
      <c r="M36" s="140"/>
      <c r="O36" s="138"/>
      <c r="P36" s="139"/>
      <c r="Q36" s="140"/>
      <c r="S36" s="138"/>
      <c r="T36" s="139"/>
      <c r="U36" s="140"/>
      <c r="W36" s="138"/>
      <c r="X36" s="139"/>
      <c r="Y36" s="14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5" t="s">
        <v>1394</v>
      </c>
      <c r="D39" s="136"/>
      <c r="E39" s="137"/>
      <c r="G39" s="135" t="s">
        <v>1395</v>
      </c>
      <c r="H39" s="136"/>
      <c r="I39" s="137"/>
      <c r="K39" s="135" t="s">
        <v>1353</v>
      </c>
      <c r="L39" s="136"/>
      <c r="M39" s="137"/>
      <c r="O39" s="135" t="s">
        <v>1354</v>
      </c>
      <c r="P39" s="136"/>
      <c r="Q39" s="137"/>
      <c r="S39" s="141" t="s">
        <v>454</v>
      </c>
      <c r="T39" s="142"/>
      <c r="U39" s="143"/>
      <c r="W39" s="141" t="s">
        <v>455</v>
      </c>
      <c r="X39" s="142"/>
      <c r="Y39" s="143"/>
      <c r="Z39" s="50"/>
    </row>
    <row r="40" spans="2:26" s="16" customFormat="1" ht="15" thickBot="1" x14ac:dyDescent="0.35">
      <c r="B40" s="49"/>
      <c r="C40" s="138"/>
      <c r="D40" s="139"/>
      <c r="E40" s="140"/>
      <c r="G40" s="138"/>
      <c r="H40" s="139"/>
      <c r="I40" s="140"/>
      <c r="K40" s="138"/>
      <c r="L40" s="139"/>
      <c r="M40" s="140"/>
      <c r="O40" s="138"/>
      <c r="P40" s="139"/>
      <c r="Q40" s="140"/>
      <c r="S40" s="144"/>
      <c r="T40" s="145"/>
      <c r="U40" s="146"/>
      <c r="W40" s="144"/>
      <c r="X40" s="145"/>
      <c r="Y40" s="146"/>
      <c r="Z40" s="50"/>
    </row>
    <row r="41" spans="2:26" s="16" customFormat="1" ht="12" customHeight="1" x14ac:dyDescent="0.3">
      <c r="B41" s="49"/>
      <c r="Z41" s="50"/>
    </row>
    <row r="42" spans="2:26" x14ac:dyDescent="0.3">
      <c r="B42" s="47"/>
      <c r="E42" s="134"/>
      <c r="F42" s="134"/>
      <c r="G42" s="134"/>
      <c r="H42" s="134" t="s">
        <v>353</v>
      </c>
      <c r="I42" s="134"/>
      <c r="J42" s="134"/>
      <c r="K42" s="134" t="s">
        <v>352</v>
      </c>
      <c r="L42" s="134"/>
      <c r="M42" s="134"/>
      <c r="N42" s="134"/>
      <c r="O42" s="134" t="s">
        <v>354</v>
      </c>
      <c r="P42" s="134"/>
      <c r="Q42" s="134"/>
      <c r="R42" s="134"/>
      <c r="S42" s="13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45022</v>
      </c>
      <c r="C8" s="60">
        <f>VLOOKUP($A8,'Return Data'!$B$7:$R$2292,4,0)</f>
        <v>1134.94</v>
      </c>
      <c r="D8" s="60">
        <f>VLOOKUP($A8,'Return Data'!$B$7:$R$2292,10,0)</f>
        <v>-0.28470000000000001</v>
      </c>
      <c r="E8" s="61">
        <f t="shared" ref="E8:E37" si="0">RANK(D8,D$8:D$37,0)</f>
        <v>12</v>
      </c>
      <c r="F8" s="60">
        <f>VLOOKUP($A8,'Return Data'!$B$7:$R$2292,11,0)</f>
        <v>-1.2365999999999999</v>
      </c>
      <c r="G8" s="61">
        <f t="shared" ref="G8:G37" si="1">RANK(F8,F$8:F$37,0)</f>
        <v>27</v>
      </c>
      <c r="H8" s="60">
        <f>VLOOKUP($A8,'Return Data'!$B$7:$R$2292,12,0)</f>
        <v>5.4904000000000002</v>
      </c>
      <c r="I8" s="61">
        <f t="shared" ref="I8:I37" si="2">RANK(H8,H$8:H$37,0)</f>
        <v>29</v>
      </c>
      <c r="J8" s="60">
        <f>VLOOKUP($A8,'Return Data'!$B$7:$R$2292,13,0)</f>
        <v>-5.9710000000000001</v>
      </c>
      <c r="K8" s="61">
        <f t="shared" ref="K8:K37" si="3">RANK(J8,J$8:J$37,0)</f>
        <v>30</v>
      </c>
      <c r="L8" s="60">
        <f>VLOOKUP($A8,'Return Data'!$B$7:$R$2292,17,0)</f>
        <v>7.2371999999999996</v>
      </c>
      <c r="M8" s="61">
        <f t="shared" ref="M8:M37" si="4">RANK(L8,L$8:L$37,0)</f>
        <v>27</v>
      </c>
      <c r="N8" s="60">
        <f>VLOOKUP($A8,'Return Data'!$B$7:$R$2292,14,0)</f>
        <v>24.132100000000001</v>
      </c>
      <c r="O8" s="61">
        <f t="shared" ref="O8:O37" si="5">RANK(N8,N$8:N$37,0)</f>
        <v>16</v>
      </c>
      <c r="P8" s="60">
        <f>VLOOKUP($A8,'Return Data'!$B$7:$R$2292,15,0)</f>
        <v>7.4107000000000003</v>
      </c>
      <c r="Q8" s="61">
        <f>RANK(P8,P$8:P$37,0)</f>
        <v>22</v>
      </c>
      <c r="R8" s="60">
        <f>VLOOKUP($A8,'Return Data'!$B$7:$R$2292,16,0)</f>
        <v>12.175700000000001</v>
      </c>
      <c r="S8" s="62">
        <f t="shared" ref="S8:S37" si="6">RANK(R8,R$8:R$37,0)</f>
        <v>16</v>
      </c>
    </row>
    <row r="9" spans="1:20" x14ac:dyDescent="0.3">
      <c r="A9" s="58" t="s">
        <v>474</v>
      </c>
      <c r="B9" s="59">
        <f>VLOOKUP($A9,'Return Data'!$B$7:$R$2292,3,0)</f>
        <v>45022</v>
      </c>
      <c r="C9" s="60">
        <f>VLOOKUP($A9,'Return Data'!$B$7:$R$2292,4,0)</f>
        <v>15.56</v>
      </c>
      <c r="D9" s="60">
        <f>VLOOKUP($A9,'Return Data'!$B$7:$R$2292,10,0)</f>
        <v>-1.4565999999999999</v>
      </c>
      <c r="E9" s="61">
        <f t="shared" si="0"/>
        <v>27</v>
      </c>
      <c r="F9" s="60">
        <f>VLOOKUP($A9,'Return Data'!$B$7:$R$2292,11,0)</f>
        <v>-3.1133000000000002</v>
      </c>
      <c r="G9" s="61">
        <f t="shared" si="1"/>
        <v>30</v>
      </c>
      <c r="H9" s="60">
        <f>VLOOKUP($A9,'Return Data'!$B$7:$R$2292,12,0)</f>
        <v>4.4295</v>
      </c>
      <c r="I9" s="61">
        <f t="shared" si="2"/>
        <v>30</v>
      </c>
      <c r="J9" s="60">
        <f>VLOOKUP($A9,'Return Data'!$B$7:$R$2292,13,0)</f>
        <v>-5.0061</v>
      </c>
      <c r="K9" s="61">
        <f t="shared" si="3"/>
        <v>29</v>
      </c>
      <c r="L9" s="60">
        <f>VLOOKUP($A9,'Return Data'!$B$7:$R$2292,17,0)</f>
        <v>7.3190999999999997</v>
      </c>
      <c r="M9" s="61">
        <f t="shared" si="4"/>
        <v>26</v>
      </c>
      <c r="N9" s="60">
        <f>VLOOKUP($A9,'Return Data'!$B$7:$R$2292,14,0)</f>
        <v>20.587599999999998</v>
      </c>
      <c r="O9" s="61">
        <f t="shared" si="5"/>
        <v>26</v>
      </c>
      <c r="P9" s="60"/>
      <c r="Q9" s="61"/>
      <c r="R9" s="60">
        <f>VLOOKUP($A9,'Return Data'!$B$7:$R$2292,16,0)</f>
        <v>9.9514999999999993</v>
      </c>
      <c r="S9" s="62">
        <f t="shared" si="6"/>
        <v>26</v>
      </c>
    </row>
    <row r="10" spans="1:20" x14ac:dyDescent="0.3">
      <c r="A10" s="58" t="s">
        <v>2016</v>
      </c>
      <c r="B10" s="59">
        <f>VLOOKUP($A10,'Return Data'!$B$7:$R$2292,3,0)</f>
        <v>45022</v>
      </c>
      <c r="C10" s="60">
        <f>VLOOKUP($A10,'Return Data'!$B$7:$R$2292,4,0)</f>
        <v>18.611999999999998</v>
      </c>
      <c r="D10" s="60">
        <f>VLOOKUP($A10,'Return Data'!$B$7:$R$2292,10,0)</f>
        <v>-0.56100000000000005</v>
      </c>
      <c r="E10" s="61">
        <f t="shared" si="0"/>
        <v>16</v>
      </c>
      <c r="F10" s="60">
        <f>VLOOKUP($A10,'Return Data'!$B$7:$R$2292,11,0)</f>
        <v>-0.40129999999999999</v>
      </c>
      <c r="G10" s="61">
        <f t="shared" si="1"/>
        <v>24</v>
      </c>
      <c r="H10" s="60">
        <f>VLOOKUP($A10,'Return Data'!$B$7:$R$2292,12,0)</f>
        <v>8.4614999999999991</v>
      </c>
      <c r="I10" s="61">
        <f t="shared" si="2"/>
        <v>23</v>
      </c>
      <c r="J10" s="60">
        <f>VLOOKUP($A10,'Return Data'!$B$7:$R$2292,13,0)</f>
        <v>1.0699999999999999E-2</v>
      </c>
      <c r="K10" s="61">
        <f t="shared" si="3"/>
        <v>23</v>
      </c>
      <c r="L10" s="60">
        <f>VLOOKUP($A10,'Return Data'!$B$7:$R$2292,17,0)</f>
        <v>10.692399999999999</v>
      </c>
      <c r="M10" s="61">
        <f t="shared" si="4"/>
        <v>14</v>
      </c>
      <c r="N10" s="60">
        <f>VLOOKUP($A10,'Return Data'!$B$7:$R$2292,14,0)</f>
        <v>26.484500000000001</v>
      </c>
      <c r="O10" s="61">
        <f t="shared" si="5"/>
        <v>11</v>
      </c>
      <c r="P10" s="60">
        <f>VLOOKUP($A10,'Return Data'!$B$7:$R$2292,15,0)</f>
        <v>9.5099</v>
      </c>
      <c r="Q10" s="61">
        <f t="shared" ref="Q10:Q20" si="7">RANK(P10,P$8:P$37,0)</f>
        <v>16</v>
      </c>
      <c r="R10" s="60">
        <f>VLOOKUP($A10,'Return Data'!$B$7:$R$2292,16,0)</f>
        <v>10.417899999999999</v>
      </c>
      <c r="S10" s="62">
        <f t="shared" si="6"/>
        <v>24</v>
      </c>
    </row>
    <row r="11" spans="1:20" x14ac:dyDescent="0.3">
      <c r="A11" s="58" t="s">
        <v>1882</v>
      </c>
      <c r="B11" s="59">
        <f>VLOOKUP($A11,'Return Data'!$B$7:$R$2292,3,0)</f>
        <v>45022</v>
      </c>
      <c r="C11" s="60">
        <f>VLOOKUP($A11,'Return Data'!$B$7:$R$2292,4,0)</f>
        <v>24.08</v>
      </c>
      <c r="D11" s="60">
        <f>VLOOKUP($A11,'Return Data'!$B$7:$R$2292,10,0)</f>
        <v>-1.3519000000000001</v>
      </c>
      <c r="E11" s="61">
        <f t="shared" si="0"/>
        <v>26</v>
      </c>
      <c r="F11" s="60">
        <f>VLOOKUP($A11,'Return Data'!$B$7:$R$2292,11,0)</f>
        <v>-0.28989999999999999</v>
      </c>
      <c r="G11" s="61">
        <f t="shared" si="1"/>
        <v>23</v>
      </c>
      <c r="H11" s="60">
        <f>VLOOKUP($A11,'Return Data'!$B$7:$R$2292,12,0)</f>
        <v>12.786899999999999</v>
      </c>
      <c r="I11" s="61">
        <f t="shared" si="2"/>
        <v>6</v>
      </c>
      <c r="J11" s="60">
        <f>VLOOKUP($A11,'Return Data'!$B$7:$R$2292,13,0)</f>
        <v>-3.9106000000000001</v>
      </c>
      <c r="K11" s="61">
        <f t="shared" si="3"/>
        <v>28</v>
      </c>
      <c r="L11" s="60">
        <f>VLOOKUP($A11,'Return Data'!$B$7:$R$2292,17,0)</f>
        <v>15.4381</v>
      </c>
      <c r="M11" s="61">
        <f t="shared" si="4"/>
        <v>3</v>
      </c>
      <c r="N11" s="60">
        <f>VLOOKUP($A11,'Return Data'!$B$7:$R$2292,14,0)</f>
        <v>32.0246</v>
      </c>
      <c r="O11" s="61">
        <f t="shared" si="5"/>
        <v>4</v>
      </c>
      <c r="P11" s="60">
        <f>VLOOKUP($A11,'Return Data'!$B$7:$R$2292,15,0)</f>
        <v>10.144500000000001</v>
      </c>
      <c r="Q11" s="61">
        <f t="shared" si="7"/>
        <v>14</v>
      </c>
      <c r="R11" s="60">
        <f>VLOOKUP($A11,'Return Data'!$B$7:$R$2292,16,0)</f>
        <v>13.9819</v>
      </c>
      <c r="S11" s="62">
        <f t="shared" si="6"/>
        <v>6</v>
      </c>
    </row>
    <row r="12" spans="1:20" x14ac:dyDescent="0.3">
      <c r="A12" s="58" t="s">
        <v>1826</v>
      </c>
      <c r="B12" s="59">
        <f>VLOOKUP($A12,'Return Data'!$B$7:$R$2292,3,0)</f>
        <v>45022</v>
      </c>
      <c r="C12" s="60">
        <f>VLOOKUP($A12,'Return Data'!$B$7:$R$2292,4,0)</f>
        <v>20.6675</v>
      </c>
      <c r="D12" s="60">
        <f>VLOOKUP($A12,'Return Data'!$B$7:$R$2292,10,0)</f>
        <v>-0.2009</v>
      </c>
      <c r="E12" s="61">
        <f t="shared" si="0"/>
        <v>10</v>
      </c>
      <c r="F12" s="60">
        <f>VLOOKUP($A12,'Return Data'!$B$7:$R$2292,11,0)</f>
        <v>2.2206999999999999</v>
      </c>
      <c r="G12" s="61">
        <f t="shared" si="1"/>
        <v>9</v>
      </c>
      <c r="H12" s="60">
        <f>VLOOKUP($A12,'Return Data'!$B$7:$R$2292,12,0)</f>
        <v>10.2743</v>
      </c>
      <c r="I12" s="61">
        <f t="shared" si="2"/>
        <v>13</v>
      </c>
      <c r="J12" s="60">
        <f>VLOOKUP($A12,'Return Data'!$B$7:$R$2292,13,0)</f>
        <v>2.4817999999999998</v>
      </c>
      <c r="K12" s="61">
        <f t="shared" si="3"/>
        <v>11</v>
      </c>
      <c r="L12" s="60">
        <f>VLOOKUP($A12,'Return Data'!$B$7:$R$2292,17,0)</f>
        <v>11.1608</v>
      </c>
      <c r="M12" s="61">
        <f t="shared" si="4"/>
        <v>12</v>
      </c>
      <c r="N12" s="60">
        <f>VLOOKUP($A12,'Return Data'!$B$7:$R$2292,14,0)</f>
        <v>23.6816</v>
      </c>
      <c r="O12" s="61">
        <f t="shared" si="5"/>
        <v>17</v>
      </c>
      <c r="P12" s="60">
        <f>VLOOKUP($A12,'Return Data'!$B$7:$R$2292,15,0)</f>
        <v>13.388400000000001</v>
      </c>
      <c r="Q12" s="61">
        <f t="shared" si="7"/>
        <v>3</v>
      </c>
      <c r="R12" s="60">
        <f>VLOOKUP($A12,'Return Data'!$B$7:$R$2292,16,0)</f>
        <v>12.8621</v>
      </c>
      <c r="S12" s="62">
        <f t="shared" si="6"/>
        <v>14</v>
      </c>
    </row>
    <row r="13" spans="1:20" x14ac:dyDescent="0.3">
      <c r="A13" s="58" t="s">
        <v>478</v>
      </c>
      <c r="B13" s="59">
        <f>VLOOKUP($A13,'Return Data'!$B$7:$R$2292,3,0)</f>
        <v>45022</v>
      </c>
      <c r="C13" s="60">
        <f>VLOOKUP($A13,'Return Data'!$B$7:$R$2292,4,0)</f>
        <v>271.29000000000002</v>
      </c>
      <c r="D13" s="60">
        <f>VLOOKUP($A13,'Return Data'!$B$7:$R$2292,10,0)</f>
        <v>-0.4733</v>
      </c>
      <c r="E13" s="61">
        <f t="shared" si="0"/>
        <v>13</v>
      </c>
      <c r="F13" s="60">
        <f>VLOOKUP($A13,'Return Data'!$B$7:$R$2292,11,0)</f>
        <v>0.87760000000000005</v>
      </c>
      <c r="G13" s="61">
        <f t="shared" si="1"/>
        <v>16</v>
      </c>
      <c r="H13" s="60">
        <f>VLOOKUP($A13,'Return Data'!$B$7:$R$2292,12,0)</f>
        <v>8.8468999999999998</v>
      </c>
      <c r="I13" s="61">
        <f t="shared" si="2"/>
        <v>20</v>
      </c>
      <c r="J13" s="60">
        <f>VLOOKUP($A13,'Return Data'!$B$7:$R$2292,13,0)</f>
        <v>1.0993999999999999</v>
      </c>
      <c r="K13" s="61">
        <f t="shared" si="3"/>
        <v>17</v>
      </c>
      <c r="L13" s="60">
        <f>VLOOKUP($A13,'Return Data'!$B$7:$R$2292,17,0)</f>
        <v>9.4465000000000003</v>
      </c>
      <c r="M13" s="61">
        <f t="shared" si="4"/>
        <v>18</v>
      </c>
      <c r="N13" s="60">
        <f>VLOOKUP($A13,'Return Data'!$B$7:$R$2292,14,0)</f>
        <v>22.7117</v>
      </c>
      <c r="O13" s="61">
        <f t="shared" si="5"/>
        <v>21</v>
      </c>
      <c r="P13" s="60">
        <f>VLOOKUP($A13,'Return Data'!$B$7:$R$2292,15,0)</f>
        <v>12.160600000000001</v>
      </c>
      <c r="Q13" s="61">
        <f t="shared" si="7"/>
        <v>7</v>
      </c>
      <c r="R13" s="60">
        <f>VLOOKUP($A13,'Return Data'!$B$7:$R$2292,16,0)</f>
        <v>13.844799999999999</v>
      </c>
      <c r="S13" s="62">
        <f t="shared" si="6"/>
        <v>7</v>
      </c>
    </row>
    <row r="14" spans="1:20" x14ac:dyDescent="0.3">
      <c r="A14" s="58" t="s">
        <v>480</v>
      </c>
      <c r="B14" s="59">
        <f>VLOOKUP($A14,'Return Data'!$B$7:$R$2292,3,0)</f>
        <v>45022</v>
      </c>
      <c r="C14" s="60">
        <f>VLOOKUP($A14,'Return Data'!$B$7:$R$2292,4,0)</f>
        <v>252.68100000000001</v>
      </c>
      <c r="D14" s="60">
        <f>VLOOKUP($A14,'Return Data'!$B$7:$R$2292,10,0)</f>
        <v>0.81189999999999996</v>
      </c>
      <c r="E14" s="61">
        <f t="shared" si="0"/>
        <v>2</v>
      </c>
      <c r="F14" s="60">
        <f>VLOOKUP($A14,'Return Data'!$B$7:$R$2292,11,0)</f>
        <v>0.57920000000000005</v>
      </c>
      <c r="G14" s="61">
        <f t="shared" si="1"/>
        <v>18</v>
      </c>
      <c r="H14" s="60">
        <f>VLOOKUP($A14,'Return Data'!$B$7:$R$2292,12,0)</f>
        <v>9.1216000000000008</v>
      </c>
      <c r="I14" s="61">
        <f t="shared" si="2"/>
        <v>18</v>
      </c>
      <c r="J14" s="60">
        <f>VLOOKUP($A14,'Return Data'!$B$7:$R$2292,13,0)</f>
        <v>0.42130000000000001</v>
      </c>
      <c r="K14" s="61">
        <f t="shared" si="3"/>
        <v>21</v>
      </c>
      <c r="L14" s="60">
        <f>VLOOKUP($A14,'Return Data'!$B$7:$R$2292,17,0)</f>
        <v>7.8369</v>
      </c>
      <c r="M14" s="61">
        <f t="shared" si="4"/>
        <v>24</v>
      </c>
      <c r="N14" s="60">
        <f>VLOOKUP($A14,'Return Data'!$B$7:$R$2292,14,0)</f>
        <v>22.592199999999998</v>
      </c>
      <c r="O14" s="61">
        <f t="shared" si="5"/>
        <v>22</v>
      </c>
      <c r="P14" s="60">
        <f>VLOOKUP($A14,'Return Data'!$B$7:$R$2292,15,0)</f>
        <v>10.555999999999999</v>
      </c>
      <c r="Q14" s="61">
        <f t="shared" si="7"/>
        <v>12</v>
      </c>
      <c r="R14" s="60">
        <f>VLOOKUP($A14,'Return Data'!$B$7:$R$2292,16,0)</f>
        <v>12.9651</v>
      </c>
      <c r="S14" s="62">
        <f t="shared" si="6"/>
        <v>13</v>
      </c>
    </row>
    <row r="15" spans="1:20" x14ac:dyDescent="0.3">
      <c r="A15" s="58" t="s">
        <v>482</v>
      </c>
      <c r="B15" s="59">
        <f>VLOOKUP($A15,'Return Data'!$B$7:$R$2292,3,0)</f>
        <v>45022</v>
      </c>
      <c r="C15" s="60">
        <f>VLOOKUP($A15,'Return Data'!$B$7:$R$2292,4,0)</f>
        <v>45.08</v>
      </c>
      <c r="D15" s="60">
        <f>VLOOKUP($A15,'Return Data'!$B$7:$R$2292,10,0)</f>
        <v>0.71489999999999998</v>
      </c>
      <c r="E15" s="61">
        <f t="shared" si="0"/>
        <v>5</v>
      </c>
      <c r="F15" s="60">
        <f>VLOOKUP($A15,'Return Data'!$B$7:$R$2292,11,0)</f>
        <v>3.7753000000000001</v>
      </c>
      <c r="G15" s="61">
        <f t="shared" si="1"/>
        <v>5</v>
      </c>
      <c r="H15" s="60">
        <f>VLOOKUP($A15,'Return Data'!$B$7:$R$2292,12,0)</f>
        <v>13.6089</v>
      </c>
      <c r="I15" s="61">
        <f t="shared" si="2"/>
        <v>2</v>
      </c>
      <c r="J15" s="60">
        <f>VLOOKUP($A15,'Return Data'!$B$7:$R$2292,13,0)</f>
        <v>5.1551</v>
      </c>
      <c r="K15" s="61">
        <f t="shared" si="3"/>
        <v>4</v>
      </c>
      <c r="L15" s="60">
        <f>VLOOKUP($A15,'Return Data'!$B$7:$R$2292,17,0)</f>
        <v>14.877000000000001</v>
      </c>
      <c r="M15" s="61">
        <f t="shared" si="4"/>
        <v>4</v>
      </c>
      <c r="N15" s="60">
        <f>VLOOKUP($A15,'Return Data'!$B$7:$R$2292,14,0)</f>
        <v>27.8264</v>
      </c>
      <c r="O15" s="61">
        <f t="shared" si="5"/>
        <v>9</v>
      </c>
      <c r="P15" s="60">
        <f>VLOOKUP($A15,'Return Data'!$B$7:$R$2292,15,0)</f>
        <v>13.1571</v>
      </c>
      <c r="Q15" s="61">
        <f t="shared" si="7"/>
        <v>4</v>
      </c>
      <c r="R15" s="60">
        <f>VLOOKUP($A15,'Return Data'!$B$7:$R$2292,16,0)</f>
        <v>13.0098</v>
      </c>
      <c r="S15" s="62">
        <f t="shared" si="6"/>
        <v>11</v>
      </c>
    </row>
    <row r="16" spans="1:20" x14ac:dyDescent="0.3">
      <c r="A16" s="58" t="s">
        <v>485</v>
      </c>
      <c r="B16" s="59">
        <f>VLOOKUP($A16,'Return Data'!$B$7:$R$2292,3,0)</f>
        <v>45022</v>
      </c>
      <c r="C16" s="60">
        <f>VLOOKUP($A16,'Return Data'!$B$7:$R$2292,4,0)</f>
        <v>201.15280000000001</v>
      </c>
      <c r="D16" s="60">
        <f>VLOOKUP($A16,'Return Data'!$B$7:$R$2292,10,0)</f>
        <v>-0.54369999999999996</v>
      </c>
      <c r="E16" s="61">
        <f t="shared" si="0"/>
        <v>15</v>
      </c>
      <c r="F16" s="60">
        <f>VLOOKUP($A16,'Return Data'!$B$7:$R$2292,11,0)</f>
        <v>1.5052000000000001</v>
      </c>
      <c r="G16" s="61">
        <f t="shared" si="1"/>
        <v>13</v>
      </c>
      <c r="H16" s="60">
        <f>VLOOKUP($A16,'Return Data'!$B$7:$R$2292,12,0)</f>
        <v>10.4444</v>
      </c>
      <c r="I16" s="61">
        <f t="shared" si="2"/>
        <v>12</v>
      </c>
      <c r="J16" s="60">
        <f>VLOOKUP($A16,'Return Data'!$B$7:$R$2292,13,0)</f>
        <v>3.0625</v>
      </c>
      <c r="K16" s="61">
        <f t="shared" si="3"/>
        <v>9</v>
      </c>
      <c r="L16" s="60">
        <f>VLOOKUP($A16,'Return Data'!$B$7:$R$2292,17,0)</f>
        <v>10.2026</v>
      </c>
      <c r="M16" s="61">
        <f t="shared" si="4"/>
        <v>16</v>
      </c>
      <c r="N16" s="60">
        <f>VLOOKUP($A16,'Return Data'!$B$7:$R$2292,14,0)</f>
        <v>25.359200000000001</v>
      </c>
      <c r="O16" s="61">
        <f t="shared" si="5"/>
        <v>13</v>
      </c>
      <c r="P16" s="60">
        <f>VLOOKUP($A16,'Return Data'!$B$7:$R$2292,15,0)</f>
        <v>10.7182</v>
      </c>
      <c r="Q16" s="61">
        <f t="shared" si="7"/>
        <v>10</v>
      </c>
      <c r="R16" s="60">
        <f>VLOOKUP($A16,'Return Data'!$B$7:$R$2292,16,0)</f>
        <v>13.433299999999999</v>
      </c>
      <c r="S16" s="62">
        <f t="shared" si="6"/>
        <v>8</v>
      </c>
    </row>
    <row r="17" spans="1:19" x14ac:dyDescent="0.3">
      <c r="A17" s="58" t="s">
        <v>487</v>
      </c>
      <c r="B17" s="59">
        <f>VLOOKUP($A17,'Return Data'!$B$7:$R$2292,3,0)</f>
        <v>45022</v>
      </c>
      <c r="C17" s="60">
        <f>VLOOKUP($A17,'Return Data'!$B$7:$R$2292,4,0)</f>
        <v>91.433999999999997</v>
      </c>
      <c r="D17" s="60">
        <f>VLOOKUP($A17,'Return Data'!$B$7:$R$2292,10,0)</f>
        <v>0.6794</v>
      </c>
      <c r="E17" s="61">
        <f t="shared" si="0"/>
        <v>6</v>
      </c>
      <c r="F17" s="60">
        <f>VLOOKUP($A17,'Return Data'!$B$7:$R$2292,11,0)</f>
        <v>4.7233999999999998</v>
      </c>
      <c r="G17" s="61">
        <f t="shared" si="1"/>
        <v>1</v>
      </c>
      <c r="H17" s="60">
        <f>VLOOKUP($A17,'Return Data'!$B$7:$R$2292,12,0)</f>
        <v>13.7692</v>
      </c>
      <c r="I17" s="61">
        <f t="shared" si="2"/>
        <v>1</v>
      </c>
      <c r="J17" s="60">
        <f>VLOOKUP($A17,'Return Data'!$B$7:$R$2292,13,0)</f>
        <v>5.9036</v>
      </c>
      <c r="K17" s="61">
        <f t="shared" si="3"/>
        <v>2</v>
      </c>
      <c r="L17" s="60">
        <f>VLOOKUP($A17,'Return Data'!$B$7:$R$2292,17,0)</f>
        <v>13.578200000000001</v>
      </c>
      <c r="M17" s="61">
        <f t="shared" si="4"/>
        <v>5</v>
      </c>
      <c r="N17" s="60">
        <f>VLOOKUP($A17,'Return Data'!$B$7:$R$2292,14,0)</f>
        <v>28.7517</v>
      </c>
      <c r="O17" s="61">
        <f t="shared" si="5"/>
        <v>7</v>
      </c>
      <c r="P17" s="60">
        <f>VLOOKUP($A17,'Return Data'!$B$7:$R$2292,15,0)</f>
        <v>11.3224</v>
      </c>
      <c r="Q17" s="61">
        <f t="shared" si="7"/>
        <v>8</v>
      </c>
      <c r="R17" s="60">
        <f>VLOOKUP($A17,'Return Data'!$B$7:$R$2292,16,0)</f>
        <v>14.8581</v>
      </c>
      <c r="S17" s="62">
        <f t="shared" si="6"/>
        <v>4</v>
      </c>
    </row>
    <row r="18" spans="1:19" x14ac:dyDescent="0.3">
      <c r="A18" s="102" t="s">
        <v>1933</v>
      </c>
      <c r="B18" s="59">
        <f>VLOOKUP($A18,'Return Data'!$B$7:$R$2292,3,0)</f>
        <v>45022</v>
      </c>
      <c r="C18" s="60">
        <f>VLOOKUP($A18,'Return Data'!$B$7:$R$2292,4,0)</f>
        <v>40.330500000000001</v>
      </c>
      <c r="D18" s="60">
        <f>VLOOKUP($A18,'Return Data'!$B$7:$R$2292,10,0)</f>
        <v>0.76449999999999996</v>
      </c>
      <c r="E18" s="61">
        <f t="shared" si="0"/>
        <v>4</v>
      </c>
      <c r="F18" s="60">
        <f>VLOOKUP($A18,'Return Data'!$B$7:$R$2292,11,0)</f>
        <v>-3.3500000000000002E-2</v>
      </c>
      <c r="G18" s="61">
        <f t="shared" si="1"/>
        <v>19</v>
      </c>
      <c r="H18" s="60">
        <f>VLOOKUP($A18,'Return Data'!$B$7:$R$2292,12,0)</f>
        <v>9.4540000000000006</v>
      </c>
      <c r="I18" s="61">
        <f t="shared" si="2"/>
        <v>17</v>
      </c>
      <c r="J18" s="60">
        <f>VLOOKUP($A18,'Return Data'!$B$7:$R$2292,13,0)</f>
        <v>-2.0415000000000001</v>
      </c>
      <c r="K18" s="61">
        <f t="shared" si="3"/>
        <v>25</v>
      </c>
      <c r="L18" s="60">
        <f>VLOOKUP($A18,'Return Data'!$B$7:$R$2292,17,0)</f>
        <v>7.1646999999999998</v>
      </c>
      <c r="M18" s="61">
        <f t="shared" si="4"/>
        <v>29</v>
      </c>
      <c r="N18" s="60">
        <f>VLOOKUP($A18,'Return Data'!$B$7:$R$2292,14,0)</f>
        <v>22.340299999999999</v>
      </c>
      <c r="O18" s="61">
        <f t="shared" si="5"/>
        <v>23</v>
      </c>
      <c r="P18" s="60">
        <f>VLOOKUP($A18,'Return Data'!$B$7:$R$2292,15,0)</f>
        <v>7.8429000000000002</v>
      </c>
      <c r="Q18" s="61">
        <f t="shared" si="7"/>
        <v>21</v>
      </c>
      <c r="R18" s="60">
        <f>VLOOKUP($A18,'Return Data'!$B$7:$R$2292,16,0)</f>
        <v>12.9658</v>
      </c>
      <c r="S18" s="62">
        <f t="shared" si="6"/>
        <v>12</v>
      </c>
    </row>
    <row r="19" spans="1:19" x14ac:dyDescent="0.3">
      <c r="A19" s="58" t="s">
        <v>491</v>
      </c>
      <c r="B19" s="59">
        <f>VLOOKUP($A19,'Return Data'!$B$7:$R$2292,3,0)</f>
        <v>45022</v>
      </c>
      <c r="C19" s="60">
        <f>VLOOKUP($A19,'Return Data'!$B$7:$R$2292,4,0)</f>
        <v>263.70999999999998</v>
      </c>
      <c r="D19" s="60">
        <f>VLOOKUP($A19,'Return Data'!$B$7:$R$2292,10,0)</f>
        <v>0.40739999999999998</v>
      </c>
      <c r="E19" s="61">
        <f t="shared" si="0"/>
        <v>7</v>
      </c>
      <c r="F19" s="60">
        <f>VLOOKUP($A19,'Return Data'!$B$7:$R$2292,11,0)</f>
        <v>3.7616000000000001</v>
      </c>
      <c r="G19" s="61">
        <f t="shared" si="1"/>
        <v>6</v>
      </c>
      <c r="H19" s="60">
        <f>VLOOKUP($A19,'Return Data'!$B$7:$R$2292,12,0)</f>
        <v>12.981400000000001</v>
      </c>
      <c r="I19" s="61">
        <f t="shared" si="2"/>
        <v>4</v>
      </c>
      <c r="J19" s="60">
        <f>VLOOKUP($A19,'Return Data'!$B$7:$R$2292,13,0)</f>
        <v>4.2785000000000002</v>
      </c>
      <c r="K19" s="61">
        <f t="shared" si="3"/>
        <v>5</v>
      </c>
      <c r="L19" s="60">
        <f>VLOOKUP($A19,'Return Data'!$B$7:$R$2292,17,0)</f>
        <v>19.257300000000001</v>
      </c>
      <c r="M19" s="61">
        <f t="shared" si="4"/>
        <v>1</v>
      </c>
      <c r="N19" s="60">
        <f>VLOOKUP($A19,'Return Data'!$B$7:$R$2292,14,0)</f>
        <v>33.353299999999997</v>
      </c>
      <c r="O19" s="61">
        <f t="shared" si="5"/>
        <v>2</v>
      </c>
      <c r="P19" s="60">
        <f>VLOOKUP($A19,'Return Data'!$B$7:$R$2292,15,0)</f>
        <v>14.4452</v>
      </c>
      <c r="Q19" s="61">
        <f t="shared" si="7"/>
        <v>2</v>
      </c>
      <c r="R19" s="60">
        <f>VLOOKUP($A19,'Return Data'!$B$7:$R$2292,16,0)</f>
        <v>16.258199999999999</v>
      </c>
      <c r="S19" s="62">
        <f t="shared" si="6"/>
        <v>3</v>
      </c>
    </row>
    <row r="20" spans="1:19" x14ac:dyDescent="0.3">
      <c r="A20" s="58" t="s">
        <v>493</v>
      </c>
      <c r="B20" s="59">
        <f>VLOOKUP($A20,'Return Data'!$B$7:$R$2292,3,0)</f>
        <v>45022</v>
      </c>
      <c r="C20" s="60">
        <f>VLOOKUP($A20,'Return Data'!$B$7:$R$2292,4,0)</f>
        <v>17.014600000000002</v>
      </c>
      <c r="D20" s="60">
        <f>VLOOKUP($A20,'Return Data'!$B$7:$R$2292,10,0)</f>
        <v>-1.0883</v>
      </c>
      <c r="E20" s="61">
        <f t="shared" si="0"/>
        <v>23</v>
      </c>
      <c r="F20" s="60">
        <f>VLOOKUP($A20,'Return Data'!$B$7:$R$2292,11,0)</f>
        <v>0.78549999999999998</v>
      </c>
      <c r="G20" s="61">
        <f t="shared" si="1"/>
        <v>17</v>
      </c>
      <c r="H20" s="60">
        <f>VLOOKUP($A20,'Return Data'!$B$7:$R$2292,12,0)</f>
        <v>7.4866999999999999</v>
      </c>
      <c r="I20" s="61">
        <f t="shared" si="2"/>
        <v>25</v>
      </c>
      <c r="J20" s="60">
        <f>VLOOKUP($A20,'Return Data'!$B$7:$R$2292,13,0)</f>
        <v>-2.4218999999999999</v>
      </c>
      <c r="K20" s="61">
        <f t="shared" si="3"/>
        <v>27</v>
      </c>
      <c r="L20" s="60">
        <f>VLOOKUP($A20,'Return Data'!$B$7:$R$2292,17,0)</f>
        <v>7.8373999999999997</v>
      </c>
      <c r="M20" s="61">
        <f t="shared" si="4"/>
        <v>23</v>
      </c>
      <c r="N20" s="60">
        <f>VLOOKUP($A20,'Return Data'!$B$7:$R$2292,14,0)</f>
        <v>19.7651</v>
      </c>
      <c r="O20" s="61">
        <f t="shared" si="5"/>
        <v>28</v>
      </c>
      <c r="P20" s="60">
        <f>VLOOKUP($A20,'Return Data'!$B$7:$R$2292,15,0)</f>
        <v>6.6073000000000004</v>
      </c>
      <c r="Q20" s="61">
        <f t="shared" si="7"/>
        <v>23</v>
      </c>
      <c r="R20" s="60">
        <f>VLOOKUP($A20,'Return Data'!$B$7:$R$2292,16,0)</f>
        <v>8.5862999999999996</v>
      </c>
      <c r="S20" s="62">
        <f t="shared" si="6"/>
        <v>30</v>
      </c>
    </row>
    <row r="21" spans="1:19" x14ac:dyDescent="0.3">
      <c r="A21" s="58" t="s">
        <v>494</v>
      </c>
      <c r="B21" s="59">
        <f>VLOOKUP($A21,'Return Data'!$B$7:$R$2292,3,0)</f>
        <v>45022</v>
      </c>
      <c r="C21" s="60">
        <f>VLOOKUP($A21,'Return Data'!$B$7:$R$2292,4,0)</f>
        <v>16.193000000000001</v>
      </c>
      <c r="D21" s="60">
        <f>VLOOKUP($A21,'Return Data'!$B$7:$R$2292,10,0)</f>
        <v>-1.0612999999999999</v>
      </c>
      <c r="E21" s="61">
        <f t="shared" si="0"/>
        <v>22</v>
      </c>
      <c r="F21" s="60">
        <f>VLOOKUP($A21,'Return Data'!$B$7:$R$2292,11,0)</f>
        <v>2.6692999999999998</v>
      </c>
      <c r="G21" s="61">
        <f t="shared" si="1"/>
        <v>7</v>
      </c>
      <c r="H21" s="60">
        <f>VLOOKUP($A21,'Return Data'!$B$7:$R$2292,12,0)</f>
        <v>10.623799999999999</v>
      </c>
      <c r="I21" s="61">
        <f t="shared" si="2"/>
        <v>9</v>
      </c>
      <c r="J21" s="60">
        <f>VLOOKUP($A21,'Return Data'!$B$7:$R$2292,13,0)</f>
        <v>1.7135</v>
      </c>
      <c r="K21" s="61">
        <f t="shared" si="3"/>
        <v>15</v>
      </c>
      <c r="L21" s="60">
        <f>VLOOKUP($A21,'Return Data'!$B$7:$R$2292,17,0)</f>
        <v>9.0572999999999997</v>
      </c>
      <c r="M21" s="61">
        <f t="shared" si="4"/>
        <v>19</v>
      </c>
      <c r="N21" s="60">
        <f>VLOOKUP($A21,'Return Data'!$B$7:$R$2292,14,0)</f>
        <v>23.3216</v>
      </c>
      <c r="O21" s="61">
        <f t="shared" si="5"/>
        <v>18</v>
      </c>
      <c r="P21" s="60"/>
      <c r="Q21" s="61"/>
      <c r="R21" s="60">
        <f>VLOOKUP($A21,'Return Data'!$B$7:$R$2292,16,0)</f>
        <v>11.8178</v>
      </c>
      <c r="S21" s="62">
        <f t="shared" si="6"/>
        <v>19</v>
      </c>
    </row>
    <row r="22" spans="1:19" x14ac:dyDescent="0.3">
      <c r="A22" s="58" t="s">
        <v>496</v>
      </c>
      <c r="B22" s="59">
        <f>VLOOKUP($A22,'Return Data'!$B$7:$R$2292,3,0)</f>
        <v>45022</v>
      </c>
      <c r="C22" s="60">
        <f>VLOOKUP($A22,'Return Data'!$B$7:$R$2292,4,0)</f>
        <v>15.3695</v>
      </c>
      <c r="D22" s="60">
        <f>VLOOKUP($A22,'Return Data'!$B$7:$R$2292,10,0)</f>
        <v>-0.70289999999999997</v>
      </c>
      <c r="E22" s="61">
        <f t="shared" si="0"/>
        <v>19</v>
      </c>
      <c r="F22" s="60">
        <f>VLOOKUP($A22,'Return Data'!$B$7:$R$2292,11,0)</f>
        <v>-0.20319999999999999</v>
      </c>
      <c r="G22" s="61">
        <f t="shared" si="1"/>
        <v>22</v>
      </c>
      <c r="H22" s="60">
        <f>VLOOKUP($A22,'Return Data'!$B$7:$R$2292,12,0)</f>
        <v>8.8498999999999999</v>
      </c>
      <c r="I22" s="61">
        <f t="shared" si="2"/>
        <v>19</v>
      </c>
      <c r="J22" s="60">
        <f>VLOOKUP($A22,'Return Data'!$B$7:$R$2292,13,0)</f>
        <v>0.60809999999999997</v>
      </c>
      <c r="K22" s="61">
        <f t="shared" si="3"/>
        <v>20</v>
      </c>
      <c r="L22" s="60">
        <f>VLOOKUP($A22,'Return Data'!$B$7:$R$2292,17,0)</f>
        <v>8.2593999999999994</v>
      </c>
      <c r="M22" s="61">
        <f t="shared" si="4"/>
        <v>21</v>
      </c>
      <c r="N22" s="60">
        <f>VLOOKUP($A22,'Return Data'!$B$7:$R$2292,14,0)</f>
        <v>20.5946</v>
      </c>
      <c r="O22" s="61">
        <f t="shared" si="5"/>
        <v>25</v>
      </c>
      <c r="P22" s="60"/>
      <c r="Q22" s="61"/>
      <c r="R22" s="60">
        <f>VLOOKUP($A22,'Return Data'!$B$7:$R$2292,16,0)</f>
        <v>9.4291999999999998</v>
      </c>
      <c r="S22" s="62">
        <f t="shared" si="6"/>
        <v>28</v>
      </c>
    </row>
    <row r="23" spans="1:19" x14ac:dyDescent="0.3">
      <c r="A23" s="58" t="s">
        <v>499</v>
      </c>
      <c r="B23" s="59">
        <f>VLOOKUP($A23,'Return Data'!$B$7:$R$2292,3,0)</f>
        <v>45022</v>
      </c>
      <c r="C23" s="60">
        <f>VLOOKUP($A23,'Return Data'!$B$7:$R$2292,4,0)</f>
        <v>79.211500000000001</v>
      </c>
      <c r="D23" s="60">
        <f>VLOOKUP($A23,'Return Data'!$B$7:$R$2292,10,0)</f>
        <v>-0.61729999999999996</v>
      </c>
      <c r="E23" s="61">
        <f t="shared" si="0"/>
        <v>18</v>
      </c>
      <c r="F23" s="60">
        <f>VLOOKUP($A23,'Return Data'!$B$7:$R$2292,11,0)</f>
        <v>4.6764999999999999</v>
      </c>
      <c r="G23" s="61">
        <f t="shared" si="1"/>
        <v>2</v>
      </c>
      <c r="H23" s="60">
        <f>VLOOKUP($A23,'Return Data'!$B$7:$R$2292,12,0)</f>
        <v>12.9687</v>
      </c>
      <c r="I23" s="61">
        <f t="shared" si="2"/>
        <v>5</v>
      </c>
      <c r="J23" s="60">
        <f>VLOOKUP($A23,'Return Data'!$B$7:$R$2292,13,0)</f>
        <v>6.5122</v>
      </c>
      <c r="K23" s="61">
        <f t="shared" si="3"/>
        <v>1</v>
      </c>
      <c r="L23" s="60">
        <f>VLOOKUP($A23,'Return Data'!$B$7:$R$2292,17,0)</f>
        <v>11.435499999999999</v>
      </c>
      <c r="M23" s="61">
        <f t="shared" si="4"/>
        <v>11</v>
      </c>
      <c r="N23" s="60">
        <f>VLOOKUP($A23,'Return Data'!$B$7:$R$2292,14,0)</f>
        <v>32.914400000000001</v>
      </c>
      <c r="O23" s="61">
        <f t="shared" si="5"/>
        <v>3</v>
      </c>
      <c r="P23" s="60">
        <f>VLOOKUP($A23,'Return Data'!$B$7:$R$2292,15,0)</f>
        <v>11.276</v>
      </c>
      <c r="Q23" s="61">
        <f>RANK(P23,P$8:P$37,0)</f>
        <v>9</v>
      </c>
      <c r="R23" s="60">
        <f>VLOOKUP($A23,'Return Data'!$B$7:$R$2292,16,0)</f>
        <v>11.8881</v>
      </c>
      <c r="S23" s="62">
        <f t="shared" si="6"/>
        <v>18</v>
      </c>
    </row>
    <row r="24" spans="1:19" x14ac:dyDescent="0.3">
      <c r="A24" s="108" t="s">
        <v>1588</v>
      </c>
      <c r="B24" s="59">
        <f>VLOOKUP($A24,'Return Data'!$B$7:$R$2292,3,0)</f>
        <v>45022</v>
      </c>
      <c r="C24" s="60">
        <f>VLOOKUP($A24,'Return Data'!$B$7:$R$2292,4,0)</f>
        <v>47.078000000000003</v>
      </c>
      <c r="D24" s="60">
        <f>VLOOKUP($A24,'Return Data'!$B$7:$R$2292,10,0)</f>
        <v>-0.25640000000000002</v>
      </c>
      <c r="E24" s="61">
        <f t="shared" si="0"/>
        <v>11</v>
      </c>
      <c r="F24" s="60">
        <f>VLOOKUP($A24,'Return Data'!$B$7:$R$2292,11,0)</f>
        <v>1.7463</v>
      </c>
      <c r="G24" s="61">
        <f t="shared" si="1"/>
        <v>12</v>
      </c>
      <c r="H24" s="60">
        <f>VLOOKUP($A24,'Return Data'!$B$7:$R$2292,12,0)</f>
        <v>9.9517000000000007</v>
      </c>
      <c r="I24" s="61">
        <f t="shared" si="2"/>
        <v>16</v>
      </c>
      <c r="J24" s="60">
        <f>VLOOKUP($A24,'Return Data'!$B$7:$R$2292,13,0)</f>
        <v>3.1937000000000002</v>
      </c>
      <c r="K24" s="61">
        <f t="shared" si="3"/>
        <v>8</v>
      </c>
      <c r="L24" s="60">
        <f>VLOOKUP($A24,'Return Data'!$B$7:$R$2292,17,0)</f>
        <v>12.0976</v>
      </c>
      <c r="M24" s="61">
        <f t="shared" si="4"/>
        <v>9</v>
      </c>
      <c r="N24" s="60">
        <f>VLOOKUP($A24,'Return Data'!$B$7:$R$2292,14,0)</f>
        <v>30.4193</v>
      </c>
      <c r="O24" s="61">
        <f t="shared" si="5"/>
        <v>5</v>
      </c>
      <c r="P24" s="60">
        <f>VLOOKUP($A24,'Return Data'!$B$7:$R$2292,15,0)</f>
        <v>12.603199999999999</v>
      </c>
      <c r="Q24" s="61">
        <f>RANK(P24,P$8:P$37,0)</f>
        <v>5</v>
      </c>
      <c r="R24" s="60">
        <f>VLOOKUP($A24,'Return Data'!$B$7:$R$2292,16,0)</f>
        <v>12.1335</v>
      </c>
      <c r="S24" s="62">
        <f t="shared" si="6"/>
        <v>17</v>
      </c>
    </row>
    <row r="25" spans="1:19" x14ac:dyDescent="0.3">
      <c r="A25" s="58" t="s">
        <v>501</v>
      </c>
      <c r="B25" s="59">
        <f>VLOOKUP($A25,'Return Data'!$B$7:$R$2292,3,0)</f>
        <v>45022</v>
      </c>
      <c r="C25" s="60">
        <f>VLOOKUP($A25,'Return Data'!$B$7:$R$2292,4,0)</f>
        <v>148.90270000000001</v>
      </c>
      <c r="D25" s="60">
        <f>VLOOKUP($A25,'Return Data'!$B$7:$R$2292,10,0)</f>
        <v>-0.13109999999999999</v>
      </c>
      <c r="E25" s="61">
        <f t="shared" si="0"/>
        <v>9</v>
      </c>
      <c r="F25" s="60">
        <f>VLOOKUP($A25,'Return Data'!$B$7:$R$2292,11,0)</f>
        <v>-8.7400000000000005E-2</v>
      </c>
      <c r="G25" s="61">
        <f t="shared" si="1"/>
        <v>20</v>
      </c>
      <c r="H25" s="60">
        <f>VLOOKUP($A25,'Return Data'!$B$7:$R$2292,12,0)</f>
        <v>6.2922000000000002</v>
      </c>
      <c r="I25" s="61">
        <f t="shared" si="2"/>
        <v>27</v>
      </c>
      <c r="J25" s="60">
        <f>VLOOKUP($A25,'Return Data'!$B$7:$R$2292,13,0)</f>
        <v>-0.64049999999999996</v>
      </c>
      <c r="K25" s="61">
        <f t="shared" si="3"/>
        <v>24</v>
      </c>
      <c r="L25" s="60">
        <f>VLOOKUP($A25,'Return Data'!$B$7:$R$2292,17,0)</f>
        <v>6.1307999999999998</v>
      </c>
      <c r="M25" s="61">
        <f t="shared" si="4"/>
        <v>30</v>
      </c>
      <c r="N25" s="60">
        <f>VLOOKUP($A25,'Return Data'!$B$7:$R$2292,14,0)</f>
        <v>17.830100000000002</v>
      </c>
      <c r="O25" s="61">
        <f t="shared" si="5"/>
        <v>30</v>
      </c>
      <c r="P25" s="60">
        <f>VLOOKUP($A25,'Return Data'!$B$7:$R$2292,15,0)</f>
        <v>8.1751000000000005</v>
      </c>
      <c r="Q25" s="61">
        <f>RANK(P25,P$8:P$37,0)</f>
        <v>20</v>
      </c>
      <c r="R25" s="60">
        <f>VLOOKUP($A25,'Return Data'!$B$7:$R$2292,16,0)</f>
        <v>9.2787000000000006</v>
      </c>
      <c r="S25" s="62">
        <f t="shared" si="6"/>
        <v>29</v>
      </c>
    </row>
    <row r="26" spans="1:19" x14ac:dyDescent="0.3">
      <c r="A26" s="58" t="s">
        <v>1992</v>
      </c>
      <c r="B26" s="59">
        <f>VLOOKUP($A26,'Return Data'!$B$7:$R$2292,3,0)</f>
        <v>45022</v>
      </c>
      <c r="C26" s="60">
        <f>VLOOKUP($A26,'Return Data'!$B$7:$R$2292,4,0)</f>
        <v>18.450500000000002</v>
      </c>
      <c r="D26" s="60">
        <f>VLOOKUP($A26,'Return Data'!$B$7:$R$2292,10,0)</f>
        <v>-0.53910000000000002</v>
      </c>
      <c r="E26" s="61">
        <f t="shared" si="0"/>
        <v>14</v>
      </c>
      <c r="F26" s="60">
        <f>VLOOKUP($A26,'Return Data'!$B$7:$R$2292,11,0)</f>
        <v>1.9855</v>
      </c>
      <c r="G26" s="61">
        <f t="shared" si="1"/>
        <v>11</v>
      </c>
      <c r="H26" s="60">
        <f>VLOOKUP($A26,'Return Data'!$B$7:$R$2292,12,0)</f>
        <v>10.501899999999999</v>
      </c>
      <c r="I26" s="61">
        <f t="shared" si="2"/>
        <v>10</v>
      </c>
      <c r="J26" s="60">
        <f>VLOOKUP($A26,'Return Data'!$B$7:$R$2292,13,0)</f>
        <v>1.6528</v>
      </c>
      <c r="K26" s="61">
        <f t="shared" si="3"/>
        <v>16</v>
      </c>
      <c r="L26" s="60">
        <f>VLOOKUP($A26,'Return Data'!$B$7:$R$2292,17,0)</f>
        <v>13.122400000000001</v>
      </c>
      <c r="M26" s="61">
        <f t="shared" si="4"/>
        <v>7</v>
      </c>
      <c r="N26" s="60">
        <f>VLOOKUP($A26,'Return Data'!$B$7:$R$2292,14,0)</f>
        <v>27.766500000000001</v>
      </c>
      <c r="O26" s="61">
        <f t="shared" si="5"/>
        <v>10</v>
      </c>
      <c r="P26" s="60"/>
      <c r="Q26" s="61"/>
      <c r="R26" s="60">
        <f>VLOOKUP($A26,'Return Data'!$B$7:$R$2292,16,0)</f>
        <v>17.909800000000001</v>
      </c>
      <c r="S26" s="62">
        <f t="shared" si="6"/>
        <v>1</v>
      </c>
    </row>
    <row r="27" spans="1:19" x14ac:dyDescent="0.3">
      <c r="A27" s="58" t="s">
        <v>503</v>
      </c>
      <c r="B27" s="59">
        <f>VLOOKUP($A27,'Return Data'!$B$7:$R$2292,3,0)</f>
        <v>45022</v>
      </c>
      <c r="C27" s="60">
        <f>VLOOKUP($A27,'Return Data'!$B$7:$R$2292,4,0)</f>
        <v>25.007999999999999</v>
      </c>
      <c r="D27" s="60">
        <f>VLOOKUP($A27,'Return Data'!$B$7:$R$2292,10,0)</f>
        <v>-1.2439</v>
      </c>
      <c r="E27" s="61">
        <f t="shared" si="0"/>
        <v>24</v>
      </c>
      <c r="F27" s="60">
        <f>VLOOKUP($A27,'Return Data'!$B$7:$R$2292,11,0)</f>
        <v>1.2182999999999999</v>
      </c>
      <c r="G27" s="61">
        <f t="shared" si="1"/>
        <v>14</v>
      </c>
      <c r="H27" s="60">
        <f>VLOOKUP($A27,'Return Data'!$B$7:$R$2292,12,0)</f>
        <v>8.5557999999999996</v>
      </c>
      <c r="I27" s="61">
        <f t="shared" si="2"/>
        <v>21</v>
      </c>
      <c r="J27" s="60">
        <f>VLOOKUP($A27,'Return Data'!$B$7:$R$2292,13,0)</f>
        <v>1.0302</v>
      </c>
      <c r="K27" s="61">
        <f t="shared" si="3"/>
        <v>18</v>
      </c>
      <c r="L27" s="60">
        <f>VLOOKUP($A27,'Return Data'!$B$7:$R$2292,17,0)</f>
        <v>10.050000000000001</v>
      </c>
      <c r="M27" s="61">
        <f t="shared" si="4"/>
        <v>17</v>
      </c>
      <c r="N27" s="60">
        <f>VLOOKUP($A27,'Return Data'!$B$7:$R$2292,14,0)</f>
        <v>24.752700000000001</v>
      </c>
      <c r="O27" s="61">
        <f t="shared" si="5"/>
        <v>14</v>
      </c>
      <c r="P27" s="60">
        <f>VLOOKUP($A27,'Return Data'!$B$7:$R$2292,15,0)</f>
        <v>12.1645</v>
      </c>
      <c r="Q27" s="61">
        <f>RANK(P27,P$8:P$37,0)</f>
        <v>6</v>
      </c>
      <c r="R27" s="60">
        <f>VLOOKUP($A27,'Return Data'!$B$7:$R$2292,16,0)</f>
        <v>12.653499999999999</v>
      </c>
      <c r="S27" s="62">
        <f t="shared" si="6"/>
        <v>15</v>
      </c>
    </row>
    <row r="28" spans="1:19" x14ac:dyDescent="0.3">
      <c r="A28" s="58" t="s">
        <v>505</v>
      </c>
      <c r="B28" s="59">
        <f>VLOOKUP($A28,'Return Data'!$B$7:$R$2292,3,0)</f>
        <v>45022</v>
      </c>
      <c r="C28" s="60">
        <f>VLOOKUP($A28,'Return Data'!$B$7:$R$2292,4,0)</f>
        <v>16.386399999999998</v>
      </c>
      <c r="D28" s="60">
        <f>VLOOKUP($A28,'Return Data'!$B$7:$R$2292,10,0)</f>
        <v>-1.2771999999999999</v>
      </c>
      <c r="E28" s="61">
        <f t="shared" si="0"/>
        <v>25</v>
      </c>
      <c r="F28" s="60">
        <f>VLOOKUP($A28,'Return Data'!$B$7:$R$2292,11,0)</f>
        <v>-0.54139999999999999</v>
      </c>
      <c r="G28" s="61">
        <f t="shared" si="1"/>
        <v>25</v>
      </c>
      <c r="H28" s="60">
        <f>VLOOKUP($A28,'Return Data'!$B$7:$R$2292,12,0)</f>
        <v>8.5084</v>
      </c>
      <c r="I28" s="61">
        <f t="shared" si="2"/>
        <v>22</v>
      </c>
      <c r="J28" s="60">
        <f>VLOOKUP($A28,'Return Data'!$B$7:$R$2292,13,0)</f>
        <v>3.0402999999999998</v>
      </c>
      <c r="K28" s="61">
        <f t="shared" si="3"/>
        <v>10</v>
      </c>
      <c r="L28" s="60">
        <f>VLOOKUP($A28,'Return Data'!$B$7:$R$2292,17,0)</f>
        <v>7.1653000000000002</v>
      </c>
      <c r="M28" s="61">
        <f t="shared" si="4"/>
        <v>28</v>
      </c>
      <c r="N28" s="60">
        <f>VLOOKUP($A28,'Return Data'!$B$7:$R$2292,14,0)</f>
        <v>20.346900000000002</v>
      </c>
      <c r="O28" s="61">
        <f t="shared" si="5"/>
        <v>27</v>
      </c>
      <c r="P28" s="60"/>
      <c r="Q28" s="61"/>
      <c r="R28" s="60">
        <f>VLOOKUP($A28,'Return Data'!$B$7:$R$2292,16,0)</f>
        <v>11.4343</v>
      </c>
      <c r="S28" s="62">
        <f t="shared" si="6"/>
        <v>21</v>
      </c>
    </row>
    <row r="29" spans="1:19" x14ac:dyDescent="0.3">
      <c r="A29" s="58" t="s">
        <v>1735</v>
      </c>
      <c r="B29" s="59">
        <f>VLOOKUP($A29,'Return Data'!$B$7:$R$2292,3,0)</f>
        <v>45022</v>
      </c>
      <c r="C29" s="60">
        <f>VLOOKUP($A29,'Return Data'!$B$7:$R$2292,4,0)</f>
        <v>15.703099999999999</v>
      </c>
      <c r="D29" s="60">
        <f>VLOOKUP($A29,'Return Data'!$B$7:$R$2292,10,0)</f>
        <v>-0.57240000000000002</v>
      </c>
      <c r="E29" s="61">
        <f t="shared" si="0"/>
        <v>17</v>
      </c>
      <c r="F29" s="60">
        <f>VLOOKUP($A29,'Return Data'!$B$7:$R$2292,11,0)</f>
        <v>1.1576</v>
      </c>
      <c r="G29" s="61">
        <f t="shared" si="1"/>
        <v>15</v>
      </c>
      <c r="H29" s="60">
        <f>VLOOKUP($A29,'Return Data'!$B$7:$R$2292,12,0)</f>
        <v>10.134600000000001</v>
      </c>
      <c r="I29" s="61">
        <f t="shared" si="2"/>
        <v>14</v>
      </c>
      <c r="J29" s="60">
        <f>VLOOKUP($A29,'Return Data'!$B$7:$R$2292,13,0)</f>
        <v>2.1114000000000002</v>
      </c>
      <c r="K29" s="61">
        <f t="shared" si="3"/>
        <v>14</v>
      </c>
      <c r="L29" s="60">
        <f>VLOOKUP($A29,'Return Data'!$B$7:$R$2292,17,0)</f>
        <v>11.0505</v>
      </c>
      <c r="M29" s="61">
        <f t="shared" si="4"/>
        <v>13</v>
      </c>
      <c r="N29" s="60">
        <f>VLOOKUP($A29,'Return Data'!$B$7:$R$2292,14,0)</f>
        <v>22.946899999999999</v>
      </c>
      <c r="O29" s="61">
        <f t="shared" si="5"/>
        <v>20</v>
      </c>
      <c r="P29" s="60"/>
      <c r="Q29" s="61"/>
      <c r="R29" s="60">
        <f>VLOOKUP($A29,'Return Data'!$B$7:$R$2292,16,0)</f>
        <v>9.5714000000000006</v>
      </c>
      <c r="S29" s="62">
        <f t="shared" si="6"/>
        <v>27</v>
      </c>
    </row>
    <row r="30" spans="1:19" x14ac:dyDescent="0.3">
      <c r="A30" s="58" t="s">
        <v>508</v>
      </c>
      <c r="B30" s="59">
        <f>VLOOKUP($A30,'Return Data'!$B$7:$R$2292,3,0)</f>
        <v>45022</v>
      </c>
      <c r="C30" s="60">
        <f>VLOOKUP($A30,'Return Data'!$B$7:$R$2292,4,0)</f>
        <v>77.668499999999995</v>
      </c>
      <c r="D30" s="60">
        <f>VLOOKUP($A30,'Return Data'!$B$7:$R$2292,10,0)</f>
        <v>0.76519999999999999</v>
      </c>
      <c r="E30" s="61">
        <f t="shared" si="0"/>
        <v>3</v>
      </c>
      <c r="F30" s="60">
        <f>VLOOKUP($A30,'Return Data'!$B$7:$R$2292,11,0)</f>
        <v>4.0460000000000003</v>
      </c>
      <c r="G30" s="61">
        <f t="shared" si="1"/>
        <v>4</v>
      </c>
      <c r="H30" s="60">
        <f>VLOOKUP($A30,'Return Data'!$B$7:$R$2292,12,0)</f>
        <v>12.769600000000001</v>
      </c>
      <c r="I30" s="61">
        <f t="shared" si="2"/>
        <v>7</v>
      </c>
      <c r="J30" s="60">
        <f>VLOOKUP($A30,'Return Data'!$B$7:$R$2292,13,0)</f>
        <v>4.1877000000000004</v>
      </c>
      <c r="K30" s="61">
        <f t="shared" si="3"/>
        <v>6</v>
      </c>
      <c r="L30" s="60">
        <f>VLOOKUP($A30,'Return Data'!$B$7:$R$2292,17,0)</f>
        <v>12.009399999999999</v>
      </c>
      <c r="M30" s="61">
        <f t="shared" si="4"/>
        <v>10</v>
      </c>
      <c r="N30" s="60">
        <f>VLOOKUP($A30,'Return Data'!$B$7:$R$2292,14,0)</f>
        <v>28.116</v>
      </c>
      <c r="O30" s="61">
        <f t="shared" si="5"/>
        <v>8</v>
      </c>
      <c r="P30" s="60">
        <f>VLOOKUP($A30,'Return Data'!$B$7:$R$2292,15,0)</f>
        <v>6.0761000000000003</v>
      </c>
      <c r="Q30" s="61">
        <f t="shared" ref="Q30:Q37" si="8">RANK(P30,P$8:P$37,0)</f>
        <v>24</v>
      </c>
      <c r="R30" s="60">
        <f>VLOOKUP($A30,'Return Data'!$B$7:$R$2292,16,0)</f>
        <v>11.3386</v>
      </c>
      <c r="S30" s="62">
        <f t="shared" si="6"/>
        <v>22</v>
      </c>
    </row>
    <row r="31" spans="1:19" x14ac:dyDescent="0.3">
      <c r="A31" s="58" t="s">
        <v>514</v>
      </c>
      <c r="B31" s="59">
        <f>VLOOKUP($A31,'Return Data'!$B$7:$R$2292,3,0)</f>
        <v>45022</v>
      </c>
      <c r="C31" s="60">
        <f>VLOOKUP($A31,'Return Data'!$B$7:$R$2292,4,0)</f>
        <v>108.42</v>
      </c>
      <c r="D31" s="60">
        <f>VLOOKUP($A31,'Return Data'!$B$7:$R$2292,10,0)</f>
        <v>1.1097999999999999</v>
      </c>
      <c r="E31" s="61">
        <f t="shared" si="0"/>
        <v>1</v>
      </c>
      <c r="F31" s="60">
        <f>VLOOKUP($A31,'Return Data'!$B$7:$R$2292,11,0)</f>
        <v>4.5918999999999999</v>
      </c>
      <c r="G31" s="61">
        <f t="shared" si="1"/>
        <v>3</v>
      </c>
      <c r="H31" s="60">
        <f>VLOOKUP($A31,'Return Data'!$B$7:$R$2292,12,0)</f>
        <v>13.1142</v>
      </c>
      <c r="I31" s="61">
        <f t="shared" si="2"/>
        <v>3</v>
      </c>
      <c r="J31" s="60">
        <f>VLOOKUP($A31,'Return Data'!$B$7:$R$2292,13,0)</f>
        <v>2.3988999999999998</v>
      </c>
      <c r="K31" s="61">
        <f t="shared" si="3"/>
        <v>12</v>
      </c>
      <c r="L31" s="60">
        <f>VLOOKUP($A31,'Return Data'!$B$7:$R$2292,17,0)</f>
        <v>8.0305999999999997</v>
      </c>
      <c r="M31" s="61">
        <f t="shared" si="4"/>
        <v>22</v>
      </c>
      <c r="N31" s="60">
        <f>VLOOKUP($A31,'Return Data'!$B$7:$R$2292,14,0)</f>
        <v>23.158000000000001</v>
      </c>
      <c r="O31" s="61">
        <f t="shared" si="5"/>
        <v>19</v>
      </c>
      <c r="P31" s="60">
        <f>VLOOKUP($A31,'Return Data'!$B$7:$R$2292,15,0)</f>
        <v>8.8364999999999991</v>
      </c>
      <c r="Q31" s="61">
        <f t="shared" si="8"/>
        <v>18</v>
      </c>
      <c r="R31" s="60">
        <f>VLOOKUP($A31,'Return Data'!$B$7:$R$2292,16,0)</f>
        <v>11.0787</v>
      </c>
      <c r="S31" s="62">
        <f t="shared" si="6"/>
        <v>23</v>
      </c>
    </row>
    <row r="32" spans="1:19" x14ac:dyDescent="0.3">
      <c r="A32" s="58" t="s">
        <v>516</v>
      </c>
      <c r="B32" s="59">
        <f>VLOOKUP($A32,'Return Data'!$B$7:$R$2292,3,0)</f>
        <v>45022</v>
      </c>
      <c r="C32" s="60">
        <f>VLOOKUP($A32,'Return Data'!$B$7:$R$2292,4,0)</f>
        <v>308.86619999999999</v>
      </c>
      <c r="D32" s="60">
        <f>VLOOKUP($A32,'Return Data'!$B$7:$R$2292,10,0)</f>
        <v>-4.9771000000000001</v>
      </c>
      <c r="E32" s="61">
        <f t="shared" si="0"/>
        <v>30</v>
      </c>
      <c r="F32" s="60">
        <f>VLOOKUP($A32,'Return Data'!$B$7:$R$2292,11,0)</f>
        <v>-2.6242000000000001</v>
      </c>
      <c r="G32" s="61">
        <f t="shared" si="1"/>
        <v>29</v>
      </c>
      <c r="H32" s="60">
        <f>VLOOKUP($A32,'Return Data'!$B$7:$R$2292,12,0)</f>
        <v>10.4747</v>
      </c>
      <c r="I32" s="61">
        <f t="shared" si="2"/>
        <v>11</v>
      </c>
      <c r="J32" s="60">
        <f>VLOOKUP($A32,'Return Data'!$B$7:$R$2292,13,0)</f>
        <v>2.3117999999999999</v>
      </c>
      <c r="K32" s="61">
        <f t="shared" si="3"/>
        <v>13</v>
      </c>
      <c r="L32" s="60">
        <f>VLOOKUP($A32,'Return Data'!$B$7:$R$2292,17,0)</f>
        <v>17.9451</v>
      </c>
      <c r="M32" s="61">
        <f t="shared" si="4"/>
        <v>2</v>
      </c>
      <c r="N32" s="60">
        <f>VLOOKUP($A32,'Return Data'!$B$7:$R$2292,14,0)</f>
        <v>40.420299999999997</v>
      </c>
      <c r="O32" s="61">
        <f t="shared" si="5"/>
        <v>1</v>
      </c>
      <c r="P32" s="60">
        <f>VLOOKUP($A32,'Return Data'!$B$7:$R$2292,15,0)</f>
        <v>18.7865</v>
      </c>
      <c r="Q32" s="61">
        <f t="shared" si="8"/>
        <v>1</v>
      </c>
      <c r="R32" s="60">
        <f>VLOOKUP($A32,'Return Data'!$B$7:$R$2292,16,0)</f>
        <v>16.688500000000001</v>
      </c>
      <c r="S32" s="62">
        <f t="shared" si="6"/>
        <v>2</v>
      </c>
    </row>
    <row r="33" spans="1:19" x14ac:dyDescent="0.3">
      <c r="A33" s="58" t="s">
        <v>1592</v>
      </c>
      <c r="B33" s="59">
        <f>VLOOKUP($A33,'Return Data'!$B$7:$R$2292,3,0)</f>
        <v>45022</v>
      </c>
      <c r="C33" s="60">
        <f>VLOOKUP($A33,'Return Data'!$B$7:$R$2292,4,0)</f>
        <v>218.25739999999999</v>
      </c>
      <c r="D33" s="60">
        <f>VLOOKUP($A33,'Return Data'!$B$7:$R$2292,10,0)</f>
        <v>-2.3128000000000002</v>
      </c>
      <c r="E33" s="61">
        <f t="shared" si="0"/>
        <v>29</v>
      </c>
      <c r="F33" s="60">
        <f>VLOOKUP($A33,'Return Data'!$B$7:$R$2292,11,0)</f>
        <v>-2.3016000000000001</v>
      </c>
      <c r="G33" s="61">
        <f t="shared" si="1"/>
        <v>28</v>
      </c>
      <c r="H33" s="60">
        <f>VLOOKUP($A33,'Return Data'!$B$7:$R$2292,12,0)</f>
        <v>5.7266000000000004</v>
      </c>
      <c r="I33" s="61">
        <f t="shared" si="2"/>
        <v>28</v>
      </c>
      <c r="J33" s="60">
        <f>VLOOKUP($A33,'Return Data'!$B$7:$R$2292,13,0)</f>
        <v>-2.3218000000000001</v>
      </c>
      <c r="K33" s="61">
        <f t="shared" si="3"/>
        <v>26</v>
      </c>
      <c r="L33" s="60">
        <f>VLOOKUP($A33,'Return Data'!$B$7:$R$2292,17,0)</f>
        <v>8.5348000000000006</v>
      </c>
      <c r="M33" s="61">
        <f t="shared" si="4"/>
        <v>20</v>
      </c>
      <c r="N33" s="60">
        <f>VLOOKUP($A33,'Return Data'!$B$7:$R$2292,14,0)</f>
        <v>21.506</v>
      </c>
      <c r="O33" s="61">
        <f t="shared" si="5"/>
        <v>24</v>
      </c>
      <c r="P33" s="60">
        <f>VLOOKUP($A33,'Return Data'!$B$7:$R$2292,15,0)</f>
        <v>10.630599999999999</v>
      </c>
      <c r="Q33" s="61">
        <f t="shared" si="8"/>
        <v>11</v>
      </c>
      <c r="R33" s="60">
        <f>VLOOKUP($A33,'Return Data'!$B$7:$R$2292,16,0)</f>
        <v>14.027100000000001</v>
      </c>
      <c r="S33" s="62">
        <f t="shared" si="6"/>
        <v>5</v>
      </c>
    </row>
    <row r="34" spans="1:19" x14ac:dyDescent="0.3">
      <c r="A34" s="58" t="s">
        <v>517</v>
      </c>
      <c r="B34" s="59">
        <f>VLOOKUP($A34,'Return Data'!$B$7:$R$2292,3,0)</f>
        <v>45022</v>
      </c>
      <c r="C34" s="60">
        <f>VLOOKUP($A34,'Return Data'!$B$7:$R$2292,4,0)</f>
        <v>25.084399999999999</v>
      </c>
      <c r="D34" s="60">
        <f>VLOOKUP($A34,'Return Data'!$B$7:$R$2292,10,0)</f>
        <v>-1.0243</v>
      </c>
      <c r="E34" s="61">
        <f t="shared" si="0"/>
        <v>21</v>
      </c>
      <c r="F34" s="60">
        <f>VLOOKUP($A34,'Return Data'!$B$7:$R$2292,11,0)</f>
        <v>-0.14169999999999999</v>
      </c>
      <c r="G34" s="61">
        <f t="shared" si="1"/>
        <v>21</v>
      </c>
      <c r="H34" s="60">
        <f>VLOOKUP($A34,'Return Data'!$B$7:$R$2292,12,0)</f>
        <v>6.8285</v>
      </c>
      <c r="I34" s="61">
        <f t="shared" si="2"/>
        <v>26</v>
      </c>
      <c r="J34" s="60">
        <f>VLOOKUP($A34,'Return Data'!$B$7:$R$2292,13,0)</f>
        <v>0.1361</v>
      </c>
      <c r="K34" s="61">
        <f t="shared" si="3"/>
        <v>22</v>
      </c>
      <c r="L34" s="60">
        <f>VLOOKUP($A34,'Return Data'!$B$7:$R$2292,17,0)</f>
        <v>7.4637000000000002</v>
      </c>
      <c r="M34" s="61">
        <f t="shared" si="4"/>
        <v>25</v>
      </c>
      <c r="N34" s="60">
        <f>VLOOKUP($A34,'Return Data'!$B$7:$R$2292,14,0)</f>
        <v>19.4605</v>
      </c>
      <c r="O34" s="61">
        <f t="shared" si="5"/>
        <v>29</v>
      </c>
      <c r="P34" s="60">
        <f>VLOOKUP($A34,'Return Data'!$B$7:$R$2292,15,0)</f>
        <v>8.8186</v>
      </c>
      <c r="Q34" s="61">
        <f t="shared" si="8"/>
        <v>19</v>
      </c>
      <c r="R34" s="60">
        <f>VLOOKUP($A34,'Return Data'!$B$7:$R$2292,16,0)</f>
        <v>10.357799999999999</v>
      </c>
      <c r="S34" s="62">
        <f t="shared" si="6"/>
        <v>25</v>
      </c>
    </row>
    <row r="35" spans="1:19" x14ac:dyDescent="0.3">
      <c r="A35" s="58" t="s">
        <v>1770</v>
      </c>
      <c r="B35" s="59">
        <f>VLOOKUP($A35,'Return Data'!$B$7:$R$2292,3,0)</f>
        <v>45022</v>
      </c>
      <c r="C35" s="60">
        <f>VLOOKUP($A35,'Return Data'!$B$7:$R$2292,4,0)</f>
        <v>125.0029</v>
      </c>
      <c r="D35" s="60">
        <f>VLOOKUP($A35,'Return Data'!$B$7:$R$2292,10,0)</f>
        <v>-1.9717</v>
      </c>
      <c r="E35" s="61">
        <f t="shared" si="0"/>
        <v>28</v>
      </c>
      <c r="F35" s="60">
        <f>VLOOKUP($A35,'Return Data'!$B$7:$R$2292,11,0)</f>
        <v>-0.7218</v>
      </c>
      <c r="G35" s="61">
        <f t="shared" si="1"/>
        <v>26</v>
      </c>
      <c r="H35" s="60">
        <f>VLOOKUP($A35,'Return Data'!$B$7:$R$2292,12,0)</f>
        <v>8.2129999999999992</v>
      </c>
      <c r="I35" s="61">
        <f t="shared" si="2"/>
        <v>24</v>
      </c>
      <c r="J35" s="60">
        <f>VLOOKUP($A35,'Return Data'!$B$7:$R$2292,13,0)</f>
        <v>1.0246999999999999</v>
      </c>
      <c r="K35" s="61">
        <f t="shared" si="3"/>
        <v>19</v>
      </c>
      <c r="L35" s="60">
        <f>VLOOKUP($A35,'Return Data'!$B$7:$R$2292,17,0)</f>
        <v>10.5083</v>
      </c>
      <c r="M35" s="61">
        <f t="shared" si="4"/>
        <v>15</v>
      </c>
      <c r="N35" s="60">
        <f>VLOOKUP($A35,'Return Data'!$B$7:$R$2292,14,0)</f>
        <v>24.704899999999999</v>
      </c>
      <c r="O35" s="61">
        <f t="shared" si="5"/>
        <v>15</v>
      </c>
      <c r="P35" s="60">
        <f>VLOOKUP($A35,'Return Data'!$B$7:$R$2292,15,0)</f>
        <v>9.5098000000000003</v>
      </c>
      <c r="Q35" s="61">
        <f t="shared" si="8"/>
        <v>17</v>
      </c>
      <c r="R35" s="60">
        <f>VLOOKUP($A35,'Return Data'!$B$7:$R$2292,16,0)</f>
        <v>13.3832</v>
      </c>
      <c r="S35" s="62">
        <f t="shared" si="6"/>
        <v>9</v>
      </c>
    </row>
    <row r="36" spans="1:19" x14ac:dyDescent="0.3">
      <c r="A36" s="58" t="s">
        <v>521</v>
      </c>
      <c r="B36" s="59">
        <f>VLOOKUP($A36,'Return Data'!$B$7:$R$2292,3,0)</f>
        <v>45022</v>
      </c>
      <c r="C36" s="60">
        <f>VLOOKUP($A36,'Return Data'!$B$7:$R$2292,4,0)</f>
        <v>349.40199999999999</v>
      </c>
      <c r="D36" s="60">
        <f>VLOOKUP($A36,'Return Data'!$B$7:$R$2292,10,0)</f>
        <v>-0.83160000000000001</v>
      </c>
      <c r="E36" s="61">
        <f t="shared" si="0"/>
        <v>20</v>
      </c>
      <c r="F36" s="60">
        <f>VLOOKUP($A36,'Return Data'!$B$7:$R$2292,11,0)</f>
        <v>2.0535000000000001</v>
      </c>
      <c r="G36" s="61">
        <f t="shared" si="1"/>
        <v>10</v>
      </c>
      <c r="H36" s="60">
        <f>VLOOKUP($A36,'Return Data'!$B$7:$R$2292,12,0)</f>
        <v>10.7928</v>
      </c>
      <c r="I36" s="61">
        <f t="shared" si="2"/>
        <v>8</v>
      </c>
      <c r="J36" s="60">
        <f>VLOOKUP($A36,'Return Data'!$B$7:$R$2292,13,0)</f>
        <v>5.4146000000000001</v>
      </c>
      <c r="K36" s="61">
        <f t="shared" si="3"/>
        <v>3</v>
      </c>
      <c r="L36" s="60">
        <f>VLOOKUP($A36,'Return Data'!$B$7:$R$2292,17,0)</f>
        <v>12.1465</v>
      </c>
      <c r="M36" s="61">
        <f t="shared" si="4"/>
        <v>8</v>
      </c>
      <c r="N36" s="60">
        <f>VLOOKUP($A36,'Return Data'!$B$7:$R$2292,14,0)</f>
        <v>25.620899999999999</v>
      </c>
      <c r="O36" s="61">
        <f t="shared" si="5"/>
        <v>12</v>
      </c>
      <c r="P36" s="60">
        <f>VLOOKUP($A36,'Return Data'!$B$7:$R$2292,15,0)</f>
        <v>10.2605</v>
      </c>
      <c r="Q36" s="61">
        <f t="shared" si="8"/>
        <v>13</v>
      </c>
      <c r="R36" s="60">
        <f>VLOOKUP($A36,'Return Data'!$B$7:$R$2292,16,0)</f>
        <v>13.0482</v>
      </c>
      <c r="S36" s="62">
        <f t="shared" si="6"/>
        <v>10</v>
      </c>
    </row>
    <row r="37" spans="1:19" x14ac:dyDescent="0.3">
      <c r="A37" s="58" t="s">
        <v>523</v>
      </c>
      <c r="B37" s="59">
        <f>VLOOKUP($A37,'Return Data'!$B$7:$R$2292,3,0)</f>
        <v>45022</v>
      </c>
      <c r="C37" s="60">
        <f>VLOOKUP($A37,'Return Data'!$B$7:$R$2292,4,0)</f>
        <v>276.38630000000001</v>
      </c>
      <c r="D37" s="60">
        <f>VLOOKUP($A37,'Return Data'!$B$7:$R$2292,10,0)</f>
        <v>-9.5399999999999999E-2</v>
      </c>
      <c r="E37" s="61">
        <f t="shared" si="0"/>
        <v>8</v>
      </c>
      <c r="F37" s="60">
        <f>VLOOKUP($A37,'Return Data'!$B$7:$R$2292,11,0)</f>
        <v>2.3927999999999998</v>
      </c>
      <c r="G37" s="61">
        <f t="shared" si="1"/>
        <v>8</v>
      </c>
      <c r="H37" s="60">
        <f>VLOOKUP($A37,'Return Data'!$B$7:$R$2292,12,0)</f>
        <v>10.092599999999999</v>
      </c>
      <c r="I37" s="61">
        <f t="shared" si="2"/>
        <v>15</v>
      </c>
      <c r="J37" s="60">
        <f>VLOOKUP($A37,'Return Data'!$B$7:$R$2292,13,0)</f>
        <v>3.8134999999999999</v>
      </c>
      <c r="K37" s="61">
        <f t="shared" si="3"/>
        <v>7</v>
      </c>
      <c r="L37" s="60">
        <f>VLOOKUP($A37,'Return Data'!$B$7:$R$2292,17,0)</f>
        <v>13.2439</v>
      </c>
      <c r="M37" s="61">
        <f t="shared" si="4"/>
        <v>6</v>
      </c>
      <c r="N37" s="60">
        <f>VLOOKUP($A37,'Return Data'!$B$7:$R$2292,14,0)</f>
        <v>28.922000000000001</v>
      </c>
      <c r="O37" s="61">
        <f t="shared" si="5"/>
        <v>6</v>
      </c>
      <c r="P37" s="60">
        <f>VLOOKUP($A37,'Return Data'!$B$7:$R$2292,15,0)</f>
        <v>9.7791999999999994</v>
      </c>
      <c r="Q37" s="61">
        <f t="shared" si="8"/>
        <v>15</v>
      </c>
      <c r="R37" s="60">
        <f>VLOOKUP($A37,'Return Data'!$B$7:$R$2292,16,0)</f>
        <v>11.7738</v>
      </c>
      <c r="S37" s="62">
        <f t="shared" si="6"/>
        <v>20</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-0.61072666666666675</v>
      </c>
      <c r="E39" s="69"/>
      <c r="F39" s="70">
        <f>AVERAGE(F8:F37)</f>
        <v>1.1023433333333332</v>
      </c>
      <c r="G39" s="69"/>
      <c r="H39" s="70">
        <f>AVERAGE(H8:H37)</f>
        <v>9.7184900000000027</v>
      </c>
      <c r="I39" s="69"/>
      <c r="J39" s="70">
        <f>AVERAGE(J8:J37)</f>
        <v>1.3082999999999998</v>
      </c>
      <c r="K39" s="69"/>
      <c r="L39" s="70">
        <f>AVERAGE(L8:L37)</f>
        <v>10.676643333333336</v>
      </c>
      <c r="M39" s="69"/>
      <c r="N39" s="70">
        <f>AVERAGE(N8:N37)</f>
        <v>25.413730000000001</v>
      </c>
      <c r="O39" s="69"/>
      <c r="P39" s="70">
        <f>AVERAGE(P8:P37)</f>
        <v>10.590825000000001</v>
      </c>
      <c r="Q39" s="69"/>
      <c r="R39" s="70">
        <f>AVERAGE(R8:R37)</f>
        <v>12.437423333333331</v>
      </c>
      <c r="S39" s="71"/>
    </row>
    <row r="40" spans="1:19" x14ac:dyDescent="0.3">
      <c r="A40" s="68" t="s">
        <v>28</v>
      </c>
      <c r="B40" s="69"/>
      <c r="C40" s="69"/>
      <c r="D40" s="70">
        <f>MIN(D8:D37)</f>
        <v>-4.9771000000000001</v>
      </c>
      <c r="E40" s="69"/>
      <c r="F40" s="70">
        <f>MIN(F8:F37)</f>
        <v>-3.1133000000000002</v>
      </c>
      <c r="G40" s="69"/>
      <c r="H40" s="70">
        <f>MIN(H8:H37)</f>
        <v>4.4295</v>
      </c>
      <c r="I40" s="69"/>
      <c r="J40" s="70">
        <f>MIN(J8:J37)</f>
        <v>-5.9710000000000001</v>
      </c>
      <c r="K40" s="69"/>
      <c r="L40" s="70">
        <f>MIN(L8:L37)</f>
        <v>6.1307999999999998</v>
      </c>
      <c r="M40" s="69"/>
      <c r="N40" s="70">
        <f>MIN(N8:N37)</f>
        <v>17.830100000000002</v>
      </c>
      <c r="O40" s="69"/>
      <c r="P40" s="70">
        <f>MIN(P8:P37)</f>
        <v>6.0761000000000003</v>
      </c>
      <c r="Q40" s="69"/>
      <c r="R40" s="70">
        <f>MIN(R8:R37)</f>
        <v>8.5862999999999996</v>
      </c>
      <c r="S40" s="71"/>
    </row>
    <row r="41" spans="1:19" ht="15" thickBot="1" x14ac:dyDescent="0.35">
      <c r="A41" s="72" t="s">
        <v>29</v>
      </c>
      <c r="B41" s="73"/>
      <c r="C41" s="73"/>
      <c r="D41" s="74">
        <f>MAX(D8:D37)</f>
        <v>1.1097999999999999</v>
      </c>
      <c r="E41" s="73"/>
      <c r="F41" s="74">
        <f>MAX(F8:F37)</f>
        <v>4.7233999999999998</v>
      </c>
      <c r="G41" s="73"/>
      <c r="H41" s="74">
        <f>MAX(H8:H37)</f>
        <v>13.7692</v>
      </c>
      <c r="I41" s="73"/>
      <c r="J41" s="74">
        <f>MAX(J8:J37)</f>
        <v>6.5122</v>
      </c>
      <c r="K41" s="73"/>
      <c r="L41" s="74">
        <f>MAX(L8:L37)</f>
        <v>19.257300000000001</v>
      </c>
      <c r="M41" s="73"/>
      <c r="N41" s="74">
        <f>MAX(N8:N37)</f>
        <v>40.420299999999997</v>
      </c>
      <c r="O41" s="73"/>
      <c r="P41" s="74">
        <f>MAX(P8:P37)</f>
        <v>18.7865</v>
      </c>
      <c r="Q41" s="73"/>
      <c r="R41" s="74">
        <f>MAX(R8:R37)</f>
        <v>17.909800000000001</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45022</v>
      </c>
      <c r="C8" s="60">
        <f>VLOOKUP($A8,'Return Data'!$B$7:$R$2292,4,0)</f>
        <v>1031.46</v>
      </c>
      <c r="D8" s="60">
        <f>VLOOKUP($A8,'Return Data'!$B$7:$R$2292,10,0)</f>
        <v>-0.47760000000000002</v>
      </c>
      <c r="E8" s="61">
        <f t="shared" ref="E8:E37" si="0">RANK(D8,D$8:D$37,0)</f>
        <v>10</v>
      </c>
      <c r="F8" s="60">
        <f>VLOOKUP($A8,'Return Data'!$B$7:$R$2292,11,0)</f>
        <v>-1.6176999999999999</v>
      </c>
      <c r="G8" s="61">
        <f t="shared" ref="G8:G37" si="1">RANK(F8,F$8:F$37,0)</f>
        <v>27</v>
      </c>
      <c r="H8" s="60">
        <f>VLOOKUP($A8,'Return Data'!$B$7:$R$2292,12,0)</f>
        <v>4.8807</v>
      </c>
      <c r="I8" s="61">
        <f t="shared" ref="I8:I37" si="2">RANK(H8,H$8:H$37,0)</f>
        <v>29</v>
      </c>
      <c r="J8" s="60">
        <f>VLOOKUP($A8,'Return Data'!$B$7:$R$2292,13,0)</f>
        <v>-6.7042000000000002</v>
      </c>
      <c r="K8" s="61">
        <f t="shared" ref="K8:K37" si="3">RANK(J8,J$8:J$37,0)</f>
        <v>30</v>
      </c>
      <c r="L8" s="60">
        <f>VLOOKUP($A8,'Return Data'!$B$7:$R$2292,17,0)</f>
        <v>6.391</v>
      </c>
      <c r="M8" s="61">
        <f t="shared" ref="M8:M37" si="4">RANK(L8,L$8:L$37,0)</f>
        <v>24</v>
      </c>
      <c r="N8" s="60">
        <f>VLOOKUP($A8,'Return Data'!$B$7:$R$2292,14,0)</f>
        <v>23.154699999999998</v>
      </c>
      <c r="O8" s="61">
        <f t="shared" ref="O8:O37" si="5">RANK(N8,N$8:N$37,0)</f>
        <v>15</v>
      </c>
      <c r="P8" s="60">
        <f>VLOOKUP($A8,'Return Data'!$B$7:$R$2292,15,0)</f>
        <v>6.5292000000000003</v>
      </c>
      <c r="Q8" s="61">
        <f>RANK(P8,P$8:P$37,0)</f>
        <v>22</v>
      </c>
      <c r="R8" s="60">
        <f>VLOOKUP($A8,'Return Data'!$B$7:$R$2292,16,0)</f>
        <v>17.889600000000002</v>
      </c>
      <c r="S8" s="62">
        <f t="shared" ref="S8:S37" si="6">RANK(R8,R$8:R$37,0)</f>
        <v>1</v>
      </c>
    </row>
    <row r="9" spans="1:20" x14ac:dyDescent="0.3">
      <c r="A9" s="58" t="s">
        <v>475</v>
      </c>
      <c r="B9" s="59">
        <f>VLOOKUP($A9,'Return Data'!$B$7:$R$2292,3,0)</f>
        <v>45022</v>
      </c>
      <c r="C9" s="60">
        <f>VLOOKUP($A9,'Return Data'!$B$7:$R$2292,4,0)</f>
        <v>14.57</v>
      </c>
      <c r="D9" s="60">
        <f>VLOOKUP($A9,'Return Data'!$B$7:$R$2292,10,0)</f>
        <v>-1.6869000000000001</v>
      </c>
      <c r="E9" s="61">
        <f t="shared" si="0"/>
        <v>27</v>
      </c>
      <c r="F9" s="60">
        <f>VLOOKUP($A9,'Return Data'!$B$7:$R$2292,11,0)</f>
        <v>-3.6375999999999999</v>
      </c>
      <c r="G9" s="61">
        <f t="shared" si="1"/>
        <v>30</v>
      </c>
      <c r="H9" s="60">
        <f>VLOOKUP($A9,'Return Data'!$B$7:$R$2292,12,0)</f>
        <v>3.5537000000000001</v>
      </c>
      <c r="I9" s="61">
        <f t="shared" si="2"/>
        <v>30</v>
      </c>
      <c r="J9" s="60">
        <f>VLOOKUP($A9,'Return Data'!$B$7:$R$2292,13,0)</f>
        <v>-6.1211000000000002</v>
      </c>
      <c r="K9" s="61">
        <f t="shared" si="3"/>
        <v>29</v>
      </c>
      <c r="L9" s="60">
        <f>VLOOKUP($A9,'Return Data'!$B$7:$R$2292,17,0)</f>
        <v>5.9070999999999998</v>
      </c>
      <c r="M9" s="61">
        <f t="shared" si="4"/>
        <v>27</v>
      </c>
      <c r="N9" s="60">
        <f>VLOOKUP($A9,'Return Data'!$B$7:$R$2292,14,0)</f>
        <v>18.9712</v>
      </c>
      <c r="O9" s="61">
        <f t="shared" si="5"/>
        <v>25</v>
      </c>
      <c r="P9" s="60"/>
      <c r="Q9" s="61"/>
      <c r="R9" s="60">
        <f>VLOOKUP($A9,'Return Data'!$B$7:$R$2292,16,0)</f>
        <v>8.4114000000000004</v>
      </c>
      <c r="S9" s="62">
        <f t="shared" si="6"/>
        <v>26</v>
      </c>
    </row>
    <row r="10" spans="1:20" x14ac:dyDescent="0.3">
      <c r="A10" s="58" t="s">
        <v>2017</v>
      </c>
      <c r="B10" s="59">
        <f>VLOOKUP($A10,'Return Data'!$B$7:$R$2292,3,0)</f>
        <v>45022</v>
      </c>
      <c r="C10" s="60">
        <f>VLOOKUP($A10,'Return Data'!$B$7:$R$2292,4,0)</f>
        <v>16.972000000000001</v>
      </c>
      <c r="D10" s="60">
        <f>VLOOKUP($A10,'Return Data'!$B$7:$R$2292,10,0)</f>
        <v>-0.87609999999999999</v>
      </c>
      <c r="E10" s="61">
        <f t="shared" si="0"/>
        <v>16</v>
      </c>
      <c r="F10" s="60">
        <f>VLOOKUP($A10,'Return Data'!$B$7:$R$2292,11,0)</f>
        <v>-1.0379</v>
      </c>
      <c r="G10" s="61">
        <f t="shared" si="1"/>
        <v>24</v>
      </c>
      <c r="H10" s="60">
        <f>VLOOKUP($A10,'Return Data'!$B$7:$R$2292,12,0)</f>
        <v>7.4177</v>
      </c>
      <c r="I10" s="61">
        <f t="shared" si="2"/>
        <v>22</v>
      </c>
      <c r="J10" s="60">
        <f>VLOOKUP($A10,'Return Data'!$B$7:$R$2292,13,0)</f>
        <v>-1.2682</v>
      </c>
      <c r="K10" s="61">
        <f t="shared" si="3"/>
        <v>22</v>
      </c>
      <c r="L10" s="60">
        <f>VLOOKUP($A10,'Return Data'!$B$7:$R$2292,17,0)</f>
        <v>9.2872000000000003</v>
      </c>
      <c r="M10" s="61">
        <f t="shared" si="4"/>
        <v>13</v>
      </c>
      <c r="N10" s="60">
        <f>VLOOKUP($A10,'Return Data'!$B$7:$R$2292,14,0)</f>
        <v>24.874500000000001</v>
      </c>
      <c r="O10" s="61">
        <f t="shared" si="5"/>
        <v>11</v>
      </c>
      <c r="P10" s="60">
        <f>VLOOKUP($A10,'Return Data'!$B$7:$R$2292,15,0)</f>
        <v>8.0570000000000004</v>
      </c>
      <c r="Q10" s="61">
        <f t="shared" ref="Q10:Q20" si="7">RANK(P10,P$8:P$37,0)</f>
        <v>17</v>
      </c>
      <c r="R10" s="60">
        <f>VLOOKUP($A10,'Return Data'!$B$7:$R$2292,16,0)</f>
        <v>8.8049999999999997</v>
      </c>
      <c r="S10" s="62">
        <f t="shared" si="6"/>
        <v>25</v>
      </c>
    </row>
    <row r="11" spans="1:20" x14ac:dyDescent="0.3">
      <c r="A11" s="58" t="s">
        <v>1883</v>
      </c>
      <c r="B11" s="59">
        <f>VLOOKUP($A11,'Return Data'!$B$7:$R$2292,3,0)</f>
        <v>45022</v>
      </c>
      <c r="C11" s="60">
        <f>VLOOKUP($A11,'Return Data'!$B$7:$R$2292,4,0)</f>
        <v>22.69</v>
      </c>
      <c r="D11" s="60">
        <f>VLOOKUP($A11,'Return Data'!$B$7:$R$2292,10,0)</f>
        <v>-1.5190999999999999</v>
      </c>
      <c r="E11" s="61">
        <f t="shared" si="0"/>
        <v>24</v>
      </c>
      <c r="F11" s="60">
        <f>VLOOKUP($A11,'Return Data'!$B$7:$R$2292,11,0)</f>
        <v>-0.78710000000000002</v>
      </c>
      <c r="G11" s="61">
        <f t="shared" si="1"/>
        <v>21</v>
      </c>
      <c r="H11" s="60">
        <f>VLOOKUP($A11,'Return Data'!$B$7:$R$2292,12,0)</f>
        <v>11.9941</v>
      </c>
      <c r="I11" s="61">
        <f t="shared" si="2"/>
        <v>5</v>
      </c>
      <c r="J11" s="60">
        <f>VLOOKUP($A11,'Return Data'!$B$7:$R$2292,13,0)</f>
        <v>-4.8636999999999997</v>
      </c>
      <c r="K11" s="61">
        <f t="shared" si="3"/>
        <v>28</v>
      </c>
      <c r="L11" s="60">
        <f>VLOOKUP($A11,'Return Data'!$B$7:$R$2292,17,0)</f>
        <v>14.3912</v>
      </c>
      <c r="M11" s="61">
        <f t="shared" si="4"/>
        <v>3</v>
      </c>
      <c r="N11" s="60">
        <f>VLOOKUP($A11,'Return Data'!$B$7:$R$2292,14,0)</f>
        <v>30.830200000000001</v>
      </c>
      <c r="O11" s="61">
        <f t="shared" si="5"/>
        <v>4</v>
      </c>
      <c r="P11" s="60">
        <f>VLOOKUP($A11,'Return Data'!$B$7:$R$2292,15,0)</f>
        <v>9.1534999999999993</v>
      </c>
      <c r="Q11" s="61">
        <f t="shared" si="7"/>
        <v>13</v>
      </c>
      <c r="R11" s="60">
        <f>VLOOKUP($A11,'Return Data'!$B$7:$R$2292,16,0)</f>
        <v>12.9771</v>
      </c>
      <c r="S11" s="62">
        <f t="shared" si="6"/>
        <v>9</v>
      </c>
    </row>
    <row r="12" spans="1:20" x14ac:dyDescent="0.3">
      <c r="A12" s="58" t="s">
        <v>1827</v>
      </c>
      <c r="B12" s="59">
        <f>VLOOKUP($A12,'Return Data'!$B$7:$R$2292,3,0)</f>
        <v>45022</v>
      </c>
      <c r="C12" s="60">
        <f>VLOOKUP($A12,'Return Data'!$B$7:$R$2292,4,0)</f>
        <v>18.762899999999998</v>
      </c>
      <c r="D12" s="60">
        <f>VLOOKUP($A12,'Return Data'!$B$7:$R$2292,10,0)</f>
        <v>-0.60389999999999999</v>
      </c>
      <c r="E12" s="61">
        <f t="shared" si="0"/>
        <v>12</v>
      </c>
      <c r="F12" s="60">
        <f>VLOOKUP($A12,'Return Data'!$B$7:$R$2292,11,0)</f>
        <v>1.3964000000000001</v>
      </c>
      <c r="G12" s="61">
        <f t="shared" si="1"/>
        <v>10</v>
      </c>
      <c r="H12" s="60">
        <f>VLOOKUP($A12,'Return Data'!$B$7:$R$2292,12,0)</f>
        <v>8.91</v>
      </c>
      <c r="I12" s="61">
        <f t="shared" si="2"/>
        <v>13</v>
      </c>
      <c r="J12" s="60">
        <f>VLOOKUP($A12,'Return Data'!$B$7:$R$2292,13,0)</f>
        <v>0.78480000000000005</v>
      </c>
      <c r="K12" s="61">
        <f t="shared" si="3"/>
        <v>11</v>
      </c>
      <c r="L12" s="60">
        <f>VLOOKUP($A12,'Return Data'!$B$7:$R$2292,17,0)</f>
        <v>9.2940000000000005</v>
      </c>
      <c r="M12" s="61">
        <f t="shared" si="4"/>
        <v>12</v>
      </c>
      <c r="N12" s="60">
        <f>VLOOKUP($A12,'Return Data'!$B$7:$R$2292,14,0)</f>
        <v>21.608499999999999</v>
      </c>
      <c r="O12" s="61">
        <f t="shared" si="5"/>
        <v>17</v>
      </c>
      <c r="P12" s="60">
        <f>VLOOKUP($A12,'Return Data'!$B$7:$R$2292,15,0)</f>
        <v>11.5778</v>
      </c>
      <c r="Q12" s="61">
        <f t="shared" si="7"/>
        <v>3</v>
      </c>
      <c r="R12" s="60">
        <f>VLOOKUP($A12,'Return Data'!$B$7:$R$2292,16,0)</f>
        <v>11.058</v>
      </c>
      <c r="S12" s="62">
        <f t="shared" si="6"/>
        <v>17</v>
      </c>
    </row>
    <row r="13" spans="1:20" x14ac:dyDescent="0.3">
      <c r="A13" s="58" t="s">
        <v>479</v>
      </c>
      <c r="B13" s="59">
        <f>VLOOKUP($A13,'Return Data'!$B$7:$R$2292,3,0)</f>
        <v>45022</v>
      </c>
      <c r="C13" s="60">
        <f>VLOOKUP($A13,'Return Data'!$B$7:$R$2292,4,0)</f>
        <v>246.09</v>
      </c>
      <c r="D13" s="60">
        <f>VLOOKUP($A13,'Return Data'!$B$7:$R$2292,10,0)</f>
        <v>-0.75419999999999998</v>
      </c>
      <c r="E13" s="61">
        <f t="shared" si="0"/>
        <v>13</v>
      </c>
      <c r="F13" s="60">
        <f>VLOOKUP($A13,'Return Data'!$B$7:$R$2292,11,0)</f>
        <v>0.2893</v>
      </c>
      <c r="G13" s="61">
        <f t="shared" si="1"/>
        <v>16</v>
      </c>
      <c r="H13" s="60">
        <f>VLOOKUP($A13,'Return Data'!$B$7:$R$2292,12,0)</f>
        <v>7.8822000000000001</v>
      </c>
      <c r="I13" s="61">
        <f t="shared" si="2"/>
        <v>19</v>
      </c>
      <c r="J13" s="60">
        <f>VLOOKUP($A13,'Return Data'!$B$7:$R$2292,13,0)</f>
        <v>-0.1055</v>
      </c>
      <c r="K13" s="61">
        <f t="shared" si="3"/>
        <v>16</v>
      </c>
      <c r="L13" s="60">
        <f>VLOOKUP($A13,'Return Data'!$B$7:$R$2292,17,0)</f>
        <v>8.1211000000000002</v>
      </c>
      <c r="M13" s="61">
        <f t="shared" si="4"/>
        <v>18</v>
      </c>
      <c r="N13" s="60">
        <f>VLOOKUP($A13,'Return Data'!$B$7:$R$2292,14,0)</f>
        <v>21.2545</v>
      </c>
      <c r="O13" s="61">
        <f t="shared" si="5"/>
        <v>19</v>
      </c>
      <c r="P13" s="60">
        <f>VLOOKUP($A13,'Return Data'!$B$7:$R$2292,15,0)</f>
        <v>10.8337</v>
      </c>
      <c r="Q13" s="61">
        <f t="shared" si="7"/>
        <v>6</v>
      </c>
      <c r="R13" s="60">
        <f>VLOOKUP($A13,'Return Data'!$B$7:$R$2292,16,0)</f>
        <v>11.1914</v>
      </c>
      <c r="S13" s="62">
        <f t="shared" si="6"/>
        <v>15</v>
      </c>
    </row>
    <row r="14" spans="1:20" x14ac:dyDescent="0.3">
      <c r="A14" s="58" t="s">
        <v>481</v>
      </c>
      <c r="B14" s="59">
        <f>VLOOKUP($A14,'Return Data'!$B$7:$R$2292,3,0)</f>
        <v>45022</v>
      </c>
      <c r="C14" s="60">
        <f>VLOOKUP($A14,'Return Data'!$B$7:$R$2292,4,0)</f>
        <v>230.13200000000001</v>
      </c>
      <c r="D14" s="60">
        <f>VLOOKUP($A14,'Return Data'!$B$7:$R$2292,10,0)</f>
        <v>0.55620000000000003</v>
      </c>
      <c r="E14" s="61">
        <f t="shared" si="0"/>
        <v>3</v>
      </c>
      <c r="F14" s="60">
        <f>VLOOKUP($A14,'Return Data'!$B$7:$R$2292,11,0)</f>
        <v>6.3899999999999998E-2</v>
      </c>
      <c r="G14" s="61">
        <f t="shared" si="1"/>
        <v>18</v>
      </c>
      <c r="H14" s="60">
        <f>VLOOKUP($A14,'Return Data'!$B$7:$R$2292,12,0)</f>
        <v>8.2698999999999998</v>
      </c>
      <c r="I14" s="61">
        <f t="shared" si="2"/>
        <v>18</v>
      </c>
      <c r="J14" s="60">
        <f>VLOOKUP($A14,'Return Data'!$B$7:$R$2292,13,0)</f>
        <v>-0.62229999999999996</v>
      </c>
      <c r="K14" s="61">
        <f t="shared" si="3"/>
        <v>20</v>
      </c>
      <c r="L14" s="60">
        <f>VLOOKUP($A14,'Return Data'!$B$7:$R$2292,17,0)</f>
        <v>6.7304000000000004</v>
      </c>
      <c r="M14" s="61">
        <f t="shared" si="4"/>
        <v>22</v>
      </c>
      <c r="N14" s="60">
        <f>VLOOKUP($A14,'Return Data'!$B$7:$R$2292,14,0)</f>
        <v>21.345600000000001</v>
      </c>
      <c r="O14" s="61">
        <f t="shared" si="5"/>
        <v>18</v>
      </c>
      <c r="P14" s="60">
        <f>VLOOKUP($A14,'Return Data'!$B$7:$R$2292,15,0)</f>
        <v>9.4398999999999997</v>
      </c>
      <c r="Q14" s="61">
        <f t="shared" si="7"/>
        <v>12</v>
      </c>
      <c r="R14" s="60">
        <f>VLOOKUP($A14,'Return Data'!$B$7:$R$2292,16,0)</f>
        <v>14.036</v>
      </c>
      <c r="S14" s="62">
        <f t="shared" si="6"/>
        <v>7</v>
      </c>
    </row>
    <row r="15" spans="1:20" x14ac:dyDescent="0.3">
      <c r="A15" s="58" t="s">
        <v>483</v>
      </c>
      <c r="B15" s="59">
        <f>VLOOKUP($A15,'Return Data'!$B$7:$R$2292,3,0)</f>
        <v>45022</v>
      </c>
      <c r="C15" s="60">
        <f>VLOOKUP($A15,'Return Data'!$B$7:$R$2292,4,0)</f>
        <v>40.65</v>
      </c>
      <c r="D15" s="60">
        <f>VLOOKUP($A15,'Return Data'!$B$7:$R$2292,10,0)</f>
        <v>0.22189999999999999</v>
      </c>
      <c r="E15" s="61">
        <f t="shared" si="0"/>
        <v>7</v>
      </c>
      <c r="F15" s="60">
        <f>VLOOKUP($A15,'Return Data'!$B$7:$R$2292,11,0)</f>
        <v>2.7292999999999998</v>
      </c>
      <c r="G15" s="61">
        <f t="shared" si="1"/>
        <v>6</v>
      </c>
      <c r="H15" s="60">
        <f>VLOOKUP($A15,'Return Data'!$B$7:$R$2292,12,0)</f>
        <v>11.921799999999999</v>
      </c>
      <c r="I15" s="61">
        <f t="shared" si="2"/>
        <v>6</v>
      </c>
      <c r="J15" s="60">
        <f>VLOOKUP($A15,'Return Data'!$B$7:$R$2292,13,0)</f>
        <v>3.0417999999999998</v>
      </c>
      <c r="K15" s="61">
        <f t="shared" si="3"/>
        <v>7</v>
      </c>
      <c r="L15" s="60">
        <f>VLOOKUP($A15,'Return Data'!$B$7:$R$2292,17,0)</f>
        <v>12.6553</v>
      </c>
      <c r="M15" s="61">
        <f t="shared" si="4"/>
        <v>5</v>
      </c>
      <c r="N15" s="60">
        <f>VLOOKUP($A15,'Return Data'!$B$7:$R$2292,14,0)</f>
        <v>25.432300000000001</v>
      </c>
      <c r="O15" s="61">
        <f t="shared" si="5"/>
        <v>9</v>
      </c>
      <c r="P15" s="60">
        <f>VLOOKUP($A15,'Return Data'!$B$7:$R$2292,15,0)</f>
        <v>11.331300000000001</v>
      </c>
      <c r="Q15" s="61">
        <f t="shared" si="7"/>
        <v>4</v>
      </c>
      <c r="R15" s="60">
        <f>VLOOKUP($A15,'Return Data'!$B$7:$R$2292,16,0)</f>
        <v>10.8119</v>
      </c>
      <c r="S15" s="62">
        <f t="shared" si="6"/>
        <v>20</v>
      </c>
    </row>
    <row r="16" spans="1:20" x14ac:dyDescent="0.3">
      <c r="A16" s="58" t="s">
        <v>484</v>
      </c>
      <c r="B16" s="59">
        <f>VLOOKUP($A16,'Return Data'!$B$7:$R$2292,3,0)</f>
        <v>45022</v>
      </c>
      <c r="C16" s="60">
        <f>VLOOKUP($A16,'Return Data'!$B$7:$R$2292,4,0)</f>
        <v>180.4057</v>
      </c>
      <c r="D16" s="60">
        <f>VLOOKUP($A16,'Return Data'!$B$7:$R$2292,10,0)</f>
        <v>-0.79169999999999996</v>
      </c>
      <c r="E16" s="61">
        <f t="shared" si="0"/>
        <v>14</v>
      </c>
      <c r="F16" s="60">
        <f>VLOOKUP($A16,'Return Data'!$B$7:$R$2292,11,0)</f>
        <v>0.99780000000000002</v>
      </c>
      <c r="G16" s="61">
        <f t="shared" si="1"/>
        <v>13</v>
      </c>
      <c r="H16" s="60">
        <f>VLOOKUP($A16,'Return Data'!$B$7:$R$2292,12,0)</f>
        <v>9.6194000000000006</v>
      </c>
      <c r="I16" s="61">
        <f t="shared" si="2"/>
        <v>10</v>
      </c>
      <c r="J16" s="60">
        <f>VLOOKUP($A16,'Return Data'!$B$7:$R$2292,13,0)</f>
        <v>2.0400999999999998</v>
      </c>
      <c r="K16" s="61">
        <f t="shared" si="3"/>
        <v>8</v>
      </c>
      <c r="L16" s="60">
        <f>VLOOKUP($A16,'Return Data'!$B$7:$R$2292,17,0)</f>
        <v>9.1079000000000008</v>
      </c>
      <c r="M16" s="61">
        <f t="shared" si="4"/>
        <v>15</v>
      </c>
      <c r="N16" s="60">
        <f>VLOOKUP($A16,'Return Data'!$B$7:$R$2292,14,0)</f>
        <v>24.1127</v>
      </c>
      <c r="O16" s="61">
        <f t="shared" si="5"/>
        <v>13</v>
      </c>
      <c r="P16" s="60">
        <f>VLOOKUP($A16,'Return Data'!$B$7:$R$2292,15,0)</f>
        <v>9.5695999999999994</v>
      </c>
      <c r="Q16" s="61">
        <f t="shared" si="7"/>
        <v>11</v>
      </c>
      <c r="R16" s="60">
        <f>VLOOKUP($A16,'Return Data'!$B$7:$R$2292,16,0)</f>
        <v>13.1959</v>
      </c>
      <c r="S16" s="62">
        <f t="shared" si="6"/>
        <v>8</v>
      </c>
    </row>
    <row r="17" spans="1:19" x14ac:dyDescent="0.3">
      <c r="A17" s="58" t="s">
        <v>486</v>
      </c>
      <c r="B17" s="59">
        <f>VLOOKUP($A17,'Return Data'!$B$7:$R$2292,3,0)</f>
        <v>45022</v>
      </c>
      <c r="C17" s="60">
        <f>VLOOKUP($A17,'Return Data'!$B$7:$R$2292,4,0)</f>
        <v>85.59</v>
      </c>
      <c r="D17" s="60">
        <f>VLOOKUP($A17,'Return Data'!$B$7:$R$2292,10,0)</f>
        <v>0.51439999999999997</v>
      </c>
      <c r="E17" s="61">
        <f t="shared" si="0"/>
        <v>4</v>
      </c>
      <c r="F17" s="60">
        <f>VLOOKUP($A17,'Return Data'!$B$7:$R$2292,11,0)</f>
        <v>4.3830999999999998</v>
      </c>
      <c r="G17" s="61">
        <f t="shared" si="1"/>
        <v>1</v>
      </c>
      <c r="H17" s="60">
        <f>VLOOKUP($A17,'Return Data'!$B$7:$R$2292,12,0)</f>
        <v>13.2113</v>
      </c>
      <c r="I17" s="61">
        <f t="shared" si="2"/>
        <v>1</v>
      </c>
      <c r="J17" s="60">
        <f>VLOOKUP($A17,'Return Data'!$B$7:$R$2292,13,0)</f>
        <v>5.2159000000000004</v>
      </c>
      <c r="K17" s="61">
        <f t="shared" si="3"/>
        <v>2</v>
      </c>
      <c r="L17" s="60">
        <f>VLOOKUP($A17,'Return Data'!$B$7:$R$2292,17,0)</f>
        <v>12.849</v>
      </c>
      <c r="M17" s="61">
        <f t="shared" si="4"/>
        <v>4</v>
      </c>
      <c r="N17" s="60">
        <f>VLOOKUP($A17,'Return Data'!$B$7:$R$2292,14,0)</f>
        <v>27.935099999999998</v>
      </c>
      <c r="O17" s="61">
        <f t="shared" si="5"/>
        <v>7</v>
      </c>
      <c r="P17" s="60">
        <f>VLOOKUP($A17,'Return Data'!$B$7:$R$2292,15,0)</f>
        <v>9.8224</v>
      </c>
      <c r="Q17" s="61">
        <f t="shared" si="7"/>
        <v>10</v>
      </c>
      <c r="R17" s="60">
        <f>VLOOKUP($A17,'Return Data'!$B$7:$R$2292,16,0)</f>
        <v>12.66</v>
      </c>
      <c r="S17" s="62">
        <f t="shared" si="6"/>
        <v>10</v>
      </c>
    </row>
    <row r="18" spans="1:19" x14ac:dyDescent="0.3">
      <c r="A18" s="102" t="s">
        <v>1934</v>
      </c>
      <c r="B18" s="59">
        <f>VLOOKUP($A18,'Return Data'!$B$7:$R$2292,3,0)</f>
        <v>45022</v>
      </c>
      <c r="C18" s="60">
        <f>VLOOKUP($A18,'Return Data'!$B$7:$R$2292,4,0)</f>
        <v>36.347999999999999</v>
      </c>
      <c r="D18" s="60">
        <f>VLOOKUP($A18,'Return Data'!$B$7:$R$2292,10,0)</f>
        <v>0.50660000000000005</v>
      </c>
      <c r="E18" s="61">
        <f t="shared" si="0"/>
        <v>5</v>
      </c>
      <c r="F18" s="60">
        <f>VLOOKUP($A18,'Return Data'!$B$7:$R$2292,11,0)</f>
        <v>-0.54720000000000002</v>
      </c>
      <c r="G18" s="61">
        <f t="shared" si="1"/>
        <v>19</v>
      </c>
      <c r="H18" s="60">
        <f>VLOOKUP($A18,'Return Data'!$B$7:$R$2292,12,0)</f>
        <v>8.6117000000000008</v>
      </c>
      <c r="I18" s="61">
        <f t="shared" si="2"/>
        <v>17</v>
      </c>
      <c r="J18" s="60">
        <f>VLOOKUP($A18,'Return Data'!$B$7:$R$2292,13,0)</f>
        <v>-3.0409999999999999</v>
      </c>
      <c r="K18" s="61">
        <f t="shared" si="3"/>
        <v>26</v>
      </c>
      <c r="L18" s="60">
        <f>VLOOKUP($A18,'Return Data'!$B$7:$R$2292,17,0)</f>
        <v>6.0796999999999999</v>
      </c>
      <c r="M18" s="61">
        <f t="shared" si="4"/>
        <v>26</v>
      </c>
      <c r="N18" s="60">
        <f>VLOOKUP($A18,'Return Data'!$B$7:$R$2292,14,0)</f>
        <v>21.0991</v>
      </c>
      <c r="O18" s="61">
        <f t="shared" si="5"/>
        <v>22</v>
      </c>
      <c r="P18" s="60">
        <f>VLOOKUP($A18,'Return Data'!$B$7:$R$2292,15,0)</f>
        <v>6.7424999999999997</v>
      </c>
      <c r="Q18" s="61">
        <f t="shared" si="7"/>
        <v>21</v>
      </c>
      <c r="R18" s="60">
        <f>VLOOKUP($A18,'Return Data'!$B$7:$R$2292,16,0)</f>
        <v>11.1899</v>
      </c>
      <c r="S18" s="62">
        <f t="shared" si="6"/>
        <v>16</v>
      </c>
    </row>
    <row r="19" spans="1:19" x14ac:dyDescent="0.3">
      <c r="A19" s="58" t="s">
        <v>490</v>
      </c>
      <c r="B19" s="59">
        <f>VLOOKUP($A19,'Return Data'!$B$7:$R$2292,3,0)</f>
        <v>45022</v>
      </c>
      <c r="C19" s="60">
        <f>VLOOKUP($A19,'Return Data'!$B$7:$R$2292,4,0)</f>
        <v>240.9</v>
      </c>
      <c r="D19" s="60">
        <f>VLOOKUP($A19,'Return Data'!$B$7:$R$2292,10,0)</f>
        <v>0.27060000000000001</v>
      </c>
      <c r="E19" s="61">
        <f t="shared" si="0"/>
        <v>6</v>
      </c>
      <c r="F19" s="60">
        <f>VLOOKUP($A19,'Return Data'!$B$7:$R$2292,11,0)</f>
        <v>3.4704999999999999</v>
      </c>
      <c r="G19" s="61">
        <f t="shared" si="1"/>
        <v>5</v>
      </c>
      <c r="H19" s="60">
        <f>VLOOKUP($A19,'Return Data'!$B$7:$R$2292,12,0)</f>
        <v>12.501799999999999</v>
      </c>
      <c r="I19" s="61">
        <f t="shared" si="2"/>
        <v>2</v>
      </c>
      <c r="J19" s="60">
        <f>VLOOKUP($A19,'Return Data'!$B$7:$R$2292,13,0)</f>
        <v>3.6976</v>
      </c>
      <c r="K19" s="61">
        <f t="shared" si="3"/>
        <v>4</v>
      </c>
      <c r="L19" s="60">
        <f>VLOOKUP($A19,'Return Data'!$B$7:$R$2292,17,0)</f>
        <v>18.622299999999999</v>
      </c>
      <c r="M19" s="61">
        <f t="shared" si="4"/>
        <v>1</v>
      </c>
      <c r="N19" s="60">
        <f>VLOOKUP($A19,'Return Data'!$B$7:$R$2292,14,0)</f>
        <v>32.6539</v>
      </c>
      <c r="O19" s="61">
        <f t="shared" si="5"/>
        <v>2</v>
      </c>
      <c r="P19" s="60">
        <f>VLOOKUP($A19,'Return Data'!$B$7:$R$2292,15,0)</f>
        <v>13.7181</v>
      </c>
      <c r="Q19" s="61">
        <f t="shared" si="7"/>
        <v>2</v>
      </c>
      <c r="R19" s="60">
        <f>VLOOKUP($A19,'Return Data'!$B$7:$R$2292,16,0)</f>
        <v>14.5397</v>
      </c>
      <c r="S19" s="62">
        <f t="shared" si="6"/>
        <v>6</v>
      </c>
    </row>
    <row r="20" spans="1:19" x14ac:dyDescent="0.3">
      <c r="A20" s="58" t="s">
        <v>492</v>
      </c>
      <c r="B20" s="59">
        <f>VLOOKUP($A20,'Return Data'!$B$7:$R$2292,3,0)</f>
        <v>45022</v>
      </c>
      <c r="C20" s="60">
        <f>VLOOKUP($A20,'Return Data'!$B$7:$R$2292,4,0)</f>
        <v>15.660299999999999</v>
      </c>
      <c r="D20" s="60">
        <f>VLOOKUP($A20,'Return Data'!$B$7:$R$2292,10,0)</f>
        <v>-1.266</v>
      </c>
      <c r="E20" s="61">
        <f t="shared" si="0"/>
        <v>21</v>
      </c>
      <c r="F20" s="60">
        <f>VLOOKUP($A20,'Return Data'!$B$7:$R$2292,11,0)</f>
        <v>0.38069999999999998</v>
      </c>
      <c r="G20" s="61">
        <f t="shared" si="1"/>
        <v>15</v>
      </c>
      <c r="H20" s="60">
        <f>VLOOKUP($A20,'Return Data'!$B$7:$R$2292,12,0)</f>
        <v>6.8146000000000004</v>
      </c>
      <c r="I20" s="61">
        <f t="shared" si="2"/>
        <v>25</v>
      </c>
      <c r="J20" s="60">
        <f>VLOOKUP($A20,'Return Data'!$B$7:$R$2292,13,0)</f>
        <v>-3.2107999999999999</v>
      </c>
      <c r="K20" s="61">
        <f t="shared" si="3"/>
        <v>27</v>
      </c>
      <c r="L20" s="60">
        <f>VLOOKUP($A20,'Return Data'!$B$7:$R$2292,17,0)</f>
        <v>6.9433999999999996</v>
      </c>
      <c r="M20" s="61">
        <f t="shared" si="4"/>
        <v>21</v>
      </c>
      <c r="N20" s="60">
        <f>VLOOKUP($A20,'Return Data'!$B$7:$R$2292,14,0)</f>
        <v>18.781199999999998</v>
      </c>
      <c r="O20" s="61">
        <f t="shared" si="5"/>
        <v>26</v>
      </c>
      <c r="P20" s="60">
        <f>VLOOKUP($A20,'Return Data'!$B$7:$R$2292,15,0)</f>
        <v>5.4429999999999996</v>
      </c>
      <c r="Q20" s="61">
        <f t="shared" si="7"/>
        <v>23</v>
      </c>
      <c r="R20" s="60">
        <f>VLOOKUP($A20,'Return Data'!$B$7:$R$2292,16,0)</f>
        <v>7.1993</v>
      </c>
      <c r="S20" s="62">
        <f t="shared" si="6"/>
        <v>30</v>
      </c>
    </row>
    <row r="21" spans="1:19" x14ac:dyDescent="0.3">
      <c r="A21" s="58" t="s">
        <v>495</v>
      </c>
      <c r="B21" s="59">
        <f>VLOOKUP($A21,'Return Data'!$B$7:$R$2292,3,0)</f>
        <v>45022</v>
      </c>
      <c r="C21" s="60">
        <f>VLOOKUP($A21,'Return Data'!$B$7:$R$2292,4,0)</f>
        <v>14.951000000000001</v>
      </c>
      <c r="D21" s="60">
        <f>VLOOKUP($A21,'Return Data'!$B$7:$R$2292,10,0)</f>
        <v>-1.2803</v>
      </c>
      <c r="E21" s="61">
        <f t="shared" si="0"/>
        <v>22</v>
      </c>
      <c r="F21" s="60">
        <f>VLOOKUP($A21,'Return Data'!$B$7:$R$2292,11,0)</f>
        <v>2.2305000000000001</v>
      </c>
      <c r="G21" s="61">
        <f t="shared" si="1"/>
        <v>7</v>
      </c>
      <c r="H21" s="60">
        <f>VLOOKUP($A21,'Return Data'!$B$7:$R$2292,12,0)</f>
        <v>9.7337000000000007</v>
      </c>
      <c r="I21" s="61">
        <f t="shared" si="2"/>
        <v>9</v>
      </c>
      <c r="J21" s="60">
        <f>VLOOKUP($A21,'Return Data'!$B$7:$R$2292,13,0)</f>
        <v>0.40629999999999999</v>
      </c>
      <c r="K21" s="61">
        <f t="shared" si="3"/>
        <v>14</v>
      </c>
      <c r="L21" s="60">
        <f>VLOOKUP($A21,'Return Data'!$B$7:$R$2292,17,0)</f>
        <v>7.2895000000000003</v>
      </c>
      <c r="M21" s="61">
        <f t="shared" si="4"/>
        <v>20</v>
      </c>
      <c r="N21" s="60">
        <f>VLOOKUP($A21,'Return Data'!$B$7:$R$2292,14,0)</f>
        <v>21.177299999999999</v>
      </c>
      <c r="O21" s="61">
        <f t="shared" si="5"/>
        <v>20</v>
      </c>
      <c r="P21" s="60"/>
      <c r="Q21" s="61"/>
      <c r="R21" s="60">
        <f>VLOOKUP($A21,'Return Data'!$B$7:$R$2292,16,0)</f>
        <v>9.7689000000000004</v>
      </c>
      <c r="S21" s="62">
        <f t="shared" si="6"/>
        <v>22</v>
      </c>
    </row>
    <row r="22" spans="1:19" x14ac:dyDescent="0.3">
      <c r="A22" s="58" t="s">
        <v>497</v>
      </c>
      <c r="B22" s="59">
        <f>VLOOKUP($A22,'Return Data'!$B$7:$R$2292,3,0)</f>
        <v>45022</v>
      </c>
      <c r="C22" s="60">
        <f>VLOOKUP($A22,'Return Data'!$B$7:$R$2292,4,0)</f>
        <v>14.2668</v>
      </c>
      <c r="D22" s="60">
        <f>VLOOKUP($A22,'Return Data'!$B$7:$R$2292,10,0)</f>
        <v>-1.1111</v>
      </c>
      <c r="E22" s="61">
        <f t="shared" si="0"/>
        <v>20</v>
      </c>
      <c r="F22" s="60">
        <f>VLOOKUP($A22,'Return Data'!$B$7:$R$2292,11,0)</f>
        <v>-1.0307999999999999</v>
      </c>
      <c r="G22" s="61">
        <f t="shared" si="1"/>
        <v>23</v>
      </c>
      <c r="H22" s="60">
        <f>VLOOKUP($A22,'Return Data'!$B$7:$R$2292,12,0)</f>
        <v>7.5044000000000004</v>
      </c>
      <c r="I22" s="61">
        <f t="shared" si="2"/>
        <v>20</v>
      </c>
      <c r="J22" s="60">
        <f>VLOOKUP($A22,'Return Data'!$B$7:$R$2292,13,0)</f>
        <v>-1.0307999999999999</v>
      </c>
      <c r="K22" s="61">
        <f t="shared" si="3"/>
        <v>21</v>
      </c>
      <c r="L22" s="60">
        <f>VLOOKUP($A22,'Return Data'!$B$7:$R$2292,17,0)</f>
        <v>6.5069999999999997</v>
      </c>
      <c r="M22" s="61">
        <f t="shared" si="4"/>
        <v>23</v>
      </c>
      <c r="N22" s="60">
        <f>VLOOKUP($A22,'Return Data'!$B$7:$R$2292,14,0)</f>
        <v>18.6587</v>
      </c>
      <c r="O22" s="61">
        <f t="shared" si="5"/>
        <v>27</v>
      </c>
      <c r="P22" s="60"/>
      <c r="Q22" s="61"/>
      <c r="R22" s="60">
        <f>VLOOKUP($A22,'Return Data'!$B$7:$R$2292,16,0)</f>
        <v>7.7343999999999999</v>
      </c>
      <c r="S22" s="62">
        <f t="shared" si="6"/>
        <v>28</v>
      </c>
    </row>
    <row r="23" spans="1:19" x14ac:dyDescent="0.3">
      <c r="A23" s="58" t="s">
        <v>498</v>
      </c>
      <c r="B23" s="59">
        <f>VLOOKUP($A23,'Return Data'!$B$7:$R$2292,3,0)</f>
        <v>45022</v>
      </c>
      <c r="C23" s="60">
        <f>VLOOKUP($A23,'Return Data'!$B$7:$R$2292,4,0)</f>
        <v>213.960433010348</v>
      </c>
      <c r="D23" s="60">
        <f>VLOOKUP($A23,'Return Data'!$B$7:$R$2292,10,0)</f>
        <v>-0.87239999999999995</v>
      </c>
      <c r="E23" s="61">
        <f t="shared" si="0"/>
        <v>15</v>
      </c>
      <c r="F23" s="60">
        <f>VLOOKUP($A23,'Return Data'!$B$7:$R$2292,11,0)</f>
        <v>4.0805999999999996</v>
      </c>
      <c r="G23" s="61">
        <f t="shared" si="1"/>
        <v>2</v>
      </c>
      <c r="H23" s="60">
        <f>VLOOKUP($A23,'Return Data'!$B$7:$R$2292,12,0)</f>
        <v>11.9945</v>
      </c>
      <c r="I23" s="61">
        <f t="shared" si="2"/>
        <v>4</v>
      </c>
      <c r="J23" s="60">
        <f>VLOOKUP($A23,'Return Data'!$B$7:$R$2292,13,0)</f>
        <v>5.3886000000000003</v>
      </c>
      <c r="K23" s="61">
        <f t="shared" si="3"/>
        <v>1</v>
      </c>
      <c r="L23" s="60">
        <f>VLOOKUP($A23,'Return Data'!$B$7:$R$2292,17,0)</f>
        <v>10.411300000000001</v>
      </c>
      <c r="M23" s="61">
        <f t="shared" si="4"/>
        <v>11</v>
      </c>
      <c r="N23" s="60">
        <f>VLOOKUP($A23,'Return Data'!$B$7:$R$2292,14,0)</f>
        <v>31.756599999999999</v>
      </c>
      <c r="O23" s="61">
        <f t="shared" si="5"/>
        <v>3</v>
      </c>
      <c r="P23" s="60">
        <f>VLOOKUP($A23,'Return Data'!$B$7:$R$2292,15,0)</f>
        <v>10.196</v>
      </c>
      <c r="Q23" s="61">
        <f>RANK(P23,P$8:P$37,0)</f>
        <v>8</v>
      </c>
      <c r="R23" s="60">
        <f>VLOOKUP($A23,'Return Data'!$B$7:$R$2292,16,0)</f>
        <v>11.5466</v>
      </c>
      <c r="S23" s="62">
        <f t="shared" si="6"/>
        <v>14</v>
      </c>
    </row>
    <row r="24" spans="1:19" x14ac:dyDescent="0.3">
      <c r="A24" s="108" t="s">
        <v>1587</v>
      </c>
      <c r="B24" s="59">
        <f>VLOOKUP($A24,'Return Data'!$B$7:$R$2292,3,0)</f>
        <v>45022</v>
      </c>
      <c r="C24" s="60">
        <f>VLOOKUP($A24,'Return Data'!$B$7:$R$2292,4,0)</f>
        <v>41.329000000000001</v>
      </c>
      <c r="D24" s="60">
        <f>VLOOKUP($A24,'Return Data'!$B$7:$R$2292,10,0)</f>
        <v>-0.59409999999999996</v>
      </c>
      <c r="E24" s="61">
        <f t="shared" si="0"/>
        <v>11</v>
      </c>
      <c r="F24" s="60">
        <f>VLOOKUP($A24,'Return Data'!$B$7:$R$2292,11,0)</f>
        <v>1.0389999999999999</v>
      </c>
      <c r="G24" s="61">
        <f t="shared" si="1"/>
        <v>11</v>
      </c>
      <c r="H24" s="60">
        <f>VLOOKUP($A24,'Return Data'!$B$7:$R$2292,12,0)</f>
        <v>8.7977000000000007</v>
      </c>
      <c r="I24" s="61">
        <f t="shared" si="2"/>
        <v>15</v>
      </c>
      <c r="J24" s="60">
        <f>VLOOKUP($A24,'Return Data'!$B$7:$R$2292,13,0)</f>
        <v>1.748</v>
      </c>
      <c r="K24" s="61">
        <f t="shared" si="3"/>
        <v>9</v>
      </c>
      <c r="L24" s="60">
        <f>VLOOKUP($A24,'Return Data'!$B$7:$R$2292,17,0)</f>
        <v>10.534000000000001</v>
      </c>
      <c r="M24" s="61">
        <f t="shared" si="4"/>
        <v>10</v>
      </c>
      <c r="N24" s="60">
        <f>VLOOKUP($A24,'Return Data'!$B$7:$R$2292,14,0)</f>
        <v>28.651900000000001</v>
      </c>
      <c r="O24" s="61">
        <f t="shared" si="5"/>
        <v>5</v>
      </c>
      <c r="P24" s="60">
        <f>VLOOKUP($A24,'Return Data'!$B$7:$R$2292,15,0)</f>
        <v>11.1387</v>
      </c>
      <c r="Q24" s="61">
        <f>RANK(P24,P$8:P$37,0)</f>
        <v>5</v>
      </c>
      <c r="R24" s="60">
        <f>VLOOKUP($A24,'Return Data'!$B$7:$R$2292,16,0)</f>
        <v>10.600199999999999</v>
      </c>
      <c r="S24" s="62">
        <f t="shared" si="6"/>
        <v>21</v>
      </c>
    </row>
    <row r="25" spans="1:19" x14ac:dyDescent="0.3">
      <c r="A25" s="58" t="s">
        <v>500</v>
      </c>
      <c r="B25" s="59">
        <f>VLOOKUP($A25,'Return Data'!$B$7:$R$2292,3,0)</f>
        <v>45022</v>
      </c>
      <c r="C25" s="60">
        <f>VLOOKUP($A25,'Return Data'!$B$7:$R$2292,4,0)</f>
        <v>134.41579999999999</v>
      </c>
      <c r="D25" s="60">
        <f>VLOOKUP($A25,'Return Data'!$B$7:$R$2292,10,0)</f>
        <v>-0.38279999999999997</v>
      </c>
      <c r="E25" s="61">
        <f t="shared" si="0"/>
        <v>9</v>
      </c>
      <c r="F25" s="60">
        <f>VLOOKUP($A25,'Return Data'!$B$7:$R$2292,11,0)</f>
        <v>-0.6069</v>
      </c>
      <c r="G25" s="61">
        <f t="shared" si="1"/>
        <v>20</v>
      </c>
      <c r="H25" s="60">
        <f>VLOOKUP($A25,'Return Data'!$B$7:$R$2292,12,0)</f>
        <v>5.4566999999999997</v>
      </c>
      <c r="I25" s="61">
        <f t="shared" si="2"/>
        <v>27</v>
      </c>
      <c r="J25" s="60">
        <f>VLOOKUP($A25,'Return Data'!$B$7:$R$2292,13,0)</f>
        <v>-1.7042999999999999</v>
      </c>
      <c r="K25" s="61">
        <f t="shared" si="3"/>
        <v>24</v>
      </c>
      <c r="L25" s="60">
        <f>VLOOKUP($A25,'Return Data'!$B$7:$R$2292,17,0)</f>
        <v>4.92</v>
      </c>
      <c r="M25" s="61">
        <f t="shared" si="4"/>
        <v>30</v>
      </c>
      <c r="N25" s="60">
        <f>VLOOKUP($A25,'Return Data'!$B$7:$R$2292,14,0)</f>
        <v>16.4741</v>
      </c>
      <c r="O25" s="61">
        <f t="shared" si="5"/>
        <v>30</v>
      </c>
      <c r="P25" s="60">
        <f>VLOOKUP($A25,'Return Data'!$B$7:$R$2292,15,0)</f>
        <v>6.9447000000000001</v>
      </c>
      <c r="Q25" s="61">
        <f>RANK(P25,P$8:P$37,0)</f>
        <v>20</v>
      </c>
      <c r="R25" s="60">
        <f>VLOOKUP($A25,'Return Data'!$B$7:$R$2292,16,0)</f>
        <v>8.3817000000000004</v>
      </c>
      <c r="S25" s="62">
        <f t="shared" si="6"/>
        <v>27</v>
      </c>
    </row>
    <row r="26" spans="1:19" x14ac:dyDescent="0.3">
      <c r="A26" s="58" t="s">
        <v>1993</v>
      </c>
      <c r="B26" s="59">
        <f>VLOOKUP($A26,'Return Data'!$B$7:$R$2292,3,0)</f>
        <v>45022</v>
      </c>
      <c r="C26" s="60">
        <f>VLOOKUP($A26,'Return Data'!$B$7:$R$2292,4,0)</f>
        <v>17.186699999999998</v>
      </c>
      <c r="D26" s="60">
        <f>VLOOKUP($A26,'Return Data'!$B$7:$R$2292,10,0)</f>
        <v>-1.0034000000000001</v>
      </c>
      <c r="E26" s="61">
        <f t="shared" si="0"/>
        <v>18</v>
      </c>
      <c r="F26" s="60">
        <f>VLOOKUP($A26,'Return Data'!$B$7:$R$2292,11,0)</f>
        <v>0.99839999999999995</v>
      </c>
      <c r="G26" s="61">
        <f t="shared" si="1"/>
        <v>12</v>
      </c>
      <c r="H26" s="60">
        <f>VLOOKUP($A26,'Return Data'!$B$7:$R$2292,12,0)</f>
        <v>8.8793000000000006</v>
      </c>
      <c r="I26" s="61">
        <f t="shared" si="2"/>
        <v>14</v>
      </c>
      <c r="J26" s="60">
        <f>VLOOKUP($A26,'Return Data'!$B$7:$R$2292,13,0)</f>
        <v>-0.34100000000000003</v>
      </c>
      <c r="K26" s="61">
        <f t="shared" si="3"/>
        <v>18</v>
      </c>
      <c r="L26" s="60">
        <f>VLOOKUP($A26,'Return Data'!$B$7:$R$2292,17,0)</f>
        <v>10.916600000000001</v>
      </c>
      <c r="M26" s="61">
        <f t="shared" si="4"/>
        <v>9</v>
      </c>
      <c r="N26" s="60">
        <f>VLOOKUP($A26,'Return Data'!$B$7:$R$2292,14,0)</f>
        <v>25.3385</v>
      </c>
      <c r="O26" s="61">
        <f t="shared" si="5"/>
        <v>10</v>
      </c>
      <c r="P26" s="60"/>
      <c r="Q26" s="61"/>
      <c r="R26" s="60">
        <f>VLOOKUP($A26,'Return Data'!$B$7:$R$2292,16,0)</f>
        <v>15.6807</v>
      </c>
      <c r="S26" s="62">
        <f t="shared" si="6"/>
        <v>3</v>
      </c>
    </row>
    <row r="27" spans="1:19" x14ac:dyDescent="0.3">
      <c r="A27" s="58" t="s">
        <v>504</v>
      </c>
      <c r="B27" s="59">
        <f>VLOOKUP($A27,'Return Data'!$B$7:$R$2292,3,0)</f>
        <v>45022</v>
      </c>
      <c r="C27" s="60">
        <f>VLOOKUP($A27,'Return Data'!$B$7:$R$2292,4,0)</f>
        <v>22.099</v>
      </c>
      <c r="D27" s="60">
        <f>VLOOKUP($A27,'Return Data'!$B$7:$R$2292,10,0)</f>
        <v>-1.581</v>
      </c>
      <c r="E27" s="61">
        <f t="shared" si="0"/>
        <v>25</v>
      </c>
      <c r="F27" s="60">
        <f>VLOOKUP($A27,'Return Data'!$B$7:$R$2292,11,0)</f>
        <v>0.51849999999999996</v>
      </c>
      <c r="G27" s="61">
        <f t="shared" si="1"/>
        <v>14</v>
      </c>
      <c r="H27" s="60">
        <f>VLOOKUP($A27,'Return Data'!$B$7:$R$2292,12,0)</f>
        <v>7.4279000000000002</v>
      </c>
      <c r="I27" s="61">
        <f t="shared" si="2"/>
        <v>21</v>
      </c>
      <c r="J27" s="60">
        <f>VLOOKUP($A27,'Return Data'!$B$7:$R$2292,13,0)</f>
        <v>-0.35620000000000002</v>
      </c>
      <c r="K27" s="61">
        <f t="shared" si="3"/>
        <v>19</v>
      </c>
      <c r="L27" s="60">
        <f>VLOOKUP($A27,'Return Data'!$B$7:$R$2292,17,0)</f>
        <v>8.5235000000000003</v>
      </c>
      <c r="M27" s="61">
        <f t="shared" si="4"/>
        <v>17</v>
      </c>
      <c r="N27" s="60">
        <f>VLOOKUP($A27,'Return Data'!$B$7:$R$2292,14,0)</f>
        <v>22.977399999999999</v>
      </c>
      <c r="O27" s="61">
        <f t="shared" si="5"/>
        <v>16</v>
      </c>
      <c r="P27" s="60">
        <f>VLOOKUP($A27,'Return Data'!$B$7:$R$2292,15,0)</f>
        <v>10.5106</v>
      </c>
      <c r="Q27" s="61">
        <f>RANK(P27,P$8:P$37,0)</f>
        <v>7</v>
      </c>
      <c r="R27" s="60">
        <f>VLOOKUP($A27,'Return Data'!$B$7:$R$2292,16,0)</f>
        <v>10.857100000000001</v>
      </c>
      <c r="S27" s="62">
        <f t="shared" si="6"/>
        <v>19</v>
      </c>
    </row>
    <row r="28" spans="1:19" x14ac:dyDescent="0.3">
      <c r="A28" s="58" t="s">
        <v>506</v>
      </c>
      <c r="B28" s="59">
        <f>VLOOKUP($A28,'Return Data'!$B$7:$R$2292,3,0)</f>
        <v>45022</v>
      </c>
      <c r="C28" s="60">
        <f>VLOOKUP($A28,'Return Data'!$B$7:$R$2292,4,0)</f>
        <v>15.241899999999999</v>
      </c>
      <c r="D28" s="60">
        <f>VLOOKUP($A28,'Return Data'!$B$7:$R$2292,10,0)</f>
        <v>-1.6366000000000001</v>
      </c>
      <c r="E28" s="61">
        <f t="shared" si="0"/>
        <v>26</v>
      </c>
      <c r="F28" s="60">
        <f>VLOOKUP($A28,'Return Data'!$B$7:$R$2292,11,0)</f>
        <v>-1.2766</v>
      </c>
      <c r="G28" s="61">
        <f t="shared" si="1"/>
        <v>25</v>
      </c>
      <c r="H28" s="60">
        <f>VLOOKUP($A28,'Return Data'!$B$7:$R$2292,12,0)</f>
        <v>7.2972999999999999</v>
      </c>
      <c r="I28" s="61">
        <f t="shared" si="2"/>
        <v>23</v>
      </c>
      <c r="J28" s="60">
        <f>VLOOKUP($A28,'Return Data'!$B$7:$R$2292,13,0)</f>
        <v>1.4766999999999999</v>
      </c>
      <c r="K28" s="61">
        <f t="shared" si="3"/>
        <v>10</v>
      </c>
      <c r="L28" s="60">
        <f>VLOOKUP($A28,'Return Data'!$B$7:$R$2292,17,0)</f>
        <v>5.5092999999999996</v>
      </c>
      <c r="M28" s="61">
        <f t="shared" si="4"/>
        <v>29</v>
      </c>
      <c r="N28" s="60">
        <f>VLOOKUP($A28,'Return Data'!$B$7:$R$2292,14,0)</f>
        <v>18.422999999999998</v>
      </c>
      <c r="O28" s="61">
        <f t="shared" si="5"/>
        <v>28</v>
      </c>
      <c r="P28" s="60"/>
      <c r="Q28" s="61"/>
      <c r="R28" s="60">
        <f>VLOOKUP($A28,'Return Data'!$B$7:$R$2292,16,0)</f>
        <v>9.6796000000000006</v>
      </c>
      <c r="S28" s="62">
        <f t="shared" si="6"/>
        <v>23</v>
      </c>
    </row>
    <row r="29" spans="1:19" x14ac:dyDescent="0.3">
      <c r="A29" s="58" t="s">
        <v>1736</v>
      </c>
      <c r="B29" s="59">
        <f>VLOOKUP($A29,'Return Data'!$B$7:$R$2292,3,0)</f>
        <v>45022</v>
      </c>
      <c r="C29" s="60">
        <f>VLOOKUP($A29,'Return Data'!$B$7:$R$2292,4,0)</f>
        <v>14.3827</v>
      </c>
      <c r="D29" s="60">
        <f>VLOOKUP($A29,'Return Data'!$B$7:$R$2292,10,0)</f>
        <v>-0.98450000000000004</v>
      </c>
      <c r="E29" s="61">
        <f t="shared" si="0"/>
        <v>17</v>
      </c>
      <c r="F29" s="60">
        <f>VLOOKUP($A29,'Return Data'!$B$7:$R$2292,11,0)</f>
        <v>0.25580000000000003</v>
      </c>
      <c r="G29" s="61">
        <f t="shared" si="1"/>
        <v>17</v>
      </c>
      <c r="H29" s="60">
        <f>VLOOKUP($A29,'Return Data'!$B$7:$R$2292,12,0)</f>
        <v>8.6306999999999992</v>
      </c>
      <c r="I29" s="61">
        <f t="shared" si="2"/>
        <v>16</v>
      </c>
      <c r="J29" s="60">
        <f>VLOOKUP($A29,'Return Data'!$B$7:$R$2292,13,0)</f>
        <v>0.22509999999999999</v>
      </c>
      <c r="K29" s="61">
        <f t="shared" si="3"/>
        <v>15</v>
      </c>
      <c r="L29" s="60">
        <f>VLOOKUP($A29,'Return Data'!$B$7:$R$2292,17,0)</f>
        <v>9.0091000000000001</v>
      </c>
      <c r="M29" s="61">
        <f t="shared" si="4"/>
        <v>16</v>
      </c>
      <c r="N29" s="60">
        <f>VLOOKUP($A29,'Return Data'!$B$7:$R$2292,14,0)</f>
        <v>20.688300000000002</v>
      </c>
      <c r="O29" s="61">
        <f t="shared" si="5"/>
        <v>23</v>
      </c>
      <c r="P29" s="60"/>
      <c r="Q29" s="61"/>
      <c r="R29" s="60">
        <f>VLOOKUP($A29,'Return Data'!$B$7:$R$2292,16,0)</f>
        <v>7.6393000000000004</v>
      </c>
      <c r="S29" s="62">
        <f t="shared" si="6"/>
        <v>29</v>
      </c>
    </row>
    <row r="30" spans="1:19" x14ac:dyDescent="0.3">
      <c r="A30" s="58" t="s">
        <v>507</v>
      </c>
      <c r="B30" s="59">
        <f>VLOOKUP($A30,'Return Data'!$B$7:$R$2292,3,0)</f>
        <v>45022</v>
      </c>
      <c r="C30" s="60">
        <f>VLOOKUP($A30,'Return Data'!$B$7:$R$2292,4,0)</f>
        <v>70.195099999999996</v>
      </c>
      <c r="D30" s="60">
        <f>VLOOKUP($A30,'Return Data'!$B$7:$R$2292,10,0)</f>
        <v>0.57179999999999997</v>
      </c>
      <c r="E30" s="61">
        <f t="shared" si="0"/>
        <v>2</v>
      </c>
      <c r="F30" s="60">
        <f>VLOOKUP($A30,'Return Data'!$B$7:$R$2292,11,0)</f>
        <v>3.6425000000000001</v>
      </c>
      <c r="G30" s="61">
        <f t="shared" si="1"/>
        <v>4</v>
      </c>
      <c r="H30" s="60">
        <f>VLOOKUP($A30,'Return Data'!$B$7:$R$2292,12,0)</f>
        <v>12.116099999999999</v>
      </c>
      <c r="I30" s="61">
        <f t="shared" si="2"/>
        <v>3</v>
      </c>
      <c r="J30" s="60">
        <f>VLOOKUP($A30,'Return Data'!$B$7:$R$2292,13,0)</f>
        <v>3.3879000000000001</v>
      </c>
      <c r="K30" s="61">
        <f t="shared" si="3"/>
        <v>5</v>
      </c>
      <c r="L30" s="60">
        <f>VLOOKUP($A30,'Return Data'!$B$7:$R$2292,17,0)</f>
        <v>11.151899999999999</v>
      </c>
      <c r="M30" s="61">
        <f t="shared" si="4"/>
        <v>7</v>
      </c>
      <c r="N30" s="60">
        <f>VLOOKUP($A30,'Return Data'!$B$7:$R$2292,14,0)</f>
        <v>27.1294</v>
      </c>
      <c r="O30" s="61">
        <f t="shared" si="5"/>
        <v>8</v>
      </c>
      <c r="P30" s="60">
        <f>VLOOKUP($A30,'Return Data'!$B$7:$R$2292,15,0)</f>
        <v>5.1852999999999998</v>
      </c>
      <c r="Q30" s="61">
        <f t="shared" ref="Q30:Q37" si="8">RANK(P30,P$8:P$37,0)</f>
        <v>24</v>
      </c>
      <c r="R30" s="60">
        <f>VLOOKUP($A30,'Return Data'!$B$7:$R$2292,16,0)</f>
        <v>11.546900000000001</v>
      </c>
      <c r="S30" s="62">
        <f t="shared" si="6"/>
        <v>13</v>
      </c>
    </row>
    <row r="31" spans="1:19" x14ac:dyDescent="0.3">
      <c r="A31" s="58" t="s">
        <v>513</v>
      </c>
      <c r="B31" s="59">
        <f>VLOOKUP($A31,'Return Data'!$B$7:$R$2292,3,0)</f>
        <v>45022</v>
      </c>
      <c r="C31" s="60">
        <f>VLOOKUP($A31,'Return Data'!$B$7:$R$2292,4,0)</f>
        <v>94.17</v>
      </c>
      <c r="D31" s="60">
        <f>VLOOKUP($A31,'Return Data'!$B$7:$R$2292,10,0)</f>
        <v>0.69499999999999995</v>
      </c>
      <c r="E31" s="61">
        <f t="shared" si="0"/>
        <v>1</v>
      </c>
      <c r="F31" s="60">
        <f>VLOOKUP($A31,'Return Data'!$B$7:$R$2292,11,0)</f>
        <v>3.7229000000000001</v>
      </c>
      <c r="G31" s="61">
        <f t="shared" si="1"/>
        <v>3</v>
      </c>
      <c r="H31" s="60">
        <f>VLOOKUP($A31,'Return Data'!$B$7:$R$2292,12,0)</f>
        <v>11.7082</v>
      </c>
      <c r="I31" s="61">
        <f t="shared" si="2"/>
        <v>7</v>
      </c>
      <c r="J31" s="60">
        <f>VLOOKUP($A31,'Return Data'!$B$7:$R$2292,13,0)</f>
        <v>0.72740000000000005</v>
      </c>
      <c r="K31" s="61">
        <f t="shared" si="3"/>
        <v>12</v>
      </c>
      <c r="L31" s="60">
        <f>VLOOKUP($A31,'Return Data'!$B$7:$R$2292,17,0)</f>
        <v>6.2607999999999997</v>
      </c>
      <c r="M31" s="61">
        <f t="shared" si="4"/>
        <v>25</v>
      </c>
      <c r="N31" s="60">
        <f>VLOOKUP($A31,'Return Data'!$B$7:$R$2292,14,0)</f>
        <v>21.154499999999999</v>
      </c>
      <c r="O31" s="61">
        <f t="shared" si="5"/>
        <v>21</v>
      </c>
      <c r="P31" s="60">
        <f>VLOOKUP($A31,'Return Data'!$B$7:$R$2292,15,0)</f>
        <v>7.1374000000000004</v>
      </c>
      <c r="Q31" s="61">
        <f t="shared" si="8"/>
        <v>19</v>
      </c>
      <c r="R31" s="60">
        <f>VLOOKUP($A31,'Return Data'!$B$7:$R$2292,16,0)</f>
        <v>12.404199999999999</v>
      </c>
      <c r="S31" s="62">
        <f t="shared" si="6"/>
        <v>11</v>
      </c>
    </row>
    <row r="32" spans="1:19" x14ac:dyDescent="0.3">
      <c r="A32" s="58" t="s">
        <v>515</v>
      </c>
      <c r="B32" s="59">
        <f>VLOOKUP($A32,'Return Data'!$B$7:$R$2292,3,0)</f>
        <v>45022</v>
      </c>
      <c r="C32" s="60">
        <f>VLOOKUP($A32,'Return Data'!$B$7:$R$2292,4,0)</f>
        <v>292.31279999999998</v>
      </c>
      <c r="D32" s="60">
        <f>VLOOKUP($A32,'Return Data'!$B$7:$R$2292,10,0)</f>
        <v>-5.3388999999999998</v>
      </c>
      <c r="E32" s="61">
        <f t="shared" si="0"/>
        <v>30</v>
      </c>
      <c r="F32" s="60">
        <f>VLOOKUP($A32,'Return Data'!$B$7:$R$2292,11,0)</f>
        <v>-3.3936000000000002</v>
      </c>
      <c r="G32" s="61">
        <f t="shared" si="1"/>
        <v>29</v>
      </c>
      <c r="H32" s="60">
        <f>VLOOKUP($A32,'Return Data'!$B$7:$R$2292,12,0)</f>
        <v>9.1225000000000005</v>
      </c>
      <c r="I32" s="61">
        <f t="shared" si="2"/>
        <v>12</v>
      </c>
      <c r="J32" s="60">
        <f>VLOOKUP($A32,'Return Data'!$B$7:$R$2292,13,0)</f>
        <v>0.62970000000000004</v>
      </c>
      <c r="K32" s="61">
        <f t="shared" si="3"/>
        <v>13</v>
      </c>
      <c r="L32" s="60">
        <f>VLOOKUP($A32,'Return Data'!$B$7:$R$2292,17,0)</f>
        <v>16.688400000000001</v>
      </c>
      <c r="M32" s="61">
        <f t="shared" si="4"/>
        <v>2</v>
      </c>
      <c r="N32" s="60">
        <f>VLOOKUP($A32,'Return Data'!$B$7:$R$2292,14,0)</f>
        <v>39.133299999999998</v>
      </c>
      <c r="O32" s="61">
        <f t="shared" si="5"/>
        <v>1</v>
      </c>
      <c r="P32" s="60">
        <f>VLOOKUP($A32,'Return Data'!$B$7:$R$2292,15,0)</f>
        <v>17.635899999999999</v>
      </c>
      <c r="Q32" s="61">
        <f t="shared" si="8"/>
        <v>1</v>
      </c>
      <c r="R32" s="60">
        <f>VLOOKUP($A32,'Return Data'!$B$7:$R$2292,16,0)</f>
        <v>16.532599999999999</v>
      </c>
      <c r="S32" s="62">
        <f t="shared" si="6"/>
        <v>2</v>
      </c>
    </row>
    <row r="33" spans="1:19" x14ac:dyDescent="0.3">
      <c r="A33" s="58" t="s">
        <v>1593</v>
      </c>
      <c r="B33" s="59">
        <f>VLOOKUP($A33,'Return Data'!$B$7:$R$2292,3,0)</f>
        <v>45022</v>
      </c>
      <c r="C33" s="60">
        <f>VLOOKUP($A33,'Return Data'!$B$7:$R$2292,4,0)</f>
        <v>476.64746589610797</v>
      </c>
      <c r="D33" s="60">
        <f>VLOOKUP($A33,'Return Data'!$B$7:$R$2292,10,0)</f>
        <v>-2.4740000000000002</v>
      </c>
      <c r="E33" s="61">
        <f t="shared" si="0"/>
        <v>29</v>
      </c>
      <c r="F33" s="60">
        <f>VLOOKUP($A33,'Return Data'!$B$7:$R$2292,11,0)</f>
        <v>-2.6324000000000001</v>
      </c>
      <c r="G33" s="61">
        <f t="shared" si="1"/>
        <v>28</v>
      </c>
      <c r="H33" s="60">
        <f>VLOOKUP($A33,'Return Data'!$B$7:$R$2292,12,0)</f>
        <v>5.1875999999999998</v>
      </c>
      <c r="I33" s="61">
        <f t="shared" si="2"/>
        <v>28</v>
      </c>
      <c r="J33" s="60">
        <f>VLOOKUP($A33,'Return Data'!$B$7:$R$2292,13,0)</f>
        <v>-2.9813000000000001</v>
      </c>
      <c r="K33" s="61">
        <f t="shared" si="3"/>
        <v>25</v>
      </c>
      <c r="L33" s="60">
        <f>VLOOKUP($A33,'Return Data'!$B$7:$R$2292,17,0)</f>
        <v>7.7797000000000001</v>
      </c>
      <c r="M33" s="61">
        <f t="shared" si="4"/>
        <v>19</v>
      </c>
      <c r="N33" s="60">
        <f>VLOOKUP($A33,'Return Data'!$B$7:$R$2292,14,0)</f>
        <v>20.6691</v>
      </c>
      <c r="O33" s="61">
        <f t="shared" si="5"/>
        <v>24</v>
      </c>
      <c r="P33" s="60">
        <f>VLOOKUP($A33,'Return Data'!$B$7:$R$2292,15,0)</f>
        <v>9.8405000000000005</v>
      </c>
      <c r="Q33" s="61">
        <f t="shared" si="8"/>
        <v>9</v>
      </c>
      <c r="R33" s="60">
        <f>VLOOKUP($A33,'Return Data'!$B$7:$R$2292,16,0)</f>
        <v>15.199</v>
      </c>
      <c r="S33" s="62">
        <f t="shared" si="6"/>
        <v>4</v>
      </c>
    </row>
    <row r="34" spans="1:19" x14ac:dyDescent="0.3">
      <c r="A34" s="58" t="s">
        <v>518</v>
      </c>
      <c r="B34" s="59">
        <f>VLOOKUP($A34,'Return Data'!$B$7:$R$2292,3,0)</f>
        <v>45022</v>
      </c>
      <c r="C34" s="60">
        <f>VLOOKUP($A34,'Return Data'!$B$7:$R$2292,4,0)</f>
        <v>22.756599999999999</v>
      </c>
      <c r="D34" s="60">
        <f>VLOOKUP($A34,'Return Data'!$B$7:$R$2292,10,0)</f>
        <v>-1.4008</v>
      </c>
      <c r="E34" s="61">
        <f t="shared" si="0"/>
        <v>23</v>
      </c>
      <c r="F34" s="60">
        <f>VLOOKUP($A34,'Return Data'!$B$7:$R$2292,11,0)</f>
        <v>-0.90439999999999998</v>
      </c>
      <c r="G34" s="61">
        <f t="shared" si="1"/>
        <v>22</v>
      </c>
      <c r="H34" s="60">
        <f>VLOOKUP($A34,'Return Data'!$B$7:$R$2292,12,0)</f>
        <v>5.6078999999999999</v>
      </c>
      <c r="I34" s="61">
        <f t="shared" si="2"/>
        <v>26</v>
      </c>
      <c r="J34" s="60">
        <f>VLOOKUP($A34,'Return Data'!$B$7:$R$2292,13,0)</f>
        <v>-1.3786</v>
      </c>
      <c r="K34" s="61">
        <f t="shared" si="3"/>
        <v>23</v>
      </c>
      <c r="L34" s="60">
        <f>VLOOKUP($A34,'Return Data'!$B$7:$R$2292,17,0)</f>
        <v>5.8459000000000003</v>
      </c>
      <c r="M34" s="61">
        <f t="shared" si="4"/>
        <v>28</v>
      </c>
      <c r="N34" s="60">
        <f>VLOOKUP($A34,'Return Data'!$B$7:$R$2292,14,0)</f>
        <v>17.661200000000001</v>
      </c>
      <c r="O34" s="61">
        <f t="shared" si="5"/>
        <v>29</v>
      </c>
      <c r="P34" s="60">
        <f>VLOOKUP($A34,'Return Data'!$B$7:$R$2292,15,0)</f>
        <v>7.2751000000000001</v>
      </c>
      <c r="Q34" s="61">
        <f t="shared" si="8"/>
        <v>18</v>
      </c>
      <c r="R34" s="60">
        <f>VLOOKUP($A34,'Return Data'!$B$7:$R$2292,16,0)</f>
        <v>9.2140000000000004</v>
      </c>
      <c r="S34" s="62">
        <f t="shared" si="6"/>
        <v>24</v>
      </c>
    </row>
    <row r="35" spans="1:19" x14ac:dyDescent="0.3">
      <c r="A35" s="58" t="s">
        <v>1769</v>
      </c>
      <c r="B35" s="59">
        <f>VLOOKUP($A35,'Return Data'!$B$7:$R$2292,3,0)</f>
        <v>45022</v>
      </c>
      <c r="C35" s="60">
        <f>VLOOKUP($A35,'Return Data'!$B$7:$R$2292,4,0)</f>
        <v>111.9152</v>
      </c>
      <c r="D35" s="60">
        <f>VLOOKUP($A35,'Return Data'!$B$7:$R$2292,10,0)</f>
        <v>-2.2925</v>
      </c>
      <c r="E35" s="61">
        <f t="shared" si="0"/>
        <v>28</v>
      </c>
      <c r="F35" s="60">
        <f>VLOOKUP($A35,'Return Data'!$B$7:$R$2292,11,0)</f>
        <v>-1.3641000000000001</v>
      </c>
      <c r="G35" s="61">
        <f t="shared" si="1"/>
        <v>26</v>
      </c>
      <c r="H35" s="60">
        <f>VLOOKUP($A35,'Return Data'!$B$7:$R$2292,12,0)</f>
        <v>7.1894999999999998</v>
      </c>
      <c r="I35" s="61">
        <f t="shared" si="2"/>
        <v>24</v>
      </c>
      <c r="J35" s="60">
        <f>VLOOKUP($A35,'Return Data'!$B$7:$R$2292,13,0)</f>
        <v>-0.23269999999999999</v>
      </c>
      <c r="K35" s="61">
        <f t="shared" si="3"/>
        <v>17</v>
      </c>
      <c r="L35" s="60">
        <f>VLOOKUP($A35,'Return Data'!$B$7:$R$2292,17,0)</f>
        <v>9.1431000000000004</v>
      </c>
      <c r="M35" s="61">
        <f t="shared" si="4"/>
        <v>14</v>
      </c>
      <c r="N35" s="60">
        <f>VLOOKUP($A35,'Return Data'!$B$7:$R$2292,14,0)</f>
        <v>23.177</v>
      </c>
      <c r="O35" s="61">
        <f t="shared" si="5"/>
        <v>14</v>
      </c>
      <c r="P35" s="60">
        <f>VLOOKUP($A35,'Return Data'!$B$7:$R$2292,15,0)</f>
        <v>8.2086000000000006</v>
      </c>
      <c r="Q35" s="61">
        <f t="shared" si="8"/>
        <v>16</v>
      </c>
      <c r="R35" s="60">
        <f>VLOOKUP($A35,'Return Data'!$B$7:$R$2292,16,0)</f>
        <v>10.950900000000001</v>
      </c>
      <c r="S35" s="62">
        <f t="shared" si="6"/>
        <v>18</v>
      </c>
    </row>
    <row r="36" spans="1:19" x14ac:dyDescent="0.3">
      <c r="A36" s="58" t="s">
        <v>522</v>
      </c>
      <c r="B36" s="59">
        <f>VLOOKUP($A36,'Return Data'!$B$7:$R$2292,3,0)</f>
        <v>45022</v>
      </c>
      <c r="C36" s="60">
        <f>VLOOKUP($A36,'Return Data'!$B$7:$R$2292,4,0)</f>
        <v>433.32304009428202</v>
      </c>
      <c r="D36" s="60">
        <f>VLOOKUP($A36,'Return Data'!$B$7:$R$2292,10,0)</f>
        <v>-1.0645</v>
      </c>
      <c r="E36" s="61">
        <f t="shared" si="0"/>
        <v>19</v>
      </c>
      <c r="F36" s="60">
        <f>VLOOKUP($A36,'Return Data'!$B$7:$R$2292,11,0)</f>
        <v>1.5667</v>
      </c>
      <c r="G36" s="61">
        <f t="shared" si="1"/>
        <v>9</v>
      </c>
      <c r="H36" s="60">
        <f>VLOOKUP($A36,'Return Data'!$B$7:$R$2292,12,0)</f>
        <v>9.9969000000000001</v>
      </c>
      <c r="I36" s="61">
        <f t="shared" si="2"/>
        <v>8</v>
      </c>
      <c r="J36" s="60">
        <f>VLOOKUP($A36,'Return Data'!$B$7:$R$2292,13,0)</f>
        <v>4.4080000000000004</v>
      </c>
      <c r="K36" s="61">
        <f t="shared" si="3"/>
        <v>3</v>
      </c>
      <c r="L36" s="60">
        <f>VLOOKUP($A36,'Return Data'!$B$7:$R$2292,17,0)</f>
        <v>11.089399999999999</v>
      </c>
      <c r="M36" s="61">
        <f t="shared" si="4"/>
        <v>8</v>
      </c>
      <c r="N36" s="60">
        <f>VLOOKUP($A36,'Return Data'!$B$7:$R$2292,14,0)</f>
        <v>24.398599999999998</v>
      </c>
      <c r="O36" s="61">
        <f t="shared" si="5"/>
        <v>12</v>
      </c>
      <c r="P36" s="60">
        <f>VLOOKUP($A36,'Return Data'!$B$7:$R$2292,15,0)</f>
        <v>9.0580999999999996</v>
      </c>
      <c r="Q36" s="61">
        <f t="shared" si="8"/>
        <v>14</v>
      </c>
      <c r="R36" s="60">
        <f>VLOOKUP($A36,'Return Data'!$B$7:$R$2292,16,0)</f>
        <v>14.6816</v>
      </c>
      <c r="S36" s="62">
        <f t="shared" si="6"/>
        <v>5</v>
      </c>
    </row>
    <row r="37" spans="1:19" x14ac:dyDescent="0.3">
      <c r="A37" s="58" t="s">
        <v>524</v>
      </c>
      <c r="B37" s="59">
        <f>VLOOKUP($A37,'Return Data'!$B$7:$R$2292,3,0)</f>
        <v>45022</v>
      </c>
      <c r="C37" s="60">
        <f>VLOOKUP($A37,'Return Data'!$B$7:$R$2292,4,0)</f>
        <v>267.34969959952798</v>
      </c>
      <c r="D37" s="60">
        <f>VLOOKUP($A37,'Return Data'!$B$7:$R$2292,10,0)</f>
        <v>-0.25140000000000001</v>
      </c>
      <c r="E37" s="61">
        <f t="shared" si="0"/>
        <v>8</v>
      </c>
      <c r="F37" s="60">
        <f>VLOOKUP($A37,'Return Data'!$B$7:$R$2292,11,0)</f>
        <v>2.0714000000000001</v>
      </c>
      <c r="G37" s="61">
        <f t="shared" si="1"/>
        <v>8</v>
      </c>
      <c r="H37" s="60">
        <f>VLOOKUP($A37,'Return Data'!$B$7:$R$2292,12,0)</f>
        <v>9.5739000000000001</v>
      </c>
      <c r="I37" s="61">
        <f t="shared" si="2"/>
        <v>11</v>
      </c>
      <c r="J37" s="60">
        <f>VLOOKUP($A37,'Return Data'!$B$7:$R$2292,13,0)</f>
        <v>3.1682999999999999</v>
      </c>
      <c r="K37" s="61">
        <f t="shared" si="3"/>
        <v>6</v>
      </c>
      <c r="L37" s="60">
        <f>VLOOKUP($A37,'Return Data'!$B$7:$R$2292,17,0)</f>
        <v>12.539899999999999</v>
      </c>
      <c r="M37" s="61">
        <f t="shared" si="4"/>
        <v>6</v>
      </c>
      <c r="N37" s="60">
        <f>VLOOKUP($A37,'Return Data'!$B$7:$R$2292,14,0)</f>
        <v>28.0562</v>
      </c>
      <c r="O37" s="61">
        <f t="shared" si="5"/>
        <v>6</v>
      </c>
      <c r="P37" s="60">
        <f>VLOOKUP($A37,'Return Data'!$B$7:$R$2292,15,0)</f>
        <v>9.0336999999999996</v>
      </c>
      <c r="Q37" s="61">
        <f t="shared" si="8"/>
        <v>15</v>
      </c>
      <c r="R37" s="60">
        <f>VLOOKUP($A37,'Return Data'!$B$7:$R$2292,16,0)</f>
        <v>12.322900000000001</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-0.8969100000000001</v>
      </c>
      <c r="E39" s="69"/>
      <c r="F39" s="70">
        <f>AVERAGE(F8:F37)</f>
        <v>0.50003333333333322</v>
      </c>
      <c r="G39" s="69"/>
      <c r="H39" s="70">
        <f>AVERAGE(H8:H37)</f>
        <v>8.7271233333333331</v>
      </c>
      <c r="I39" s="69"/>
      <c r="J39" s="70">
        <f>AVERAGE(J8:J37)</f>
        <v>7.9483333333333475E-2</v>
      </c>
      <c r="K39" s="69"/>
      <c r="L39" s="70">
        <f>AVERAGE(L8:L37)</f>
        <v>9.3499666666666652</v>
      </c>
      <c r="M39" s="69"/>
      <c r="N39" s="70">
        <f>AVERAGE(N8:N37)</f>
        <v>23.919286666666668</v>
      </c>
      <c r="O39" s="69"/>
      <c r="P39" s="70">
        <f>AVERAGE(P8:P37)</f>
        <v>9.3492750000000004</v>
      </c>
      <c r="Q39" s="69"/>
      <c r="R39" s="70">
        <f>AVERAGE(R8:R37)</f>
        <v>11.623526666666667</v>
      </c>
      <c r="S39" s="71"/>
    </row>
    <row r="40" spans="1:19" x14ac:dyDescent="0.3">
      <c r="A40" s="68" t="s">
        <v>28</v>
      </c>
      <c r="B40" s="69"/>
      <c r="C40" s="69"/>
      <c r="D40" s="70">
        <f>MIN(D8:D37)</f>
        <v>-5.3388999999999998</v>
      </c>
      <c r="E40" s="69"/>
      <c r="F40" s="70">
        <f>MIN(F8:F37)</f>
        <v>-3.6375999999999999</v>
      </c>
      <c r="G40" s="69"/>
      <c r="H40" s="70">
        <f>MIN(H8:H37)</f>
        <v>3.5537000000000001</v>
      </c>
      <c r="I40" s="69"/>
      <c r="J40" s="70">
        <f>MIN(J8:J37)</f>
        <v>-6.7042000000000002</v>
      </c>
      <c r="K40" s="69"/>
      <c r="L40" s="70">
        <f>MIN(L8:L37)</f>
        <v>4.92</v>
      </c>
      <c r="M40" s="69"/>
      <c r="N40" s="70">
        <f>MIN(N8:N37)</f>
        <v>16.4741</v>
      </c>
      <c r="O40" s="69"/>
      <c r="P40" s="70">
        <f>MIN(P8:P37)</f>
        <v>5.1852999999999998</v>
      </c>
      <c r="Q40" s="69"/>
      <c r="R40" s="70">
        <f>MIN(R8:R37)</f>
        <v>7.1993</v>
      </c>
      <c r="S40" s="71"/>
    </row>
    <row r="41" spans="1:19" ht="15" thickBot="1" x14ac:dyDescent="0.35">
      <c r="A41" s="72" t="s">
        <v>29</v>
      </c>
      <c r="B41" s="73"/>
      <c r="C41" s="73"/>
      <c r="D41" s="74">
        <f>MAX(D8:D37)</f>
        <v>0.69499999999999995</v>
      </c>
      <c r="E41" s="73"/>
      <c r="F41" s="74">
        <f>MAX(F8:F37)</f>
        <v>4.3830999999999998</v>
      </c>
      <c r="G41" s="73"/>
      <c r="H41" s="74">
        <f>MAX(H8:H37)</f>
        <v>13.2113</v>
      </c>
      <c r="I41" s="73"/>
      <c r="J41" s="74">
        <f>MAX(J8:J37)</f>
        <v>5.3886000000000003</v>
      </c>
      <c r="K41" s="73"/>
      <c r="L41" s="74">
        <f>MAX(L8:L37)</f>
        <v>18.622299999999999</v>
      </c>
      <c r="M41" s="73"/>
      <c r="N41" s="74">
        <f>MAX(N8:N37)</f>
        <v>39.133299999999998</v>
      </c>
      <c r="O41" s="73"/>
      <c r="P41" s="74">
        <f>MAX(P8:P37)</f>
        <v>17.635899999999999</v>
      </c>
      <c r="Q41" s="73"/>
      <c r="R41" s="74">
        <f>MAX(R8:R37)</f>
        <v>17.889600000000002</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45022</v>
      </c>
      <c r="C8" s="60">
        <f>VLOOKUP($A8,'Return Data'!$B$7:$R$2292,4,0)</f>
        <v>57.981400000000001</v>
      </c>
      <c r="D8" s="60">
        <f>VLOOKUP($A8,'Return Data'!$B$7:$R$2292,10,0)</f>
        <v>3.3988999999999998</v>
      </c>
      <c r="E8" s="61">
        <f t="shared" ref="E8:E26" si="0">RANK(D8,D$8:D$26,0)</f>
        <v>14</v>
      </c>
      <c r="F8" s="60">
        <f>VLOOKUP($A8,'Return Data'!$B$7:$R$2292,11,0)</f>
        <v>4.9306000000000001</v>
      </c>
      <c r="G8" s="61">
        <f t="shared" ref="G8:G26" si="1">RANK(F8,F$8:F$26,0)</f>
        <v>14</v>
      </c>
      <c r="H8" s="60">
        <f>VLOOKUP($A8,'Return Data'!$B$7:$R$2292,12,0)</f>
        <v>8.6639999999999997</v>
      </c>
      <c r="I8" s="61">
        <f t="shared" ref="I8:I26" si="2">RANK(H8,H$8:H$26,0)</f>
        <v>6</v>
      </c>
      <c r="J8" s="60">
        <f>VLOOKUP($A8,'Return Data'!$B$7:$R$2292,13,0)</f>
        <v>3.3666999999999998</v>
      </c>
      <c r="K8" s="61">
        <f t="shared" ref="K8:K26" si="3">RANK(J8,J$8:J$26,0)</f>
        <v>12</v>
      </c>
      <c r="L8" s="60">
        <f>VLOOKUP($A8,'Return Data'!$B$7:$R$2292,17,0)</f>
        <v>8.0508000000000006</v>
      </c>
      <c r="M8" s="61">
        <f t="shared" ref="M8:M26" si="4">RANK(L8,L$8:L$26,0)</f>
        <v>8</v>
      </c>
      <c r="N8" s="60">
        <f>VLOOKUP($A8,'Return Data'!$B$7:$R$2292,14,0)</f>
        <v>15.196999999999999</v>
      </c>
      <c r="O8" s="61">
        <f t="shared" ref="O8:O26" si="5">RANK(N8,N$8:N$26,0)</f>
        <v>2</v>
      </c>
      <c r="P8" s="60">
        <f>VLOOKUP($A8,'Return Data'!$B$7:$R$2292,15,0)</f>
        <v>7.3627000000000002</v>
      </c>
      <c r="Q8" s="61">
        <f t="shared" ref="Q8:Q26" si="6">RANK(P8,P$8:P$26,0)</f>
        <v>7</v>
      </c>
      <c r="R8" s="60">
        <f>VLOOKUP($A8,'Return Data'!$B$7:$R$2292,16,0)</f>
        <v>10.432</v>
      </c>
      <c r="S8" s="62">
        <f t="shared" ref="S8:S26" si="7">RANK(R8,R$8:R$26,0)</f>
        <v>2</v>
      </c>
    </row>
    <row r="9" spans="1:20" x14ac:dyDescent="0.3">
      <c r="A9" s="58" t="s">
        <v>1409</v>
      </c>
      <c r="B9" s="59">
        <f>VLOOKUP($A9,'Return Data'!$B$7:$R$2292,3,0)</f>
        <v>45022</v>
      </c>
      <c r="C9" s="60">
        <f>VLOOKUP($A9,'Return Data'!$B$7:$R$2292,4,0)</f>
        <v>28.043399999999998</v>
      </c>
      <c r="D9" s="60">
        <f>VLOOKUP($A9,'Return Data'!$B$7:$R$2292,10,0)</f>
        <v>5.1448</v>
      </c>
      <c r="E9" s="61">
        <f t="shared" si="0"/>
        <v>7</v>
      </c>
      <c r="F9" s="60">
        <f>VLOOKUP($A9,'Return Data'!$B$7:$R$2292,11,0)</f>
        <v>3.6457999999999999</v>
      </c>
      <c r="G9" s="61">
        <f t="shared" si="1"/>
        <v>17</v>
      </c>
      <c r="H9" s="60">
        <f>VLOOKUP($A9,'Return Data'!$B$7:$R$2292,12,0)</f>
        <v>7.4511000000000003</v>
      </c>
      <c r="I9" s="61">
        <f t="shared" si="2"/>
        <v>14</v>
      </c>
      <c r="J9" s="60">
        <f>VLOOKUP($A9,'Return Data'!$B$7:$R$2292,13,0)</f>
        <v>2.1825999999999999</v>
      </c>
      <c r="K9" s="61">
        <f t="shared" si="3"/>
        <v>17</v>
      </c>
      <c r="L9" s="60">
        <f>VLOOKUP($A9,'Return Data'!$B$7:$R$2292,17,0)</f>
        <v>6.3089000000000004</v>
      </c>
      <c r="M9" s="61">
        <f t="shared" si="4"/>
        <v>11</v>
      </c>
      <c r="N9" s="60">
        <f>VLOOKUP($A9,'Return Data'!$B$7:$R$2292,14,0)</f>
        <v>11.315200000000001</v>
      </c>
      <c r="O9" s="61">
        <f t="shared" si="5"/>
        <v>11</v>
      </c>
      <c r="P9" s="60">
        <f>VLOOKUP($A9,'Return Data'!$B$7:$R$2292,15,0)</f>
        <v>6.9344999999999999</v>
      </c>
      <c r="Q9" s="61">
        <f t="shared" si="6"/>
        <v>9</v>
      </c>
      <c r="R9" s="60">
        <f>VLOOKUP($A9,'Return Data'!$B$7:$R$2292,16,0)</f>
        <v>8.8309999999999995</v>
      </c>
      <c r="S9" s="62">
        <f t="shared" si="7"/>
        <v>9</v>
      </c>
    </row>
    <row r="10" spans="1:20" x14ac:dyDescent="0.3">
      <c r="A10" s="58" t="s">
        <v>2022</v>
      </c>
      <c r="B10" s="59">
        <f>VLOOKUP($A10,'Return Data'!$B$7:$R$2292,3,0)</f>
        <v>45022</v>
      </c>
      <c r="C10" s="60">
        <f>VLOOKUP($A10,'Return Data'!$B$7:$R$2292,4,0)</f>
        <v>28.7073</v>
      </c>
      <c r="D10" s="60">
        <f>VLOOKUP($A10,'Return Data'!$B$7:$R$2292,10,0)</f>
        <v>4.9997999999999996</v>
      </c>
      <c r="E10" s="61">
        <f t="shared" si="0"/>
        <v>10</v>
      </c>
      <c r="F10" s="60">
        <f>VLOOKUP($A10,'Return Data'!$B$7:$R$2292,11,0)</f>
        <v>3.2378</v>
      </c>
      <c r="G10" s="61">
        <f t="shared" si="1"/>
        <v>18</v>
      </c>
      <c r="H10" s="60">
        <f>VLOOKUP($A10,'Return Data'!$B$7:$R$2292,12,0)</f>
        <v>5.0777999999999999</v>
      </c>
      <c r="I10" s="61">
        <f t="shared" si="2"/>
        <v>18</v>
      </c>
      <c r="J10" s="60">
        <f>VLOOKUP($A10,'Return Data'!$B$7:$R$2292,13,0)</f>
        <v>1.3765000000000001</v>
      </c>
      <c r="K10" s="61">
        <f t="shared" si="3"/>
        <v>18</v>
      </c>
      <c r="L10" s="60">
        <f>VLOOKUP($A10,'Return Data'!$B$7:$R$2292,17,0)</f>
        <v>4.0176999999999996</v>
      </c>
      <c r="M10" s="61">
        <f t="shared" si="4"/>
        <v>18</v>
      </c>
      <c r="N10" s="60">
        <f>VLOOKUP($A10,'Return Data'!$B$7:$R$2292,14,0)</f>
        <v>8.6702999999999992</v>
      </c>
      <c r="O10" s="61">
        <f t="shared" si="5"/>
        <v>17</v>
      </c>
      <c r="P10" s="60">
        <f>VLOOKUP($A10,'Return Data'!$B$7:$R$2292,15,0)</f>
        <v>5.9438000000000004</v>
      </c>
      <c r="Q10" s="61">
        <f t="shared" si="6"/>
        <v>16</v>
      </c>
      <c r="R10" s="60">
        <f>VLOOKUP($A10,'Return Data'!$B$7:$R$2292,16,0)</f>
        <v>8.0943000000000005</v>
      </c>
      <c r="S10" s="62">
        <f t="shared" si="7"/>
        <v>15</v>
      </c>
    </row>
    <row r="11" spans="1:20" x14ac:dyDescent="0.3">
      <c r="A11" s="58" t="s">
        <v>1886</v>
      </c>
      <c r="B11" s="59">
        <f>VLOOKUP($A11,'Return Data'!$B$7:$R$2292,3,0)</f>
        <v>45022</v>
      </c>
      <c r="C11" s="60">
        <f>VLOOKUP($A11,'Return Data'!$B$7:$R$2292,4,0)</f>
        <v>29.548300000000001</v>
      </c>
      <c r="D11" s="60">
        <f>VLOOKUP($A11,'Return Data'!$B$7:$R$2292,10,0)</f>
        <v>2.8096999999999999</v>
      </c>
      <c r="E11" s="61">
        <f t="shared" si="0"/>
        <v>17</v>
      </c>
      <c r="F11" s="60">
        <f>VLOOKUP($A11,'Return Data'!$B$7:$R$2292,11,0)</f>
        <v>4.2691999999999997</v>
      </c>
      <c r="G11" s="61">
        <f t="shared" si="1"/>
        <v>16</v>
      </c>
      <c r="H11" s="60">
        <f>VLOOKUP($A11,'Return Data'!$B$7:$R$2292,12,0)</f>
        <v>6.8015999999999996</v>
      </c>
      <c r="I11" s="61">
        <f t="shared" si="2"/>
        <v>16</v>
      </c>
      <c r="J11" s="60">
        <f>VLOOKUP($A11,'Return Data'!$B$7:$R$2292,13,0)</f>
        <v>2.8894000000000002</v>
      </c>
      <c r="K11" s="61">
        <f t="shared" si="3"/>
        <v>15</v>
      </c>
      <c r="L11" s="60">
        <f>VLOOKUP($A11,'Return Data'!$B$7:$R$2292,17,0)</f>
        <v>15.055999999999999</v>
      </c>
      <c r="M11" s="61">
        <f t="shared" si="4"/>
        <v>1</v>
      </c>
      <c r="N11" s="60">
        <f>VLOOKUP($A11,'Return Data'!$B$7:$R$2292,14,0)</f>
        <v>15.763500000000001</v>
      </c>
      <c r="O11" s="61">
        <f t="shared" si="5"/>
        <v>1</v>
      </c>
      <c r="P11" s="60">
        <f>VLOOKUP($A11,'Return Data'!$B$7:$R$2292,15,0)</f>
        <v>6.3030999999999997</v>
      </c>
      <c r="Q11" s="61">
        <f t="shared" si="6"/>
        <v>14</v>
      </c>
      <c r="R11" s="60">
        <f>VLOOKUP($A11,'Return Data'!$B$7:$R$2292,16,0)</f>
        <v>8.3109999999999999</v>
      </c>
      <c r="S11" s="62">
        <f t="shared" si="7"/>
        <v>12</v>
      </c>
    </row>
    <row r="12" spans="1:20" x14ac:dyDescent="0.3">
      <c r="A12" s="58" t="s">
        <v>1832</v>
      </c>
      <c r="B12" s="59">
        <f>VLOOKUP($A12,'Return Data'!$B$7:$R$2292,3,0)</f>
        <v>45022</v>
      </c>
      <c r="C12" s="60">
        <f>VLOOKUP($A12,'Return Data'!$B$7:$R$2292,4,0)</f>
        <v>42.349400000000003</v>
      </c>
      <c r="D12" s="60">
        <f>VLOOKUP($A12,'Return Data'!$B$7:$R$2292,10,0)</f>
        <v>6.4798</v>
      </c>
      <c r="E12" s="61">
        <f t="shared" si="0"/>
        <v>4</v>
      </c>
      <c r="F12" s="60">
        <f>VLOOKUP($A12,'Return Data'!$B$7:$R$2292,11,0)</f>
        <v>6.2042000000000002</v>
      </c>
      <c r="G12" s="61">
        <f t="shared" si="1"/>
        <v>7</v>
      </c>
      <c r="H12" s="60">
        <f>VLOOKUP($A12,'Return Data'!$B$7:$R$2292,12,0)</f>
        <v>8.3846000000000007</v>
      </c>
      <c r="I12" s="61">
        <f t="shared" si="2"/>
        <v>9</v>
      </c>
      <c r="J12" s="60">
        <f>VLOOKUP($A12,'Return Data'!$B$7:$R$2292,13,0)</f>
        <v>3.9239000000000002</v>
      </c>
      <c r="K12" s="61">
        <f t="shared" si="3"/>
        <v>9</v>
      </c>
      <c r="L12" s="60">
        <f>VLOOKUP($A12,'Return Data'!$B$7:$R$2292,17,0)</f>
        <v>6.1307999999999998</v>
      </c>
      <c r="M12" s="61">
        <f t="shared" si="4"/>
        <v>13</v>
      </c>
      <c r="N12" s="60">
        <f>VLOOKUP($A12,'Return Data'!$B$7:$R$2292,14,0)</f>
        <v>9.5244</v>
      </c>
      <c r="O12" s="61">
        <f t="shared" si="5"/>
        <v>15</v>
      </c>
      <c r="P12" s="60">
        <f>VLOOKUP($A12,'Return Data'!$B$7:$R$2292,15,0)</f>
        <v>7.7222</v>
      </c>
      <c r="Q12" s="61">
        <f t="shared" si="6"/>
        <v>6</v>
      </c>
      <c r="R12" s="60">
        <f>VLOOKUP($A12,'Return Data'!$B$7:$R$2292,16,0)</f>
        <v>9.2269000000000005</v>
      </c>
      <c r="S12" s="62">
        <f t="shared" si="7"/>
        <v>8</v>
      </c>
    </row>
    <row r="13" spans="1:20" x14ac:dyDescent="0.3">
      <c r="A13" s="58" t="s">
        <v>1411</v>
      </c>
      <c r="B13" s="59">
        <f>VLOOKUP($A13,'Return Data'!$B$7:$R$2292,3,0)</f>
        <v>45022</v>
      </c>
      <c r="C13" s="60">
        <f>VLOOKUP($A13,'Return Data'!$B$7:$R$2292,4,0)</f>
        <v>86.913799999999995</v>
      </c>
      <c r="D13" s="60">
        <f>VLOOKUP($A13,'Return Data'!$B$7:$R$2292,10,0)</f>
        <v>4.1505999999999998</v>
      </c>
      <c r="E13" s="61">
        <f t="shared" si="0"/>
        <v>12</v>
      </c>
      <c r="F13" s="60">
        <f>VLOOKUP($A13,'Return Data'!$B$7:$R$2292,11,0)</f>
        <v>5.4081000000000001</v>
      </c>
      <c r="G13" s="61">
        <f t="shared" si="1"/>
        <v>12</v>
      </c>
      <c r="H13" s="60">
        <f>VLOOKUP($A13,'Return Data'!$B$7:$R$2292,12,0)</f>
        <v>7.8781999999999996</v>
      </c>
      <c r="I13" s="61">
        <f t="shared" si="2"/>
        <v>12</v>
      </c>
      <c r="J13" s="60">
        <f>VLOOKUP($A13,'Return Data'!$B$7:$R$2292,13,0)</f>
        <v>3.9860000000000002</v>
      </c>
      <c r="K13" s="61">
        <f t="shared" si="3"/>
        <v>8</v>
      </c>
      <c r="L13" s="60">
        <f>VLOOKUP($A13,'Return Data'!$B$7:$R$2292,17,0)</f>
        <v>6.9448999999999996</v>
      </c>
      <c r="M13" s="61">
        <f t="shared" si="4"/>
        <v>10</v>
      </c>
      <c r="N13" s="60">
        <f>VLOOKUP($A13,'Return Data'!$B$7:$R$2292,14,0)</f>
        <v>11.937900000000001</v>
      </c>
      <c r="O13" s="61">
        <f t="shared" si="5"/>
        <v>7</v>
      </c>
      <c r="P13" s="60">
        <f>VLOOKUP($A13,'Return Data'!$B$7:$R$2292,15,0)</f>
        <v>9.2688000000000006</v>
      </c>
      <c r="Q13" s="61">
        <f t="shared" si="6"/>
        <v>2</v>
      </c>
      <c r="R13" s="60">
        <f>VLOOKUP($A13,'Return Data'!$B$7:$R$2292,16,0)</f>
        <v>9.5571999999999999</v>
      </c>
      <c r="S13" s="62">
        <f t="shared" si="7"/>
        <v>5</v>
      </c>
    </row>
    <row r="14" spans="1:20" x14ac:dyDescent="0.3">
      <c r="A14" s="58" t="s">
        <v>1412</v>
      </c>
      <c r="B14" s="59">
        <f>VLOOKUP($A14,'Return Data'!$B$7:$R$2292,3,0)</f>
        <v>45022</v>
      </c>
      <c r="C14" s="60">
        <f>VLOOKUP($A14,'Return Data'!$B$7:$R$2292,4,0)</f>
        <v>50.603200000000001</v>
      </c>
      <c r="D14" s="60">
        <f>VLOOKUP($A14,'Return Data'!$B$7:$R$2292,10,0)</f>
        <v>5.2680999999999996</v>
      </c>
      <c r="E14" s="61">
        <f t="shared" si="0"/>
        <v>6</v>
      </c>
      <c r="F14" s="60">
        <f>VLOOKUP($A14,'Return Data'!$B$7:$R$2292,11,0)</f>
        <v>7.1032000000000002</v>
      </c>
      <c r="G14" s="61">
        <f t="shared" si="1"/>
        <v>3</v>
      </c>
      <c r="H14" s="60">
        <f>VLOOKUP($A14,'Return Data'!$B$7:$R$2292,12,0)</f>
        <v>7.5884999999999998</v>
      </c>
      <c r="I14" s="61">
        <f t="shared" si="2"/>
        <v>13</v>
      </c>
      <c r="J14" s="60">
        <f>VLOOKUP($A14,'Return Data'!$B$7:$R$2292,13,0)</f>
        <v>3.2869999999999999</v>
      </c>
      <c r="K14" s="61">
        <f t="shared" si="3"/>
        <v>13</v>
      </c>
      <c r="L14" s="60">
        <f>VLOOKUP($A14,'Return Data'!$B$7:$R$2292,17,0)</f>
        <v>6.0297000000000001</v>
      </c>
      <c r="M14" s="61">
        <f t="shared" si="4"/>
        <v>15</v>
      </c>
      <c r="N14" s="60">
        <f>VLOOKUP($A14,'Return Data'!$B$7:$R$2292,14,0)</f>
        <v>11.418699999999999</v>
      </c>
      <c r="O14" s="61">
        <f t="shared" si="5"/>
        <v>10</v>
      </c>
      <c r="P14" s="60">
        <f>VLOOKUP($A14,'Return Data'!$B$7:$R$2292,15,0)</f>
        <v>5.8337000000000003</v>
      </c>
      <c r="Q14" s="61">
        <f t="shared" si="6"/>
        <v>17</v>
      </c>
      <c r="R14" s="60">
        <f>VLOOKUP($A14,'Return Data'!$B$7:$R$2292,16,0)</f>
        <v>8.1085999999999991</v>
      </c>
      <c r="S14" s="62">
        <f t="shared" si="7"/>
        <v>14</v>
      </c>
    </row>
    <row r="15" spans="1:20" x14ac:dyDescent="0.3">
      <c r="A15" s="58" t="s">
        <v>1413</v>
      </c>
      <c r="B15" s="59">
        <f>VLOOKUP($A15,'Return Data'!$B$7:$R$2292,3,0)</f>
        <v>45022</v>
      </c>
      <c r="C15" s="60">
        <f>VLOOKUP($A15,'Return Data'!$B$7:$R$2292,4,0)</f>
        <v>76.838999999999999</v>
      </c>
      <c r="D15" s="60">
        <f>VLOOKUP($A15,'Return Data'!$B$7:$R$2292,10,0)</f>
        <v>4.3567999999999998</v>
      </c>
      <c r="E15" s="61">
        <f t="shared" si="0"/>
        <v>11</v>
      </c>
      <c r="F15" s="60">
        <f>VLOOKUP($A15,'Return Data'!$B$7:$R$2292,11,0)</f>
        <v>6.0987</v>
      </c>
      <c r="G15" s="61">
        <f t="shared" si="1"/>
        <v>8</v>
      </c>
      <c r="H15" s="60">
        <f>VLOOKUP($A15,'Return Data'!$B$7:$R$2292,12,0)</f>
        <v>8.8751999999999995</v>
      </c>
      <c r="I15" s="61">
        <f t="shared" si="2"/>
        <v>5</v>
      </c>
      <c r="J15" s="60">
        <f>VLOOKUP($A15,'Return Data'!$B$7:$R$2292,13,0)</f>
        <v>4.6264000000000003</v>
      </c>
      <c r="K15" s="61">
        <f t="shared" si="3"/>
        <v>6</v>
      </c>
      <c r="L15" s="60">
        <f>VLOOKUP($A15,'Return Data'!$B$7:$R$2292,17,0)</f>
        <v>6.0547000000000004</v>
      </c>
      <c r="M15" s="61">
        <f t="shared" si="4"/>
        <v>14</v>
      </c>
      <c r="N15" s="60">
        <f>VLOOKUP($A15,'Return Data'!$B$7:$R$2292,14,0)</f>
        <v>10.2407</v>
      </c>
      <c r="O15" s="61">
        <f t="shared" si="5"/>
        <v>13</v>
      </c>
      <c r="P15" s="60">
        <f>VLOOKUP($A15,'Return Data'!$B$7:$R$2292,15,0)</f>
        <v>6.8056000000000001</v>
      </c>
      <c r="Q15" s="61">
        <f t="shared" si="6"/>
        <v>12</v>
      </c>
      <c r="R15" s="60">
        <f>VLOOKUP($A15,'Return Data'!$B$7:$R$2292,16,0)</f>
        <v>8.7563999999999993</v>
      </c>
      <c r="S15" s="62">
        <f t="shared" si="7"/>
        <v>10</v>
      </c>
    </row>
    <row r="16" spans="1:20" x14ac:dyDescent="0.3">
      <c r="A16" s="108" t="s">
        <v>1415</v>
      </c>
      <c r="B16" s="59">
        <f>VLOOKUP($A16,'Return Data'!$B$7:$R$2292,3,0)</f>
        <v>45022</v>
      </c>
      <c r="C16" s="60">
        <f>VLOOKUP($A16,'Return Data'!$B$7:$R$2292,4,0)</f>
        <v>66.984499999999997</v>
      </c>
      <c r="D16" s="60">
        <f>VLOOKUP($A16,'Return Data'!$B$7:$R$2292,10,0)</f>
        <v>5.9074</v>
      </c>
      <c r="E16" s="61">
        <f t="shared" si="0"/>
        <v>5</v>
      </c>
      <c r="F16" s="60">
        <f>VLOOKUP($A16,'Return Data'!$B$7:$R$2292,11,0)</f>
        <v>9.0635999999999992</v>
      </c>
      <c r="G16" s="61">
        <f t="shared" si="1"/>
        <v>2</v>
      </c>
      <c r="H16" s="60">
        <f>VLOOKUP($A16,'Return Data'!$B$7:$R$2292,12,0)</f>
        <v>11.156700000000001</v>
      </c>
      <c r="I16" s="61">
        <f t="shared" si="2"/>
        <v>1</v>
      </c>
      <c r="J16" s="60">
        <f>VLOOKUP($A16,'Return Data'!$B$7:$R$2292,13,0)</f>
        <v>6.0349000000000004</v>
      </c>
      <c r="K16" s="61">
        <f t="shared" si="3"/>
        <v>2</v>
      </c>
      <c r="L16" s="60">
        <f>VLOOKUP($A16,'Return Data'!$B$7:$R$2292,17,0)</f>
        <v>9.0797000000000008</v>
      </c>
      <c r="M16" s="61">
        <f t="shared" si="4"/>
        <v>4</v>
      </c>
      <c r="N16" s="60">
        <f>VLOOKUP($A16,'Return Data'!$B$7:$R$2292,14,0)</f>
        <v>13.889799999999999</v>
      </c>
      <c r="O16" s="61">
        <f t="shared" si="5"/>
        <v>5</v>
      </c>
      <c r="P16" s="60">
        <f>VLOOKUP($A16,'Return Data'!$B$7:$R$2292,15,0)</f>
        <v>8.2319999999999993</v>
      </c>
      <c r="Q16" s="61">
        <f t="shared" si="6"/>
        <v>5</v>
      </c>
      <c r="R16" s="60">
        <f>VLOOKUP($A16,'Return Data'!$B$7:$R$2292,16,0)</f>
        <v>9.4639000000000006</v>
      </c>
      <c r="S16" s="62">
        <f t="shared" si="7"/>
        <v>6</v>
      </c>
    </row>
    <row r="17" spans="1:19" x14ac:dyDescent="0.3">
      <c r="A17" s="102" t="s">
        <v>1942</v>
      </c>
      <c r="B17" s="59">
        <f>VLOOKUP($A17,'Return Data'!$B$7:$R$2292,3,0)</f>
        <v>45022</v>
      </c>
      <c r="C17" s="60">
        <f>VLOOKUP($A17,'Return Data'!$B$7:$R$2292,4,0)</f>
        <v>51.756300000000003</v>
      </c>
      <c r="D17" s="60">
        <f>VLOOKUP($A17,'Return Data'!$B$7:$R$2292,10,0)</f>
        <v>7.4378000000000002</v>
      </c>
      <c r="E17" s="61">
        <f t="shared" si="0"/>
        <v>2</v>
      </c>
      <c r="F17" s="60">
        <f>VLOOKUP($A17,'Return Data'!$B$7:$R$2292,11,0)</f>
        <v>7.0640000000000001</v>
      </c>
      <c r="G17" s="61">
        <f t="shared" si="1"/>
        <v>4</v>
      </c>
      <c r="H17" s="60">
        <f>VLOOKUP($A17,'Return Data'!$B$7:$R$2292,12,0)</f>
        <v>8.3679000000000006</v>
      </c>
      <c r="I17" s="61">
        <f t="shared" si="2"/>
        <v>10</v>
      </c>
      <c r="J17" s="60">
        <f>VLOOKUP($A17,'Return Data'!$B$7:$R$2292,13,0)</f>
        <v>2.7443</v>
      </c>
      <c r="K17" s="61">
        <f t="shared" si="3"/>
        <v>16</v>
      </c>
      <c r="L17" s="60">
        <f>VLOOKUP($A17,'Return Data'!$B$7:$R$2292,17,0)</f>
        <v>6.2237999999999998</v>
      </c>
      <c r="M17" s="61">
        <f t="shared" si="4"/>
        <v>12</v>
      </c>
      <c r="N17" s="60">
        <f>VLOOKUP($A17,'Return Data'!$B$7:$R$2292,14,0)</f>
        <v>10.8789</v>
      </c>
      <c r="O17" s="61">
        <f t="shared" si="5"/>
        <v>12</v>
      </c>
      <c r="P17" s="60">
        <f>VLOOKUP($A17,'Return Data'!$B$7:$R$2292,15,0)</f>
        <v>7.2961999999999998</v>
      </c>
      <c r="Q17" s="61">
        <f t="shared" si="6"/>
        <v>8</v>
      </c>
      <c r="R17" s="60">
        <f>VLOOKUP($A17,'Return Data'!$B$7:$R$2292,16,0)</f>
        <v>8.3643000000000001</v>
      </c>
      <c r="S17" s="62">
        <f t="shared" si="7"/>
        <v>11</v>
      </c>
    </row>
    <row r="18" spans="1:19" x14ac:dyDescent="0.3">
      <c r="A18" s="58" t="s">
        <v>1416</v>
      </c>
      <c r="B18" s="59">
        <f>VLOOKUP($A18,'Return Data'!$B$7:$R$2292,3,0)</f>
        <v>45022</v>
      </c>
      <c r="C18" s="60">
        <f>VLOOKUP($A18,'Return Data'!$B$7:$R$2292,4,0)</f>
        <v>63.326099999999997</v>
      </c>
      <c r="D18" s="60">
        <f>VLOOKUP($A18,'Return Data'!$B$7:$R$2292,10,0)</f>
        <v>3.1027</v>
      </c>
      <c r="E18" s="61">
        <f t="shared" si="0"/>
        <v>16</v>
      </c>
      <c r="F18" s="60">
        <f>VLOOKUP($A18,'Return Data'!$B$7:$R$2292,11,0)</f>
        <v>5.1874000000000002</v>
      </c>
      <c r="G18" s="61">
        <f t="shared" si="1"/>
        <v>13</v>
      </c>
      <c r="H18" s="60">
        <f>VLOOKUP($A18,'Return Data'!$B$7:$R$2292,12,0)</f>
        <v>8.1725999999999992</v>
      </c>
      <c r="I18" s="61">
        <f t="shared" si="2"/>
        <v>11</v>
      </c>
      <c r="J18" s="60">
        <f>VLOOKUP($A18,'Return Data'!$B$7:$R$2292,13,0)</f>
        <v>4.8682999999999996</v>
      </c>
      <c r="K18" s="61">
        <f t="shared" si="3"/>
        <v>5</v>
      </c>
      <c r="L18" s="60">
        <f>VLOOKUP($A18,'Return Data'!$B$7:$R$2292,17,0)</f>
        <v>7.944</v>
      </c>
      <c r="M18" s="61">
        <f t="shared" si="4"/>
        <v>9</v>
      </c>
      <c r="N18" s="60">
        <f>VLOOKUP($A18,'Return Data'!$B$7:$R$2292,14,0)</f>
        <v>11.726100000000001</v>
      </c>
      <c r="O18" s="61">
        <f t="shared" si="5"/>
        <v>9</v>
      </c>
      <c r="P18" s="60">
        <f>VLOOKUP($A18,'Return Data'!$B$7:$R$2292,15,0)</f>
        <v>8.7665000000000006</v>
      </c>
      <c r="Q18" s="61">
        <f t="shared" si="6"/>
        <v>3</v>
      </c>
      <c r="R18" s="60">
        <f>VLOOKUP($A18,'Return Data'!$B$7:$R$2292,16,0)</f>
        <v>10.364000000000001</v>
      </c>
      <c r="S18" s="62">
        <f t="shared" si="7"/>
        <v>3</v>
      </c>
    </row>
    <row r="19" spans="1:19" x14ac:dyDescent="0.3">
      <c r="A19" s="58" t="s">
        <v>1418</v>
      </c>
      <c r="B19" s="59">
        <f>VLOOKUP($A19,'Return Data'!$B$7:$R$2292,3,0)</f>
        <v>45022</v>
      </c>
      <c r="C19" s="60">
        <f>VLOOKUP($A19,'Return Data'!$B$7:$R$2292,4,0)</f>
        <v>50.445700000000002</v>
      </c>
      <c r="D19" s="60">
        <f>VLOOKUP($A19,'Return Data'!$B$7:$R$2292,10,0)</f>
        <v>3.8157000000000001</v>
      </c>
      <c r="E19" s="61">
        <f t="shared" si="0"/>
        <v>13</v>
      </c>
      <c r="F19" s="60">
        <f>VLOOKUP($A19,'Return Data'!$B$7:$R$2292,11,0)</f>
        <v>6.3452000000000002</v>
      </c>
      <c r="G19" s="61">
        <f t="shared" si="1"/>
        <v>6</v>
      </c>
      <c r="H19" s="60">
        <f>VLOOKUP($A19,'Return Data'!$B$7:$R$2292,12,0)</f>
        <v>10.504300000000001</v>
      </c>
      <c r="I19" s="61">
        <f t="shared" si="2"/>
        <v>2</v>
      </c>
      <c r="J19" s="60">
        <f>VLOOKUP($A19,'Return Data'!$B$7:$R$2292,13,0)</f>
        <v>5.5243000000000002</v>
      </c>
      <c r="K19" s="61">
        <f t="shared" si="3"/>
        <v>4</v>
      </c>
      <c r="L19" s="60">
        <f>VLOOKUP($A19,'Return Data'!$B$7:$R$2292,17,0)</f>
        <v>9.2952999999999992</v>
      </c>
      <c r="M19" s="61">
        <f t="shared" si="4"/>
        <v>2</v>
      </c>
      <c r="N19" s="60">
        <f>VLOOKUP($A19,'Return Data'!$B$7:$R$2292,14,0)</f>
        <v>15.0367</v>
      </c>
      <c r="O19" s="61">
        <f t="shared" si="5"/>
        <v>3</v>
      </c>
      <c r="P19" s="60">
        <f>VLOOKUP($A19,'Return Data'!$B$7:$R$2292,15,0)</f>
        <v>9.7561999999999998</v>
      </c>
      <c r="Q19" s="61">
        <f t="shared" si="6"/>
        <v>1</v>
      </c>
      <c r="R19" s="60">
        <f>VLOOKUP($A19,'Return Data'!$B$7:$R$2292,16,0)</f>
        <v>10.4367</v>
      </c>
      <c r="S19" s="62">
        <f t="shared" si="7"/>
        <v>1</v>
      </c>
    </row>
    <row r="20" spans="1:19" x14ac:dyDescent="0.3">
      <c r="A20" s="58" t="s">
        <v>1420</v>
      </c>
      <c r="B20" s="59">
        <f>VLOOKUP($A20,'Return Data'!$B$7:$R$2292,3,0)</f>
        <v>45022</v>
      </c>
      <c r="C20" s="60">
        <f>VLOOKUP($A20,'Return Data'!$B$7:$R$2292,4,0)</f>
        <v>75.013099999999994</v>
      </c>
      <c r="D20" s="60">
        <f>VLOOKUP($A20,'Return Data'!$B$7:$R$2292,10,0)</f>
        <v>6.5380000000000003</v>
      </c>
      <c r="E20" s="61">
        <f t="shared" si="0"/>
        <v>3</v>
      </c>
      <c r="F20" s="60">
        <f>VLOOKUP($A20,'Return Data'!$B$7:$R$2292,11,0)</f>
        <v>5.6466000000000003</v>
      </c>
      <c r="G20" s="61">
        <f t="shared" si="1"/>
        <v>9</v>
      </c>
      <c r="H20" s="60">
        <f>VLOOKUP($A20,'Return Data'!$B$7:$R$2292,12,0)</f>
        <v>6.7050999999999998</v>
      </c>
      <c r="I20" s="61">
        <f t="shared" si="2"/>
        <v>17</v>
      </c>
      <c r="J20" s="60">
        <f>VLOOKUP($A20,'Return Data'!$B$7:$R$2292,13,0)</f>
        <v>3.2214999999999998</v>
      </c>
      <c r="K20" s="61">
        <f t="shared" si="3"/>
        <v>14</v>
      </c>
      <c r="L20" s="60">
        <f>VLOOKUP($A20,'Return Data'!$B$7:$R$2292,17,0)</f>
        <v>5.3094000000000001</v>
      </c>
      <c r="M20" s="61">
        <f t="shared" si="4"/>
        <v>17</v>
      </c>
      <c r="N20" s="60">
        <f>VLOOKUP($A20,'Return Data'!$B$7:$R$2292,14,0)</f>
        <v>8.5404999999999998</v>
      </c>
      <c r="O20" s="61">
        <f t="shared" si="5"/>
        <v>18</v>
      </c>
      <c r="P20" s="60">
        <f>VLOOKUP($A20,'Return Data'!$B$7:$R$2292,15,0)</f>
        <v>6.8148999999999997</v>
      </c>
      <c r="Q20" s="61">
        <f t="shared" si="6"/>
        <v>11</v>
      </c>
      <c r="R20" s="60">
        <f>VLOOKUP($A20,'Return Data'!$B$7:$R$2292,16,0)</f>
        <v>7.6208999999999998</v>
      </c>
      <c r="S20" s="62">
        <f t="shared" si="7"/>
        <v>17</v>
      </c>
    </row>
    <row r="21" spans="1:19" x14ac:dyDescent="0.3">
      <c r="A21" s="58" t="s">
        <v>1739</v>
      </c>
      <c r="B21" s="59">
        <f>VLOOKUP($A21,'Return Data'!$B$7:$R$2292,3,0)</f>
        <v>45022</v>
      </c>
      <c r="C21" s="60">
        <f>VLOOKUP($A21,'Return Data'!$B$7:$R$2292,4,0)</f>
        <v>26.6722</v>
      </c>
      <c r="D21" s="60">
        <f>VLOOKUP($A21,'Return Data'!$B$7:$R$2292,10,0)</f>
        <v>1.7316</v>
      </c>
      <c r="E21" s="61">
        <f t="shared" si="0"/>
        <v>18</v>
      </c>
      <c r="F21" s="60">
        <f>VLOOKUP($A21,'Return Data'!$B$7:$R$2292,11,0)</f>
        <v>4.6223000000000001</v>
      </c>
      <c r="G21" s="61">
        <f t="shared" si="1"/>
        <v>15</v>
      </c>
      <c r="H21" s="60">
        <f>VLOOKUP($A21,'Return Data'!$B$7:$R$2292,12,0)</f>
        <v>7.4240000000000004</v>
      </c>
      <c r="I21" s="61">
        <f t="shared" si="2"/>
        <v>15</v>
      </c>
      <c r="J21" s="60">
        <f>VLOOKUP($A21,'Return Data'!$B$7:$R$2292,13,0)</f>
        <v>3.9062000000000001</v>
      </c>
      <c r="K21" s="61">
        <f t="shared" si="3"/>
        <v>10</v>
      </c>
      <c r="L21" s="60">
        <f>VLOOKUP($A21,'Return Data'!$B$7:$R$2292,17,0)</f>
        <v>5.6860999999999997</v>
      </c>
      <c r="M21" s="61">
        <f t="shared" si="4"/>
        <v>16</v>
      </c>
      <c r="N21" s="60">
        <f>VLOOKUP($A21,'Return Data'!$B$7:$R$2292,14,0)</f>
        <v>9.0329999999999995</v>
      </c>
      <c r="O21" s="61">
        <f t="shared" si="5"/>
        <v>16</v>
      </c>
      <c r="P21" s="60">
        <f>VLOOKUP($A21,'Return Data'!$B$7:$R$2292,15,0)</f>
        <v>6.4207999999999998</v>
      </c>
      <c r="Q21" s="61">
        <f t="shared" si="6"/>
        <v>13</v>
      </c>
      <c r="R21" s="60">
        <f>VLOOKUP($A21,'Return Data'!$B$7:$R$2292,16,0)</f>
        <v>8.1498000000000008</v>
      </c>
      <c r="S21" s="62">
        <f t="shared" si="7"/>
        <v>13</v>
      </c>
    </row>
    <row r="22" spans="1:19" x14ac:dyDescent="0.3">
      <c r="A22" s="58" t="s">
        <v>1421</v>
      </c>
      <c r="B22" s="59">
        <f>VLOOKUP($A22,'Return Data'!$B$7:$R$2292,3,0)</f>
        <v>45022</v>
      </c>
      <c r="C22" s="60">
        <f>VLOOKUP($A22,'Return Data'!$B$7:$R$2292,4,0)</f>
        <v>51.557000000000002</v>
      </c>
      <c r="D22" s="60">
        <f>VLOOKUP($A22,'Return Data'!$B$7:$R$2292,10,0)</f>
        <v>12.8985</v>
      </c>
      <c r="E22" s="61">
        <f t="shared" si="0"/>
        <v>1</v>
      </c>
      <c r="F22" s="60">
        <f>VLOOKUP($A22,'Return Data'!$B$7:$R$2292,11,0)</f>
        <v>10.3888</v>
      </c>
      <c r="G22" s="61">
        <f t="shared" si="1"/>
        <v>1</v>
      </c>
      <c r="H22" s="60">
        <f>VLOOKUP($A22,'Return Data'!$B$7:$R$2292,12,0)</f>
        <v>10.2523</v>
      </c>
      <c r="I22" s="61">
        <f t="shared" si="2"/>
        <v>3</v>
      </c>
      <c r="J22" s="60">
        <f>VLOOKUP($A22,'Return Data'!$B$7:$R$2292,13,0)</f>
        <v>6.9581</v>
      </c>
      <c r="K22" s="61">
        <f t="shared" si="3"/>
        <v>1</v>
      </c>
      <c r="L22" s="60">
        <f>VLOOKUP($A22,'Return Data'!$B$7:$R$2292,17,0)</f>
        <v>8.3527000000000005</v>
      </c>
      <c r="M22" s="61">
        <f t="shared" si="4"/>
        <v>7</v>
      </c>
      <c r="N22" s="60">
        <f>VLOOKUP($A22,'Return Data'!$B$7:$R$2292,14,0)</f>
        <v>10.022500000000001</v>
      </c>
      <c r="O22" s="61">
        <f t="shared" si="5"/>
        <v>14</v>
      </c>
      <c r="P22" s="60">
        <f>VLOOKUP($A22,'Return Data'!$B$7:$R$2292,15,0)</f>
        <v>3.5354000000000001</v>
      </c>
      <c r="Q22" s="61">
        <f t="shared" si="6"/>
        <v>18</v>
      </c>
      <c r="R22" s="60">
        <f>VLOOKUP($A22,'Return Data'!$B$7:$R$2292,16,0)</f>
        <v>7.1336000000000004</v>
      </c>
      <c r="S22" s="62">
        <f t="shared" si="7"/>
        <v>18</v>
      </c>
    </row>
    <row r="23" spans="1:19" x14ac:dyDescent="0.3">
      <c r="A23" s="58" t="s">
        <v>1776</v>
      </c>
      <c r="B23" s="59">
        <f>VLOOKUP($A23,'Return Data'!$B$7:$R$2292,3,0)</f>
        <v>45022</v>
      </c>
      <c r="C23" s="60">
        <f>VLOOKUP($A23,'Return Data'!$B$7:$R$2292,4,0)</f>
        <v>61.014099999999999</v>
      </c>
      <c r="D23" s="60">
        <f>VLOOKUP($A23,'Return Data'!$B$7:$R$2292,10,0)</f>
        <v>5.0704000000000002</v>
      </c>
      <c r="E23" s="61">
        <f t="shared" si="0"/>
        <v>9</v>
      </c>
      <c r="F23" s="60">
        <f>VLOOKUP($A23,'Return Data'!$B$7:$R$2292,11,0)</f>
        <v>5.5987999999999998</v>
      </c>
      <c r="G23" s="61">
        <f t="shared" si="1"/>
        <v>10</v>
      </c>
      <c r="H23" s="60">
        <f>VLOOKUP($A23,'Return Data'!$B$7:$R$2292,12,0)</f>
        <v>9.4614999999999991</v>
      </c>
      <c r="I23" s="61">
        <f t="shared" si="2"/>
        <v>4</v>
      </c>
      <c r="J23" s="60">
        <f>VLOOKUP($A23,'Return Data'!$B$7:$R$2292,13,0)</f>
        <v>5.8029000000000002</v>
      </c>
      <c r="K23" s="61">
        <f t="shared" si="3"/>
        <v>3</v>
      </c>
      <c r="L23" s="60">
        <f>VLOOKUP($A23,'Return Data'!$B$7:$R$2292,17,0)</f>
        <v>9.0114000000000001</v>
      </c>
      <c r="M23" s="61">
        <f t="shared" si="4"/>
        <v>5</v>
      </c>
      <c r="N23" s="60">
        <f>VLOOKUP($A23,'Return Data'!$B$7:$R$2292,14,0)</f>
        <v>14.4101</v>
      </c>
      <c r="O23" s="61">
        <f t="shared" si="5"/>
        <v>4</v>
      </c>
      <c r="P23" s="60">
        <f>VLOOKUP($A23,'Return Data'!$B$7:$R$2292,15,0)</f>
        <v>8.5996000000000006</v>
      </c>
      <c r="Q23" s="61">
        <f t="shared" si="6"/>
        <v>4</v>
      </c>
      <c r="R23" s="60">
        <f>VLOOKUP($A23,'Return Data'!$B$7:$R$2292,16,0)</f>
        <v>9.5969999999999995</v>
      </c>
      <c r="S23" s="62">
        <f t="shared" si="7"/>
        <v>4</v>
      </c>
    </row>
    <row r="24" spans="1:19" x14ac:dyDescent="0.3">
      <c r="A24" s="58" t="s">
        <v>1423</v>
      </c>
      <c r="B24" s="59">
        <f>VLOOKUP($A24,'Return Data'!$B$7:$R$2292,3,0)</f>
        <v>45022</v>
      </c>
      <c r="C24" s="60">
        <f>VLOOKUP($A24,'Return Data'!$B$7:$R$2292,4,0)</f>
        <v>26.515799999999999</v>
      </c>
      <c r="D24" s="60">
        <f>VLOOKUP($A24,'Return Data'!$B$7:$R$2292,10,0)</f>
        <v>5.0747999999999998</v>
      </c>
      <c r="E24" s="61">
        <f t="shared" si="0"/>
        <v>8</v>
      </c>
      <c r="F24" s="60">
        <f>VLOOKUP($A24,'Return Data'!$B$7:$R$2292,11,0)</f>
        <v>6.9295999999999998</v>
      </c>
      <c r="G24" s="61">
        <f t="shared" si="1"/>
        <v>5</v>
      </c>
      <c r="H24" s="60">
        <f>VLOOKUP($A24,'Return Data'!$B$7:$R$2292,12,0)</f>
        <v>8.5839999999999996</v>
      </c>
      <c r="I24" s="61">
        <f t="shared" si="2"/>
        <v>7</v>
      </c>
      <c r="J24" s="60">
        <f>VLOOKUP($A24,'Return Data'!$B$7:$R$2292,13,0)</f>
        <v>4.5955000000000004</v>
      </c>
      <c r="K24" s="61">
        <f t="shared" si="3"/>
        <v>7</v>
      </c>
      <c r="L24" s="60">
        <f>VLOOKUP($A24,'Return Data'!$B$7:$R$2292,17,0)</f>
        <v>9.0844000000000005</v>
      </c>
      <c r="M24" s="61">
        <f t="shared" si="4"/>
        <v>3</v>
      </c>
      <c r="N24" s="60">
        <f>VLOOKUP($A24,'Return Data'!$B$7:$R$2292,14,0)</f>
        <v>11.8567</v>
      </c>
      <c r="O24" s="61">
        <f t="shared" si="5"/>
        <v>8</v>
      </c>
      <c r="P24" s="60">
        <f>VLOOKUP($A24,'Return Data'!$B$7:$R$2292,15,0)</f>
        <v>6.1124000000000001</v>
      </c>
      <c r="Q24" s="61">
        <f t="shared" si="6"/>
        <v>15</v>
      </c>
      <c r="R24" s="60">
        <f>VLOOKUP($A24,'Return Data'!$B$7:$R$2292,16,0)</f>
        <v>8.0558999999999994</v>
      </c>
      <c r="S24" s="62">
        <f t="shared" si="7"/>
        <v>16</v>
      </c>
    </row>
    <row r="25" spans="1:19" x14ac:dyDescent="0.3">
      <c r="A25" s="58" t="s">
        <v>1424</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45022</v>
      </c>
      <c r="C26" s="60">
        <f>VLOOKUP($A26,'Return Data'!$B$7:$R$2292,4,0)</f>
        <v>57.450499999999998</v>
      </c>
      <c r="D26" s="60">
        <f>VLOOKUP($A26,'Return Data'!$B$7:$R$2292,10,0)</f>
        <v>3.3502000000000001</v>
      </c>
      <c r="E26" s="61">
        <f t="shared" si="0"/>
        <v>15</v>
      </c>
      <c r="F26" s="60">
        <f>VLOOKUP($A26,'Return Data'!$B$7:$R$2292,11,0)</f>
        <v>5.5194999999999999</v>
      </c>
      <c r="G26" s="61">
        <f t="shared" si="1"/>
        <v>11</v>
      </c>
      <c r="H26" s="60">
        <f>VLOOKUP($A26,'Return Data'!$B$7:$R$2292,12,0)</f>
        <v>8.5373999999999999</v>
      </c>
      <c r="I26" s="61">
        <f t="shared" si="2"/>
        <v>8</v>
      </c>
      <c r="J26" s="60">
        <f>VLOOKUP($A26,'Return Data'!$B$7:$R$2292,13,0)</f>
        <v>3.8328000000000002</v>
      </c>
      <c r="K26" s="61">
        <f t="shared" si="3"/>
        <v>11</v>
      </c>
      <c r="L26" s="60">
        <f>VLOOKUP($A26,'Return Data'!$B$7:$R$2292,17,0)</f>
        <v>8.3537999999999997</v>
      </c>
      <c r="M26" s="61">
        <f t="shared" si="4"/>
        <v>6</v>
      </c>
      <c r="N26" s="60">
        <f>VLOOKUP($A26,'Return Data'!$B$7:$R$2292,14,0)</f>
        <v>13.788500000000001</v>
      </c>
      <c r="O26" s="61">
        <f t="shared" si="5"/>
        <v>6</v>
      </c>
      <c r="P26" s="60">
        <f>VLOOKUP($A26,'Return Data'!$B$7:$R$2292,15,0)</f>
        <v>6.9231999999999996</v>
      </c>
      <c r="Q26" s="61">
        <f t="shared" si="6"/>
        <v>10</v>
      </c>
      <c r="R26" s="60">
        <f>VLOOKUP($A26,'Return Data'!$B$7:$R$2292,16,0)</f>
        <v>9.2657000000000007</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4.8176631578947369</v>
      </c>
      <c r="E28" s="69"/>
      <c r="F28" s="70">
        <f>AVERAGE(F8:F26)</f>
        <v>5.6454421052631574</v>
      </c>
      <c r="G28" s="69"/>
      <c r="H28" s="70">
        <f>AVERAGE(H8:H26)</f>
        <v>7.8887789473684222</v>
      </c>
      <c r="I28" s="69"/>
      <c r="J28" s="70">
        <f>AVERAGE(J8:J26)</f>
        <v>3.8488052631578951</v>
      </c>
      <c r="K28" s="69"/>
      <c r="L28" s="70">
        <f>AVERAGE(L8:L26)</f>
        <v>7.2070578947368409</v>
      </c>
      <c r="M28" s="69"/>
      <c r="N28" s="70">
        <f>AVERAGE(N8:N26)</f>
        <v>11.22371052631579</v>
      </c>
      <c r="O28" s="69"/>
      <c r="P28" s="70">
        <f>AVERAGE(P8:P26)</f>
        <v>6.7700842105263153</v>
      </c>
      <c r="Q28" s="69"/>
      <c r="R28" s="70">
        <f>AVERAGE(R8:R26)</f>
        <v>8.4089052631578962</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12.8985</v>
      </c>
      <c r="E30" s="73"/>
      <c r="F30" s="74">
        <f>MAX(F8:F26)</f>
        <v>10.3888</v>
      </c>
      <c r="G30" s="73"/>
      <c r="H30" s="74">
        <f>MAX(H8:H26)</f>
        <v>11.156700000000001</v>
      </c>
      <c r="I30" s="73"/>
      <c r="J30" s="74">
        <f>MAX(J8:J26)</f>
        <v>6.9581</v>
      </c>
      <c r="K30" s="73"/>
      <c r="L30" s="74">
        <f>MAX(L8:L26)</f>
        <v>15.055999999999999</v>
      </c>
      <c r="M30" s="73"/>
      <c r="N30" s="74">
        <f>MAX(N8:N26)</f>
        <v>15.763500000000001</v>
      </c>
      <c r="O30" s="73"/>
      <c r="P30" s="74">
        <f>MAX(P8:P26)</f>
        <v>9.7561999999999998</v>
      </c>
      <c r="Q30" s="73"/>
      <c r="R30" s="74">
        <f>MAX(R8:R26)</f>
        <v>10.4367</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45022</v>
      </c>
      <c r="C8" s="60">
        <f>VLOOKUP($A8,'Return Data'!$B$7:$R$2292,4,0)</f>
        <v>52.982100000000003</v>
      </c>
      <c r="D8" s="60">
        <f>VLOOKUP($A8,'Return Data'!$B$7:$R$2292,10,0)</f>
        <v>2.4489000000000001</v>
      </c>
      <c r="E8" s="61">
        <f t="shared" ref="E8:E26" si="0">RANK(D8,D$8:D$26,0)</f>
        <v>16</v>
      </c>
      <c r="F8" s="60">
        <f>VLOOKUP($A8,'Return Data'!$B$7:$R$2292,11,0)</f>
        <v>3.9588000000000001</v>
      </c>
      <c r="G8" s="61">
        <f t="shared" ref="G8:G26" si="1">RANK(F8,F$8:F$26,0)</f>
        <v>14</v>
      </c>
      <c r="H8" s="60">
        <f>VLOOKUP($A8,'Return Data'!$B$7:$R$2292,12,0)</f>
        <v>7.6374000000000004</v>
      </c>
      <c r="I8" s="61">
        <f t="shared" ref="I8:I26" si="2">RANK(H8,H$8:H$26,0)</f>
        <v>7</v>
      </c>
      <c r="J8" s="60">
        <f>VLOOKUP($A8,'Return Data'!$B$7:$R$2292,13,0)</f>
        <v>2.3706</v>
      </c>
      <c r="K8" s="61">
        <f t="shared" ref="K8:K26" si="3">RANK(J8,J$8:J$26,0)</f>
        <v>13</v>
      </c>
      <c r="L8" s="60">
        <f>VLOOKUP($A8,'Return Data'!$B$7:$R$2292,17,0)</f>
        <v>7.0784000000000002</v>
      </c>
      <c r="M8" s="61">
        <f t="shared" ref="M8:M26" si="4">RANK(L8,L$8:L$26,0)</f>
        <v>8</v>
      </c>
      <c r="N8" s="60">
        <f>VLOOKUP($A8,'Return Data'!$B$7:$R$2292,14,0)</f>
        <v>14.180999999999999</v>
      </c>
      <c r="O8" s="61">
        <f t="shared" ref="O8:O26" si="5">RANK(N8,N$8:N$26,0)</f>
        <v>2</v>
      </c>
      <c r="P8" s="60">
        <f>VLOOKUP($A8,'Return Data'!$B$7:$R$2292,15,0)</f>
        <v>6.4455999999999998</v>
      </c>
      <c r="Q8" s="61">
        <f t="shared" ref="Q8:Q26" si="6">RANK(P8,P$8:P$26,0)</f>
        <v>6</v>
      </c>
      <c r="R8" s="60">
        <f>VLOOKUP($A8,'Return Data'!$B$7:$R$2292,16,0)</f>
        <v>9.2306000000000008</v>
      </c>
      <c r="S8" s="62">
        <f t="shared" ref="S8:S26" si="7">RANK(R8,R$8:R$26,0)</f>
        <v>3</v>
      </c>
    </row>
    <row r="9" spans="1:20" x14ac:dyDescent="0.3">
      <c r="A9" s="58" t="s">
        <v>1763</v>
      </c>
      <c r="B9" s="59">
        <f>VLOOKUP($A9,'Return Data'!$B$7:$R$2292,3,0)</f>
        <v>45022</v>
      </c>
      <c r="C9" s="60">
        <f>VLOOKUP($A9,'Return Data'!$B$7:$R$2292,4,0)</f>
        <v>24.700399999999998</v>
      </c>
      <c r="D9" s="60">
        <f>VLOOKUP($A9,'Return Data'!$B$7:$R$2292,10,0)</f>
        <v>3.8370000000000002</v>
      </c>
      <c r="E9" s="61">
        <f t="shared" si="0"/>
        <v>10</v>
      </c>
      <c r="F9" s="60">
        <f>VLOOKUP($A9,'Return Data'!$B$7:$R$2292,11,0)</f>
        <v>2.3210999999999999</v>
      </c>
      <c r="G9" s="61">
        <f t="shared" si="1"/>
        <v>17</v>
      </c>
      <c r="H9" s="60">
        <f>VLOOKUP($A9,'Return Data'!$B$7:$R$2292,12,0)</f>
        <v>6.0655000000000001</v>
      </c>
      <c r="I9" s="61">
        <f t="shared" si="2"/>
        <v>15</v>
      </c>
      <c r="J9" s="60">
        <f>VLOOKUP($A9,'Return Data'!$B$7:$R$2292,13,0)</f>
        <v>0.81840000000000002</v>
      </c>
      <c r="K9" s="61">
        <f t="shared" si="3"/>
        <v>17</v>
      </c>
      <c r="L9" s="60">
        <f>VLOOKUP($A9,'Return Data'!$B$7:$R$2292,17,0)</f>
        <v>4.9379</v>
      </c>
      <c r="M9" s="61">
        <f t="shared" si="4"/>
        <v>13</v>
      </c>
      <c r="N9" s="60">
        <f>VLOOKUP($A9,'Return Data'!$B$7:$R$2292,14,0)</f>
        <v>9.9831000000000003</v>
      </c>
      <c r="O9" s="61">
        <f t="shared" si="5"/>
        <v>11</v>
      </c>
      <c r="P9" s="60">
        <f>VLOOKUP($A9,'Return Data'!$B$7:$R$2292,15,0)</f>
        <v>5.7409999999999997</v>
      </c>
      <c r="Q9" s="61">
        <f t="shared" si="6"/>
        <v>12</v>
      </c>
      <c r="R9" s="60">
        <f>VLOOKUP($A9,'Return Data'!$B$7:$R$2292,16,0)</f>
        <v>7.3605999999999998</v>
      </c>
      <c r="S9" s="62">
        <f t="shared" si="7"/>
        <v>15</v>
      </c>
    </row>
    <row r="10" spans="1:20" x14ac:dyDescent="0.3">
      <c r="A10" s="58" t="s">
        <v>2023</v>
      </c>
      <c r="B10" s="59">
        <f>VLOOKUP($A10,'Return Data'!$B$7:$R$2292,3,0)</f>
        <v>45022</v>
      </c>
      <c r="C10" s="60">
        <f>VLOOKUP($A10,'Return Data'!$B$7:$R$2292,4,0)</f>
        <v>26.200900000000001</v>
      </c>
      <c r="D10" s="60">
        <f>VLOOKUP($A10,'Return Data'!$B$7:$R$2292,10,0)</f>
        <v>4.0568999999999997</v>
      </c>
      <c r="E10" s="61">
        <f t="shared" si="0"/>
        <v>9</v>
      </c>
      <c r="F10" s="60">
        <f>VLOOKUP($A10,'Return Data'!$B$7:$R$2292,11,0)</f>
        <v>2.2860999999999998</v>
      </c>
      <c r="G10" s="61">
        <f t="shared" si="1"/>
        <v>18</v>
      </c>
      <c r="H10" s="60">
        <f>VLOOKUP($A10,'Return Data'!$B$7:$R$2292,12,0)</f>
        <v>4.1047000000000002</v>
      </c>
      <c r="I10" s="61">
        <f t="shared" si="2"/>
        <v>18</v>
      </c>
      <c r="J10" s="60">
        <f>VLOOKUP($A10,'Return Data'!$B$7:$R$2292,13,0)</f>
        <v>0.42159999999999997</v>
      </c>
      <c r="K10" s="61">
        <f t="shared" si="3"/>
        <v>18</v>
      </c>
      <c r="L10" s="60">
        <f>VLOOKUP($A10,'Return Data'!$B$7:$R$2292,17,0)</f>
        <v>3.0442</v>
      </c>
      <c r="M10" s="61">
        <f t="shared" si="4"/>
        <v>18</v>
      </c>
      <c r="N10" s="60">
        <f>VLOOKUP($A10,'Return Data'!$B$7:$R$2292,14,0)</f>
        <v>7.6557000000000004</v>
      </c>
      <c r="O10" s="61">
        <f t="shared" si="5"/>
        <v>16</v>
      </c>
      <c r="P10" s="60">
        <f>VLOOKUP($A10,'Return Data'!$B$7:$R$2292,15,0)</f>
        <v>4.9945000000000004</v>
      </c>
      <c r="Q10" s="61">
        <f t="shared" si="6"/>
        <v>15</v>
      </c>
      <c r="R10" s="60">
        <f>VLOOKUP($A10,'Return Data'!$B$7:$R$2292,16,0)</f>
        <v>7.6191000000000004</v>
      </c>
      <c r="S10" s="62">
        <f t="shared" si="7"/>
        <v>14</v>
      </c>
    </row>
    <row r="11" spans="1:20" x14ac:dyDescent="0.3">
      <c r="A11" s="58" t="s">
        <v>1887</v>
      </c>
      <c r="B11" s="59">
        <f>VLOOKUP($A11,'Return Data'!$B$7:$R$2292,3,0)</f>
        <v>45022</v>
      </c>
      <c r="C11" s="60">
        <f>VLOOKUP($A11,'Return Data'!$B$7:$R$2292,4,0)</f>
        <v>28.095099999999999</v>
      </c>
      <c r="D11" s="60">
        <f>VLOOKUP($A11,'Return Data'!$B$7:$R$2292,10,0)</f>
        <v>2.4981</v>
      </c>
      <c r="E11" s="61">
        <f t="shared" si="0"/>
        <v>14</v>
      </c>
      <c r="F11" s="60">
        <f>VLOOKUP($A11,'Return Data'!$B$7:$R$2292,11,0)</f>
        <v>3.8456000000000001</v>
      </c>
      <c r="G11" s="61">
        <f t="shared" si="1"/>
        <v>15</v>
      </c>
      <c r="H11" s="60">
        <f>VLOOKUP($A11,'Return Data'!$B$7:$R$2292,12,0)</f>
        <v>6.3217999999999996</v>
      </c>
      <c r="I11" s="61">
        <f t="shared" si="2"/>
        <v>14</v>
      </c>
      <c r="J11" s="60">
        <f>VLOOKUP($A11,'Return Data'!$B$7:$R$2292,13,0)</f>
        <v>2.3769</v>
      </c>
      <c r="K11" s="61">
        <f t="shared" si="3"/>
        <v>12</v>
      </c>
      <c r="L11" s="60">
        <f>VLOOKUP($A11,'Return Data'!$B$7:$R$2292,17,0)</f>
        <v>14.4975</v>
      </c>
      <c r="M11" s="61">
        <f t="shared" si="4"/>
        <v>1</v>
      </c>
      <c r="N11" s="60">
        <f>VLOOKUP($A11,'Return Data'!$B$7:$R$2292,14,0)</f>
        <v>15.1424</v>
      </c>
      <c r="O11" s="61">
        <f t="shared" si="5"/>
        <v>1</v>
      </c>
      <c r="P11" s="60">
        <f>VLOOKUP($A11,'Return Data'!$B$7:$R$2292,15,0)</f>
        <v>5.7127999999999997</v>
      </c>
      <c r="Q11" s="61">
        <f t="shared" si="6"/>
        <v>13</v>
      </c>
      <c r="R11" s="60">
        <f>VLOOKUP($A11,'Return Data'!$B$7:$R$2292,16,0)</f>
        <v>7.6235999999999997</v>
      </c>
      <c r="S11" s="62">
        <f t="shared" si="7"/>
        <v>13</v>
      </c>
    </row>
    <row r="12" spans="1:20" x14ac:dyDescent="0.3">
      <c r="A12" s="58" t="s">
        <v>1833</v>
      </c>
      <c r="B12" s="59">
        <f>VLOOKUP($A12,'Return Data'!$B$7:$R$2292,3,0)</f>
        <v>45022</v>
      </c>
      <c r="C12" s="60">
        <f>VLOOKUP($A12,'Return Data'!$B$7:$R$2292,4,0)</f>
        <v>35.981299999999997</v>
      </c>
      <c r="D12" s="60">
        <f>VLOOKUP($A12,'Return Data'!$B$7:$R$2292,10,0)</f>
        <v>5.1605999999999996</v>
      </c>
      <c r="E12" s="61">
        <f t="shared" si="0"/>
        <v>5</v>
      </c>
      <c r="F12" s="60">
        <f>VLOOKUP($A12,'Return Data'!$B$7:$R$2292,11,0)</f>
        <v>4.7020999999999997</v>
      </c>
      <c r="G12" s="61">
        <f t="shared" si="1"/>
        <v>11</v>
      </c>
      <c r="H12" s="60">
        <f>VLOOKUP($A12,'Return Data'!$B$7:$R$2292,12,0)</f>
        <v>6.8445</v>
      </c>
      <c r="I12" s="61">
        <f t="shared" si="2"/>
        <v>12</v>
      </c>
      <c r="J12" s="60">
        <f>VLOOKUP($A12,'Return Data'!$B$7:$R$2292,13,0)</f>
        <v>2.4277000000000002</v>
      </c>
      <c r="K12" s="61">
        <f t="shared" si="3"/>
        <v>11</v>
      </c>
      <c r="L12" s="60">
        <f>VLOOKUP($A12,'Return Data'!$B$7:$R$2292,17,0)</f>
        <v>4.4528999999999996</v>
      </c>
      <c r="M12" s="61">
        <f t="shared" si="4"/>
        <v>15</v>
      </c>
      <c r="N12" s="60">
        <f>VLOOKUP($A12,'Return Data'!$B$7:$R$2292,14,0)</f>
        <v>7.8247</v>
      </c>
      <c r="O12" s="61">
        <f t="shared" si="5"/>
        <v>15</v>
      </c>
      <c r="P12" s="60">
        <f>VLOOKUP($A12,'Return Data'!$B$7:$R$2292,15,0)</f>
        <v>5.9779999999999998</v>
      </c>
      <c r="Q12" s="61">
        <f t="shared" si="6"/>
        <v>9</v>
      </c>
      <c r="R12" s="60">
        <f>VLOOKUP($A12,'Return Data'!$B$7:$R$2292,16,0)</f>
        <v>7.1482000000000001</v>
      </c>
      <c r="S12" s="62">
        <f t="shared" si="7"/>
        <v>16</v>
      </c>
    </row>
    <row r="13" spans="1:20" x14ac:dyDescent="0.3">
      <c r="A13" s="58" t="s">
        <v>1428</v>
      </c>
      <c r="B13" s="59">
        <f>VLOOKUP($A13,'Return Data'!$B$7:$R$2292,3,0)</f>
        <v>45022</v>
      </c>
      <c r="C13" s="60">
        <f>VLOOKUP($A13,'Return Data'!$B$7:$R$2292,4,0)</f>
        <v>89.670430386962707</v>
      </c>
      <c r="D13" s="60">
        <f>VLOOKUP($A13,'Return Data'!$B$7:$R$2292,10,0)</f>
        <v>2.9022999999999999</v>
      </c>
      <c r="E13" s="61">
        <f t="shared" si="0"/>
        <v>12</v>
      </c>
      <c r="F13" s="60">
        <f>VLOOKUP($A13,'Return Data'!$B$7:$R$2292,11,0)</f>
        <v>4.1402999999999999</v>
      </c>
      <c r="G13" s="61">
        <f t="shared" si="1"/>
        <v>13</v>
      </c>
      <c r="H13" s="60">
        <f>VLOOKUP($A13,'Return Data'!$B$7:$R$2292,12,0)</f>
        <v>6.5716000000000001</v>
      </c>
      <c r="I13" s="61">
        <f t="shared" si="2"/>
        <v>13</v>
      </c>
      <c r="J13" s="60">
        <f>VLOOKUP($A13,'Return Data'!$B$7:$R$2292,13,0)</f>
        <v>2.7159</v>
      </c>
      <c r="K13" s="61">
        <f t="shared" si="3"/>
        <v>9</v>
      </c>
      <c r="L13" s="60">
        <f>VLOOKUP($A13,'Return Data'!$B$7:$R$2292,17,0)</f>
        <v>5.6138000000000003</v>
      </c>
      <c r="M13" s="61">
        <f t="shared" si="4"/>
        <v>10</v>
      </c>
      <c r="N13" s="60">
        <f>VLOOKUP($A13,'Return Data'!$B$7:$R$2292,14,0)</f>
        <v>10.585100000000001</v>
      </c>
      <c r="O13" s="61">
        <f t="shared" si="5"/>
        <v>9</v>
      </c>
      <c r="P13" s="60">
        <f>VLOOKUP($A13,'Return Data'!$B$7:$R$2292,15,0)</f>
        <v>8.0330999999999992</v>
      </c>
      <c r="Q13" s="61">
        <f t="shared" si="6"/>
        <v>2</v>
      </c>
      <c r="R13" s="60">
        <f>VLOOKUP($A13,'Return Data'!$B$7:$R$2292,16,0)</f>
        <v>8.2766999999999999</v>
      </c>
      <c r="S13" s="62">
        <f t="shared" si="7"/>
        <v>9</v>
      </c>
    </row>
    <row r="14" spans="1:20" x14ac:dyDescent="0.3">
      <c r="A14" s="58" t="s">
        <v>1429</v>
      </c>
      <c r="B14" s="59">
        <f>VLOOKUP($A14,'Return Data'!$B$7:$R$2292,3,0)</f>
        <v>45022</v>
      </c>
      <c r="C14" s="60">
        <f>VLOOKUP($A14,'Return Data'!$B$7:$R$2292,4,0)</f>
        <v>45.5929</v>
      </c>
      <c r="D14" s="60">
        <f>VLOOKUP($A14,'Return Data'!$B$7:$R$2292,10,0)</f>
        <v>4.5877999999999997</v>
      </c>
      <c r="E14" s="61">
        <f t="shared" si="0"/>
        <v>6</v>
      </c>
      <c r="F14" s="60">
        <f>VLOOKUP($A14,'Return Data'!$B$7:$R$2292,11,0)</f>
        <v>6.4301000000000004</v>
      </c>
      <c r="G14" s="61">
        <f t="shared" si="1"/>
        <v>3</v>
      </c>
      <c r="H14" s="60">
        <f>VLOOKUP($A14,'Return Data'!$B$7:$R$2292,12,0)</f>
        <v>6.8883999999999999</v>
      </c>
      <c r="I14" s="61">
        <f t="shared" si="2"/>
        <v>11</v>
      </c>
      <c r="J14" s="60">
        <f>VLOOKUP($A14,'Return Data'!$B$7:$R$2292,13,0)</f>
        <v>2.6070000000000002</v>
      </c>
      <c r="K14" s="61">
        <f t="shared" si="3"/>
        <v>10</v>
      </c>
      <c r="L14" s="60">
        <f>VLOOKUP($A14,'Return Data'!$B$7:$R$2292,17,0)</f>
        <v>4.9848999999999997</v>
      </c>
      <c r="M14" s="61">
        <f t="shared" si="4"/>
        <v>12</v>
      </c>
      <c r="N14" s="60">
        <f>VLOOKUP($A14,'Return Data'!$B$7:$R$2292,14,0)</f>
        <v>10.068899999999999</v>
      </c>
      <c r="O14" s="61">
        <f t="shared" si="5"/>
        <v>10</v>
      </c>
      <c r="P14" s="60">
        <f>VLOOKUP($A14,'Return Data'!$B$7:$R$2292,15,0)</f>
        <v>4.3914</v>
      </c>
      <c r="Q14" s="61">
        <f t="shared" si="6"/>
        <v>17</v>
      </c>
      <c r="R14" s="60">
        <f>VLOOKUP($A14,'Return Data'!$B$7:$R$2292,16,0)</f>
        <v>8.3905999999999992</v>
      </c>
      <c r="S14" s="62">
        <f t="shared" si="7"/>
        <v>8</v>
      </c>
    </row>
    <row r="15" spans="1:20" x14ac:dyDescent="0.3">
      <c r="A15" s="58" t="s">
        <v>1430</v>
      </c>
      <c r="B15" s="59">
        <f>VLOOKUP($A15,'Return Data'!$B$7:$R$2292,3,0)</f>
        <v>45022</v>
      </c>
      <c r="C15" s="60">
        <f>VLOOKUP($A15,'Return Data'!$B$7:$R$2292,4,0)</f>
        <v>71.074100000000001</v>
      </c>
      <c r="D15" s="60">
        <f>VLOOKUP($A15,'Return Data'!$B$7:$R$2292,10,0)</f>
        <v>3.5653999999999999</v>
      </c>
      <c r="E15" s="61">
        <f t="shared" si="0"/>
        <v>11</v>
      </c>
      <c r="F15" s="60">
        <f>VLOOKUP($A15,'Return Data'!$B$7:$R$2292,11,0)</f>
        <v>5.2671999999999999</v>
      </c>
      <c r="G15" s="61">
        <f t="shared" si="1"/>
        <v>6</v>
      </c>
      <c r="H15" s="60">
        <f>VLOOKUP($A15,'Return Data'!$B$7:$R$2292,12,0)</f>
        <v>8.0106999999999999</v>
      </c>
      <c r="I15" s="61">
        <f t="shared" si="2"/>
        <v>5</v>
      </c>
      <c r="J15" s="60">
        <f>VLOOKUP($A15,'Return Data'!$B$7:$R$2292,13,0)</f>
        <v>3.7738999999999998</v>
      </c>
      <c r="K15" s="61">
        <f t="shared" si="3"/>
        <v>6</v>
      </c>
      <c r="L15" s="60">
        <f>VLOOKUP($A15,'Return Data'!$B$7:$R$2292,17,0)</f>
        <v>5.2164999999999999</v>
      </c>
      <c r="M15" s="61">
        <f t="shared" si="4"/>
        <v>11</v>
      </c>
      <c r="N15" s="60">
        <f>VLOOKUP($A15,'Return Data'!$B$7:$R$2292,14,0)</f>
        <v>9.3648000000000007</v>
      </c>
      <c r="O15" s="61">
        <f t="shared" si="5"/>
        <v>12</v>
      </c>
      <c r="P15" s="60">
        <f>VLOOKUP($A15,'Return Data'!$B$7:$R$2292,15,0)</f>
        <v>5.9870000000000001</v>
      </c>
      <c r="Q15" s="61">
        <f t="shared" si="6"/>
        <v>8</v>
      </c>
      <c r="R15" s="60">
        <f>VLOOKUP($A15,'Return Data'!$B$7:$R$2292,16,0)</f>
        <v>9.0929000000000002</v>
      </c>
      <c r="S15" s="62">
        <f t="shared" si="7"/>
        <v>5</v>
      </c>
    </row>
    <row r="16" spans="1:20" x14ac:dyDescent="0.3">
      <c r="A16" s="108" t="s">
        <v>1432</v>
      </c>
      <c r="B16" s="59">
        <f>VLOOKUP($A16,'Return Data'!$B$7:$R$2292,3,0)</f>
        <v>45022</v>
      </c>
      <c r="C16" s="60">
        <f>VLOOKUP($A16,'Return Data'!$B$7:$R$2292,4,0)</f>
        <v>63.734900000000003</v>
      </c>
      <c r="D16" s="60">
        <f>VLOOKUP($A16,'Return Data'!$B$7:$R$2292,10,0)</f>
        <v>5.4184000000000001</v>
      </c>
      <c r="E16" s="61">
        <f t="shared" si="0"/>
        <v>4</v>
      </c>
      <c r="F16" s="60">
        <f>VLOOKUP($A16,'Return Data'!$B$7:$R$2292,11,0)</f>
        <v>8.5606000000000009</v>
      </c>
      <c r="G16" s="61">
        <f t="shared" si="1"/>
        <v>2</v>
      </c>
      <c r="H16" s="60">
        <f>VLOOKUP($A16,'Return Data'!$B$7:$R$2292,12,0)</f>
        <v>10.636900000000001</v>
      </c>
      <c r="I16" s="61">
        <f t="shared" si="2"/>
        <v>1</v>
      </c>
      <c r="J16" s="60">
        <f>VLOOKUP($A16,'Return Data'!$B$7:$R$2292,13,0)</f>
        <v>5.5551000000000004</v>
      </c>
      <c r="K16" s="61">
        <f t="shared" si="3"/>
        <v>2</v>
      </c>
      <c r="L16" s="60">
        <f>VLOOKUP($A16,'Return Data'!$B$7:$R$2292,17,0)</f>
        <v>8.5846999999999998</v>
      </c>
      <c r="M16" s="61">
        <f t="shared" si="4"/>
        <v>2</v>
      </c>
      <c r="N16" s="60">
        <f>VLOOKUP($A16,'Return Data'!$B$7:$R$2292,14,0)</f>
        <v>13.3886</v>
      </c>
      <c r="O16" s="61">
        <f t="shared" si="5"/>
        <v>5</v>
      </c>
      <c r="P16" s="60">
        <f>VLOOKUP($A16,'Return Data'!$B$7:$R$2292,15,0)</f>
        <v>7.7359</v>
      </c>
      <c r="Q16" s="61">
        <f t="shared" si="6"/>
        <v>5</v>
      </c>
      <c r="R16" s="60">
        <f>VLOOKUP($A16,'Return Data'!$B$7:$R$2292,16,0)</f>
        <v>10.077400000000001</v>
      </c>
      <c r="S16" s="62">
        <f t="shared" si="7"/>
        <v>1</v>
      </c>
    </row>
    <row r="17" spans="1:19" x14ac:dyDescent="0.3">
      <c r="A17" s="102" t="s">
        <v>1941</v>
      </c>
      <c r="B17" s="59">
        <f>VLOOKUP($A17,'Return Data'!$B$7:$R$2292,3,0)</f>
        <v>45022</v>
      </c>
      <c r="C17" s="60">
        <f>VLOOKUP($A17,'Return Data'!$B$7:$R$2292,4,0)</f>
        <v>47.140099999999997</v>
      </c>
      <c r="D17" s="60">
        <f>VLOOKUP($A17,'Return Data'!$B$7:$R$2292,10,0)</f>
        <v>6.5914000000000001</v>
      </c>
      <c r="E17" s="61">
        <f t="shared" si="0"/>
        <v>2</v>
      </c>
      <c r="F17" s="60">
        <f>VLOOKUP($A17,'Return Data'!$B$7:$R$2292,11,0)</f>
        <v>5.9835000000000003</v>
      </c>
      <c r="G17" s="61">
        <f t="shared" si="1"/>
        <v>5</v>
      </c>
      <c r="H17" s="60">
        <f>VLOOKUP($A17,'Return Data'!$B$7:$R$2292,12,0)</f>
        <v>7.1715999999999998</v>
      </c>
      <c r="I17" s="61">
        <f t="shared" si="2"/>
        <v>10</v>
      </c>
      <c r="J17" s="60">
        <f>VLOOKUP($A17,'Return Data'!$B$7:$R$2292,13,0)</f>
        <v>1.5497000000000001</v>
      </c>
      <c r="K17" s="61">
        <f t="shared" si="3"/>
        <v>16</v>
      </c>
      <c r="L17" s="60">
        <f>VLOOKUP($A17,'Return Data'!$B$7:$R$2292,17,0)</f>
        <v>4.8175999999999997</v>
      </c>
      <c r="M17" s="61">
        <f t="shared" si="4"/>
        <v>14</v>
      </c>
      <c r="N17" s="60">
        <f>VLOOKUP($A17,'Return Data'!$B$7:$R$2292,14,0)</f>
        <v>9.2664000000000009</v>
      </c>
      <c r="O17" s="61">
        <f t="shared" si="5"/>
        <v>14</v>
      </c>
      <c r="P17" s="60">
        <f>VLOOKUP($A17,'Return Data'!$B$7:$R$2292,15,0)</f>
        <v>5.9048999999999996</v>
      </c>
      <c r="Q17" s="61">
        <f t="shared" si="6"/>
        <v>10</v>
      </c>
      <c r="R17" s="60">
        <f>VLOOKUP($A17,'Return Data'!$B$7:$R$2292,16,0)</f>
        <v>8.4445999999999994</v>
      </c>
      <c r="S17" s="62">
        <f t="shared" si="7"/>
        <v>6</v>
      </c>
    </row>
    <row r="18" spans="1:19" x14ac:dyDescent="0.3">
      <c r="A18" s="58" t="s">
        <v>1433</v>
      </c>
      <c r="B18" s="59">
        <f>VLOOKUP($A18,'Return Data'!$B$7:$R$2292,3,0)</f>
        <v>45022</v>
      </c>
      <c r="C18" s="60">
        <f>VLOOKUP($A18,'Return Data'!$B$7:$R$2292,4,0)</f>
        <v>58.558399999999999</v>
      </c>
      <c r="D18" s="60">
        <f>VLOOKUP($A18,'Return Data'!$B$7:$R$2292,10,0)</f>
        <v>2.3523999999999998</v>
      </c>
      <c r="E18" s="61">
        <f t="shared" si="0"/>
        <v>17</v>
      </c>
      <c r="F18" s="60">
        <f>VLOOKUP($A18,'Return Data'!$B$7:$R$2292,11,0)</f>
        <v>4.4194000000000004</v>
      </c>
      <c r="G18" s="61">
        <f t="shared" si="1"/>
        <v>12</v>
      </c>
      <c r="H18" s="60">
        <f>VLOOKUP($A18,'Return Data'!$B$7:$R$2292,12,0)</f>
        <v>7.3765000000000001</v>
      </c>
      <c r="I18" s="61">
        <f t="shared" si="2"/>
        <v>9</v>
      </c>
      <c r="J18" s="60">
        <f>VLOOKUP($A18,'Return Data'!$B$7:$R$2292,13,0)</f>
        <v>4.0811000000000002</v>
      </c>
      <c r="K18" s="61">
        <f t="shared" si="3"/>
        <v>4</v>
      </c>
      <c r="L18" s="60">
        <f>VLOOKUP($A18,'Return Data'!$B$7:$R$2292,17,0)</f>
        <v>7.0644</v>
      </c>
      <c r="M18" s="61">
        <f t="shared" si="4"/>
        <v>9</v>
      </c>
      <c r="N18" s="60">
        <f>VLOOKUP($A18,'Return Data'!$B$7:$R$2292,14,0)</f>
        <v>10.826000000000001</v>
      </c>
      <c r="O18" s="61">
        <f t="shared" si="5"/>
        <v>8</v>
      </c>
      <c r="P18" s="60">
        <f>VLOOKUP($A18,'Return Data'!$B$7:$R$2292,15,0)</f>
        <v>7.9569999999999999</v>
      </c>
      <c r="Q18" s="61">
        <f t="shared" si="6"/>
        <v>3</v>
      </c>
      <c r="R18" s="60">
        <f>VLOOKUP($A18,'Return Data'!$B$7:$R$2292,16,0)</f>
        <v>9.7324999999999999</v>
      </c>
      <c r="S18" s="62">
        <f t="shared" si="7"/>
        <v>2</v>
      </c>
    </row>
    <row r="19" spans="1:19" x14ac:dyDescent="0.3">
      <c r="A19" s="58" t="s">
        <v>1435</v>
      </c>
      <c r="B19" s="59">
        <f>VLOOKUP($A19,'Return Data'!$B$7:$R$2292,3,0)</f>
        <v>45022</v>
      </c>
      <c r="C19" s="60">
        <f>VLOOKUP($A19,'Return Data'!$B$7:$R$2292,4,0)</f>
        <v>44.944099999999999</v>
      </c>
      <c r="D19" s="60">
        <f>VLOOKUP($A19,'Return Data'!$B$7:$R$2292,10,0)</f>
        <v>2.4493</v>
      </c>
      <c r="E19" s="61">
        <f t="shared" si="0"/>
        <v>15</v>
      </c>
      <c r="F19" s="60">
        <f>VLOOKUP($A19,'Return Data'!$B$7:$R$2292,11,0)</f>
        <v>4.9435000000000002</v>
      </c>
      <c r="G19" s="61">
        <f t="shared" si="1"/>
        <v>8</v>
      </c>
      <c r="H19" s="60">
        <f>VLOOKUP($A19,'Return Data'!$B$7:$R$2292,12,0)</f>
        <v>9.0336999999999996</v>
      </c>
      <c r="I19" s="61">
        <f t="shared" si="2"/>
        <v>3</v>
      </c>
      <c r="J19" s="60">
        <f>VLOOKUP($A19,'Return Data'!$B$7:$R$2292,13,0)</f>
        <v>4.0805999999999996</v>
      </c>
      <c r="K19" s="61">
        <f t="shared" si="3"/>
        <v>5</v>
      </c>
      <c r="L19" s="60">
        <f>VLOOKUP($A19,'Return Data'!$B$7:$R$2292,17,0)</f>
        <v>7.8003</v>
      </c>
      <c r="M19" s="61">
        <f t="shared" si="4"/>
        <v>5</v>
      </c>
      <c r="N19" s="60">
        <f>VLOOKUP($A19,'Return Data'!$B$7:$R$2292,14,0)</f>
        <v>13.5457</v>
      </c>
      <c r="O19" s="61">
        <f t="shared" si="5"/>
        <v>4</v>
      </c>
      <c r="P19" s="60">
        <f>VLOOKUP($A19,'Return Data'!$B$7:$R$2292,15,0)</f>
        <v>8.3950999999999993</v>
      </c>
      <c r="Q19" s="61">
        <f t="shared" si="6"/>
        <v>1</v>
      </c>
      <c r="R19" s="60">
        <f>VLOOKUP($A19,'Return Data'!$B$7:$R$2292,16,0)</f>
        <v>8.0734999999999992</v>
      </c>
      <c r="S19" s="62">
        <f t="shared" si="7"/>
        <v>11</v>
      </c>
    </row>
    <row r="20" spans="1:19" x14ac:dyDescent="0.3">
      <c r="A20" s="58" t="s">
        <v>1437</v>
      </c>
      <c r="B20" s="59">
        <f>VLOOKUP($A20,'Return Data'!$B$7:$R$2292,3,0)</f>
        <v>45022</v>
      </c>
      <c r="C20" s="60">
        <f>VLOOKUP($A20,'Return Data'!$B$7:$R$2292,4,0)</f>
        <v>69.185599999999994</v>
      </c>
      <c r="D20" s="60">
        <f>VLOOKUP($A20,'Return Data'!$B$7:$R$2292,10,0)</f>
        <v>5.7789000000000001</v>
      </c>
      <c r="E20" s="61">
        <f t="shared" si="0"/>
        <v>3</v>
      </c>
      <c r="F20" s="60">
        <f>VLOOKUP($A20,'Return Data'!$B$7:$R$2292,11,0)</f>
        <v>4.7920999999999996</v>
      </c>
      <c r="G20" s="61">
        <f t="shared" si="1"/>
        <v>10</v>
      </c>
      <c r="H20" s="60">
        <f>VLOOKUP($A20,'Return Data'!$B$7:$R$2292,12,0)</f>
        <v>5.8033000000000001</v>
      </c>
      <c r="I20" s="61">
        <f t="shared" si="2"/>
        <v>16</v>
      </c>
      <c r="J20" s="60">
        <f>VLOOKUP($A20,'Return Data'!$B$7:$R$2292,13,0)</f>
        <v>2.3186</v>
      </c>
      <c r="K20" s="61">
        <f t="shared" si="3"/>
        <v>14</v>
      </c>
      <c r="L20" s="60">
        <f>VLOOKUP($A20,'Return Data'!$B$7:$R$2292,17,0)</f>
        <v>4.4024999999999999</v>
      </c>
      <c r="M20" s="61">
        <f t="shared" si="4"/>
        <v>16</v>
      </c>
      <c r="N20" s="60">
        <f>VLOOKUP($A20,'Return Data'!$B$7:$R$2292,14,0)</f>
        <v>7.5835999999999997</v>
      </c>
      <c r="O20" s="61">
        <f t="shared" si="5"/>
        <v>17</v>
      </c>
      <c r="P20" s="60">
        <f>VLOOKUP($A20,'Return Data'!$B$7:$R$2292,15,0)</f>
        <v>5.8761999999999999</v>
      </c>
      <c r="Q20" s="61">
        <f t="shared" si="6"/>
        <v>11</v>
      </c>
      <c r="R20" s="60">
        <f>VLOOKUP($A20,'Return Data'!$B$7:$R$2292,16,0)</f>
        <v>8.0338999999999992</v>
      </c>
      <c r="S20" s="62">
        <f t="shared" si="7"/>
        <v>12</v>
      </c>
    </row>
    <row r="21" spans="1:19" x14ac:dyDescent="0.3">
      <c r="A21" s="58" t="s">
        <v>1740</v>
      </c>
      <c r="B21" s="59">
        <f>VLOOKUP($A21,'Return Data'!$B$7:$R$2292,3,0)</f>
        <v>45022</v>
      </c>
      <c r="C21" s="60">
        <f>VLOOKUP($A21,'Return Data'!$B$7:$R$2292,4,0)</f>
        <v>22.769600000000001</v>
      </c>
      <c r="D21" s="60">
        <f>VLOOKUP($A21,'Return Data'!$B$7:$R$2292,10,0)</f>
        <v>0.1925</v>
      </c>
      <c r="E21" s="61">
        <f t="shared" si="0"/>
        <v>18</v>
      </c>
      <c r="F21" s="60">
        <f>VLOOKUP($A21,'Return Data'!$B$7:$R$2292,11,0)</f>
        <v>2.9392999999999998</v>
      </c>
      <c r="G21" s="61">
        <f t="shared" si="1"/>
        <v>16</v>
      </c>
      <c r="H21" s="60">
        <f>VLOOKUP($A21,'Return Data'!$B$7:$R$2292,12,0)</f>
        <v>5.6516000000000002</v>
      </c>
      <c r="I21" s="61">
        <f t="shared" si="2"/>
        <v>17</v>
      </c>
      <c r="J21" s="60">
        <f>VLOOKUP($A21,'Return Data'!$B$7:$R$2292,13,0)</f>
        <v>2.2269000000000001</v>
      </c>
      <c r="K21" s="61">
        <f t="shared" si="3"/>
        <v>15</v>
      </c>
      <c r="L21" s="60">
        <f>VLOOKUP($A21,'Return Data'!$B$7:$R$2292,17,0)</f>
        <v>3.9146000000000001</v>
      </c>
      <c r="M21" s="61">
        <f t="shared" si="4"/>
        <v>17</v>
      </c>
      <c r="N21" s="60">
        <f>VLOOKUP($A21,'Return Data'!$B$7:$R$2292,14,0)</f>
        <v>7.1669999999999998</v>
      </c>
      <c r="O21" s="61">
        <f t="shared" si="5"/>
        <v>18</v>
      </c>
      <c r="P21" s="60">
        <f>VLOOKUP($A21,'Return Data'!$B$7:$R$2292,15,0)</f>
        <v>4.6879</v>
      </c>
      <c r="Q21" s="61">
        <f t="shared" si="6"/>
        <v>16</v>
      </c>
      <c r="R21" s="60">
        <f>VLOOKUP($A21,'Return Data'!$B$7:$R$2292,16,0)</f>
        <v>6.6958000000000002</v>
      </c>
      <c r="S21" s="62">
        <f t="shared" si="7"/>
        <v>18</v>
      </c>
    </row>
    <row r="22" spans="1:19" x14ac:dyDescent="0.3">
      <c r="A22" s="58" t="s">
        <v>1438</v>
      </c>
      <c r="B22" s="59">
        <f>VLOOKUP($A22,'Return Data'!$B$7:$R$2292,3,0)</f>
        <v>45022</v>
      </c>
      <c r="C22" s="60">
        <f>VLOOKUP($A22,'Return Data'!$B$7:$R$2292,4,0)</f>
        <v>47.534399999999998</v>
      </c>
      <c r="D22" s="60">
        <f>VLOOKUP($A22,'Return Data'!$B$7:$R$2292,10,0)</f>
        <v>12.015599999999999</v>
      </c>
      <c r="E22" s="61">
        <f t="shared" si="0"/>
        <v>1</v>
      </c>
      <c r="F22" s="60">
        <f>VLOOKUP($A22,'Return Data'!$B$7:$R$2292,11,0)</f>
        <v>9.5825999999999993</v>
      </c>
      <c r="G22" s="61">
        <f t="shared" si="1"/>
        <v>1</v>
      </c>
      <c r="H22" s="60">
        <f>VLOOKUP($A22,'Return Data'!$B$7:$R$2292,12,0)</f>
        <v>9.484</v>
      </c>
      <c r="I22" s="61">
        <f t="shared" si="2"/>
        <v>2</v>
      </c>
      <c r="J22" s="60">
        <f>VLOOKUP($A22,'Return Data'!$B$7:$R$2292,13,0)</f>
        <v>6.1955</v>
      </c>
      <c r="K22" s="61">
        <f t="shared" si="3"/>
        <v>1</v>
      </c>
      <c r="L22" s="60">
        <f>VLOOKUP($A22,'Return Data'!$B$7:$R$2292,17,0)</f>
        <v>7.6322000000000001</v>
      </c>
      <c r="M22" s="61">
        <f t="shared" si="4"/>
        <v>7</v>
      </c>
      <c r="N22" s="60">
        <f>VLOOKUP($A22,'Return Data'!$B$7:$R$2292,14,0)</f>
        <v>9.3132999999999999</v>
      </c>
      <c r="O22" s="61">
        <f t="shared" si="5"/>
        <v>13</v>
      </c>
      <c r="P22" s="60">
        <f>VLOOKUP($A22,'Return Data'!$B$7:$R$2292,15,0)</f>
        <v>2.7911000000000001</v>
      </c>
      <c r="Q22" s="61">
        <f t="shared" si="6"/>
        <v>18</v>
      </c>
      <c r="R22" s="60">
        <f>VLOOKUP($A22,'Return Data'!$B$7:$R$2292,16,0)</f>
        <v>8.4377999999999993</v>
      </c>
      <c r="S22" s="62">
        <f t="shared" si="7"/>
        <v>7</v>
      </c>
    </row>
    <row r="23" spans="1:19" x14ac:dyDescent="0.3">
      <c r="A23" s="58" t="s">
        <v>1777</v>
      </c>
      <c r="B23" s="59">
        <f>VLOOKUP($A23,'Return Data'!$B$7:$R$2292,3,0)</f>
        <v>45022</v>
      </c>
      <c r="C23" s="60">
        <f>VLOOKUP($A23,'Return Data'!$B$7:$R$2292,4,0)</f>
        <v>56.482599999999998</v>
      </c>
      <c r="D23" s="60">
        <f>VLOOKUP($A23,'Return Data'!$B$7:$R$2292,10,0)</f>
        <v>4.5759999999999996</v>
      </c>
      <c r="E23" s="61">
        <f t="shared" si="0"/>
        <v>7</v>
      </c>
      <c r="F23" s="60">
        <f>VLOOKUP($A23,'Return Data'!$B$7:$R$2292,11,0)</f>
        <v>5.0707000000000004</v>
      </c>
      <c r="G23" s="61">
        <f t="shared" si="1"/>
        <v>7</v>
      </c>
      <c r="H23" s="60">
        <f>VLOOKUP($A23,'Return Data'!$B$7:$R$2292,12,0)</f>
        <v>8.9017999999999997</v>
      </c>
      <c r="I23" s="61">
        <f t="shared" si="2"/>
        <v>4</v>
      </c>
      <c r="J23" s="60">
        <f>VLOOKUP($A23,'Return Data'!$B$7:$R$2292,13,0)</f>
        <v>5.2584</v>
      </c>
      <c r="K23" s="61">
        <f t="shared" si="3"/>
        <v>3</v>
      </c>
      <c r="L23" s="60">
        <f>VLOOKUP($A23,'Return Data'!$B$7:$R$2292,17,0)</f>
        <v>8.4171999999999993</v>
      </c>
      <c r="M23" s="61">
        <f t="shared" si="4"/>
        <v>3</v>
      </c>
      <c r="N23" s="60">
        <f>VLOOKUP($A23,'Return Data'!$B$7:$R$2292,14,0)</f>
        <v>13.764099999999999</v>
      </c>
      <c r="O23" s="61">
        <f t="shared" si="5"/>
        <v>3</v>
      </c>
      <c r="P23" s="60">
        <f>VLOOKUP($A23,'Return Data'!$B$7:$R$2292,15,0)</f>
        <v>7.9112</v>
      </c>
      <c r="Q23" s="61">
        <f t="shared" si="6"/>
        <v>4</v>
      </c>
      <c r="R23" s="60">
        <f>VLOOKUP($A23,'Return Data'!$B$7:$R$2292,16,0)</f>
        <v>8.1676000000000002</v>
      </c>
      <c r="S23" s="62">
        <f t="shared" si="7"/>
        <v>10</v>
      </c>
    </row>
    <row r="24" spans="1:19" x14ac:dyDescent="0.3">
      <c r="A24" s="58" t="s">
        <v>1440</v>
      </c>
      <c r="B24" s="59">
        <f>VLOOKUP($A24,'Return Data'!$B$7:$R$2292,3,0)</f>
        <v>45022</v>
      </c>
      <c r="C24" s="60">
        <f>VLOOKUP($A24,'Return Data'!$B$7:$R$2292,4,0)</f>
        <v>24.574999999999999</v>
      </c>
      <c r="D24" s="60">
        <f>VLOOKUP($A24,'Return Data'!$B$7:$R$2292,10,0)</f>
        <v>4.2827000000000002</v>
      </c>
      <c r="E24" s="61">
        <f t="shared" si="0"/>
        <v>8</v>
      </c>
      <c r="F24" s="60">
        <f>VLOOKUP($A24,'Return Data'!$B$7:$R$2292,11,0)</f>
        <v>6.0297000000000001</v>
      </c>
      <c r="G24" s="61">
        <f t="shared" si="1"/>
        <v>4</v>
      </c>
      <c r="H24" s="60">
        <f>VLOOKUP($A24,'Return Data'!$B$7:$R$2292,12,0)</f>
        <v>7.6280000000000001</v>
      </c>
      <c r="I24" s="61">
        <f t="shared" si="2"/>
        <v>8</v>
      </c>
      <c r="J24" s="60">
        <f>VLOOKUP($A24,'Return Data'!$B$7:$R$2292,13,0)</f>
        <v>3.6539000000000001</v>
      </c>
      <c r="K24" s="61">
        <f t="shared" si="3"/>
        <v>7</v>
      </c>
      <c r="L24" s="60">
        <f>VLOOKUP($A24,'Return Data'!$B$7:$R$2292,17,0)</f>
        <v>8.0950000000000006</v>
      </c>
      <c r="M24" s="61">
        <f t="shared" si="4"/>
        <v>4</v>
      </c>
      <c r="N24" s="60">
        <f>VLOOKUP($A24,'Return Data'!$B$7:$R$2292,14,0)</f>
        <v>10.936199999999999</v>
      </c>
      <c r="O24" s="61">
        <f t="shared" si="5"/>
        <v>7</v>
      </c>
      <c r="P24" s="60">
        <f>VLOOKUP($A24,'Return Data'!$B$7:$R$2292,15,0)</f>
        <v>5.1119000000000003</v>
      </c>
      <c r="Q24" s="61">
        <f t="shared" si="6"/>
        <v>14</v>
      </c>
      <c r="R24" s="60">
        <f>VLOOKUP($A24,'Return Data'!$B$7:$R$2292,16,0)</f>
        <v>7.1116999999999999</v>
      </c>
      <c r="S24" s="62">
        <f t="shared" si="7"/>
        <v>17</v>
      </c>
    </row>
    <row r="25" spans="1:19" x14ac:dyDescent="0.3">
      <c r="A25" s="58" t="s">
        <v>1441</v>
      </c>
      <c r="B25" s="59">
        <f>VLOOKUP($A25,'Return Data'!$B$7:$R$2292,3,0)</f>
        <v>0</v>
      </c>
      <c r="C25" s="60">
        <f>VLOOKUP($A25,'Return Data'!$B$7:$R$2292,4,0)</f>
        <v>0</v>
      </c>
      <c r="D25" s="60">
        <f>VLOOKUP($A25,'Return Data'!$B$7:$R$2292,10,0)</f>
        <v>0</v>
      </c>
      <c r="E25" s="61">
        <f t="shared" si="0"/>
        <v>19</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45022</v>
      </c>
      <c r="C26" s="60">
        <f>VLOOKUP($A26,'Return Data'!$B$7:$R$2292,4,0)</f>
        <v>53.827199999999998</v>
      </c>
      <c r="D26" s="60">
        <f>VLOOKUP($A26,'Return Data'!$B$7:$R$2292,10,0)</f>
        <v>2.7557999999999998</v>
      </c>
      <c r="E26" s="61">
        <f t="shared" si="0"/>
        <v>13</v>
      </c>
      <c r="F26" s="60">
        <f>VLOOKUP($A26,'Return Data'!$B$7:$R$2292,11,0)</f>
        <v>4.9105999999999996</v>
      </c>
      <c r="G26" s="61">
        <f t="shared" si="1"/>
        <v>9</v>
      </c>
      <c r="H26" s="60">
        <f>VLOOKUP($A26,'Return Data'!$B$7:$R$2292,12,0)</f>
        <v>7.9051</v>
      </c>
      <c r="I26" s="61">
        <f t="shared" si="2"/>
        <v>6</v>
      </c>
      <c r="J26" s="60">
        <f>VLOOKUP($A26,'Return Data'!$B$7:$R$2292,13,0)</f>
        <v>3.2250000000000001</v>
      </c>
      <c r="K26" s="61">
        <f t="shared" si="3"/>
        <v>8</v>
      </c>
      <c r="L26" s="60">
        <f>VLOOKUP($A26,'Return Data'!$B$7:$R$2292,17,0)</f>
        <v>7.7302999999999997</v>
      </c>
      <c r="M26" s="61">
        <f t="shared" si="4"/>
        <v>6</v>
      </c>
      <c r="N26" s="60">
        <f>VLOOKUP($A26,'Return Data'!$B$7:$R$2292,14,0)</f>
        <v>13.109500000000001</v>
      </c>
      <c r="O26" s="61">
        <f t="shared" si="5"/>
        <v>6</v>
      </c>
      <c r="P26" s="60">
        <f>VLOOKUP($A26,'Return Data'!$B$7:$R$2292,15,0)</f>
        <v>6.2544000000000004</v>
      </c>
      <c r="Q26" s="61">
        <f t="shared" si="6"/>
        <v>7</v>
      </c>
      <c r="R26" s="60">
        <f>VLOOKUP($A26,'Return Data'!$B$7:$R$2292,16,0)</f>
        <v>9.1039999999999992</v>
      </c>
      <c r="S26" s="62">
        <f t="shared" si="7"/>
        <v>4</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3.9721052631578946</v>
      </c>
      <c r="E28" s="69"/>
      <c r="F28" s="70">
        <f>AVERAGE(F8:F26)</f>
        <v>4.7464894736842114</v>
      </c>
      <c r="G28" s="69"/>
      <c r="H28" s="70">
        <f>AVERAGE(H8:H26)</f>
        <v>6.9493210526315776</v>
      </c>
      <c r="I28" s="69"/>
      <c r="J28" s="70">
        <f>AVERAGE(J8:J26)</f>
        <v>2.9293052631578949</v>
      </c>
      <c r="K28" s="69"/>
      <c r="L28" s="70">
        <f>AVERAGE(L8:L26)</f>
        <v>6.2255210526315787</v>
      </c>
      <c r="M28" s="69"/>
      <c r="N28" s="70">
        <f>AVERAGE(N8:N26)</f>
        <v>10.19505789473684</v>
      </c>
      <c r="O28" s="69"/>
      <c r="P28" s="70">
        <f>AVERAGE(P8:P26)</f>
        <v>5.784684210526315</v>
      </c>
      <c r="Q28" s="69"/>
      <c r="R28" s="70">
        <f>AVERAGE(R8:R26)</f>
        <v>7.8221631578947379</v>
      </c>
      <c r="S28" s="71"/>
    </row>
    <row r="29" spans="1:19" x14ac:dyDescent="0.3">
      <c r="A29" s="68" t="s">
        <v>28</v>
      </c>
      <c r="B29" s="69"/>
      <c r="C29" s="69"/>
      <c r="D29" s="70">
        <f>MIN(D8:D26)</f>
        <v>0</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12.015599999999999</v>
      </c>
      <c r="E30" s="73"/>
      <c r="F30" s="74">
        <f>MAX(F8:F26)</f>
        <v>9.5825999999999993</v>
      </c>
      <c r="G30" s="73"/>
      <c r="H30" s="74">
        <f>MAX(H8:H26)</f>
        <v>10.636900000000001</v>
      </c>
      <c r="I30" s="73"/>
      <c r="J30" s="74">
        <f>MAX(J8:J26)</f>
        <v>6.1955</v>
      </c>
      <c r="K30" s="73"/>
      <c r="L30" s="74">
        <f>MAX(L8:L26)</f>
        <v>14.4975</v>
      </c>
      <c r="M30" s="73"/>
      <c r="N30" s="74">
        <f>MAX(N8:N26)</f>
        <v>15.1424</v>
      </c>
      <c r="O30" s="73"/>
      <c r="P30" s="74">
        <f>MAX(P8:P26)</f>
        <v>8.3950999999999993</v>
      </c>
      <c r="Q30" s="73"/>
      <c r="R30" s="74">
        <f>MAX(R8:R26)</f>
        <v>10.077400000000001</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45022</v>
      </c>
      <c r="C8" s="122">
        <f>VLOOKUP($A8,'Return Data'!$B$7:$R$2292,4,0)</f>
        <v>18.920000000000002</v>
      </c>
      <c r="D8" s="122">
        <f>VLOOKUP($A8,'Return Data'!$B$7:$R$2292,10,0)</f>
        <v>0.53129999999999999</v>
      </c>
      <c r="E8" s="123">
        <f t="shared" ref="E8:E30" si="0">RANK(D8,D$8:D$30,0)</f>
        <v>16</v>
      </c>
      <c r="F8" s="122">
        <f>VLOOKUP($A8,'Return Data'!$B$7:$R$2292,11,0)</f>
        <v>0.96050000000000002</v>
      </c>
      <c r="G8" s="123">
        <f t="shared" ref="G8:G30" si="1">RANK(F8,F$8:F$30,0)</f>
        <v>21</v>
      </c>
      <c r="H8" s="122">
        <f>VLOOKUP($A8,'Return Data'!$B$7:$R$2292,12,0)</f>
        <v>5.9351000000000003</v>
      </c>
      <c r="I8" s="123">
        <f t="shared" ref="I8:I30" si="2">RANK(H8,H$8:H$30,0)</f>
        <v>14</v>
      </c>
      <c r="J8" s="122">
        <f>VLOOKUP($A8,'Return Data'!$B$7:$R$2292,13,0)</f>
        <v>0.37140000000000001</v>
      </c>
      <c r="K8" s="123">
        <f t="shared" ref="K8:K30" si="3">RANK(J8,J$8:J$30,0)</f>
        <v>22</v>
      </c>
      <c r="L8" s="122">
        <f>VLOOKUP($A8,'Return Data'!$B$7:$R$2292,17,0)</f>
        <v>4.8808999999999996</v>
      </c>
      <c r="M8" s="123">
        <f t="shared" ref="M8:M30" si="4">RANK(L8,L$8:L$30,0)</f>
        <v>22</v>
      </c>
      <c r="N8" s="122">
        <f>VLOOKUP($A8,'Return Data'!$B$7:$R$2292,14,0)</f>
        <v>13.577500000000001</v>
      </c>
      <c r="O8" s="123">
        <f t="shared" ref="O8:O30" si="5">RANK(N8,N$8:N$30,0)</f>
        <v>16</v>
      </c>
      <c r="P8" s="122">
        <f>VLOOKUP($A8,'Return Data'!$B$7:$R$2292,15,0)</f>
        <v>6.8220000000000001</v>
      </c>
      <c r="Q8" s="123">
        <f>RANK(P8,P$8:P$30,0)</f>
        <v>15</v>
      </c>
      <c r="R8" s="122">
        <f>VLOOKUP($A8,'Return Data'!$B$7:$R$2292,16,0)</f>
        <v>7.9267000000000003</v>
      </c>
      <c r="S8" s="123">
        <f t="shared" ref="S8:S30" si="6">RANK(R8,R$8:R$30,0)</f>
        <v>16</v>
      </c>
    </row>
    <row r="9" spans="1:20" x14ac:dyDescent="0.3">
      <c r="A9" s="103" t="s">
        <v>1448</v>
      </c>
      <c r="B9" s="121">
        <f>VLOOKUP($A9,'Return Data'!$B$7:$R$2292,3,0)</f>
        <v>45022</v>
      </c>
      <c r="C9" s="122">
        <f>VLOOKUP($A9,'Return Data'!$B$7:$R$2292,4,0)</f>
        <v>18.579999999999998</v>
      </c>
      <c r="D9" s="122">
        <f>VLOOKUP($A9,'Return Data'!$B$7:$R$2292,10,0)</f>
        <v>0.65010000000000001</v>
      </c>
      <c r="E9" s="123">
        <f t="shared" si="0"/>
        <v>14</v>
      </c>
      <c r="F9" s="122">
        <f>VLOOKUP($A9,'Return Data'!$B$7:$R$2292,11,0)</f>
        <v>1.5301</v>
      </c>
      <c r="G9" s="123">
        <f t="shared" si="1"/>
        <v>16</v>
      </c>
      <c r="H9" s="122">
        <f>VLOOKUP($A9,'Return Data'!$B$7:$R$2292,12,0)</f>
        <v>6.1108000000000002</v>
      </c>
      <c r="I9" s="123">
        <f t="shared" si="2"/>
        <v>12</v>
      </c>
      <c r="J9" s="122">
        <f>VLOOKUP($A9,'Return Data'!$B$7:$R$2292,13,0)</f>
        <v>2.0318999999999998</v>
      </c>
      <c r="K9" s="123">
        <f t="shared" si="3"/>
        <v>17</v>
      </c>
      <c r="L9" s="122">
        <f>VLOOKUP($A9,'Return Data'!$B$7:$R$2292,17,0)</f>
        <v>6.8963000000000001</v>
      </c>
      <c r="M9" s="123">
        <f t="shared" si="4"/>
        <v>15</v>
      </c>
      <c r="N9" s="122">
        <f>VLOOKUP($A9,'Return Data'!$B$7:$R$2292,14,0)</f>
        <v>14.758599999999999</v>
      </c>
      <c r="O9" s="123">
        <f t="shared" si="5"/>
        <v>11</v>
      </c>
      <c r="P9" s="122">
        <f>VLOOKUP($A9,'Return Data'!$B$7:$R$2292,15,0)</f>
        <v>8.5418000000000003</v>
      </c>
      <c r="Q9" s="123">
        <f>RANK(P9,P$8:P$30,0)</f>
        <v>6</v>
      </c>
      <c r="R9" s="122">
        <f>VLOOKUP($A9,'Return Data'!$B$7:$R$2292,16,0)</f>
        <v>8.4358000000000004</v>
      </c>
      <c r="S9" s="123">
        <f t="shared" si="6"/>
        <v>12</v>
      </c>
    </row>
    <row r="10" spans="1:20" x14ac:dyDescent="0.3">
      <c r="A10" s="103" t="s">
        <v>2040</v>
      </c>
      <c r="B10" s="121">
        <f>VLOOKUP($A10,'Return Data'!$B$7:$R$2292,3,0)</f>
        <v>45022</v>
      </c>
      <c r="C10" s="122">
        <f>VLOOKUP($A10,'Return Data'!$B$7:$R$2292,4,0)</f>
        <v>27.824999999999999</v>
      </c>
      <c r="D10" s="122">
        <f>VLOOKUP($A10,'Return Data'!$B$7:$R$2292,10,0)</f>
        <v>1.0826</v>
      </c>
      <c r="E10" s="123">
        <f t="shared" si="0"/>
        <v>9</v>
      </c>
      <c r="F10" s="122">
        <f>VLOOKUP($A10,'Return Data'!$B$7:$R$2292,11,0)</f>
        <v>2.3016000000000001</v>
      </c>
      <c r="G10" s="123">
        <f t="shared" si="1"/>
        <v>11</v>
      </c>
      <c r="H10" s="122">
        <f>VLOOKUP($A10,'Return Data'!$B$7:$R$2292,12,0)</f>
        <v>5.2781000000000002</v>
      </c>
      <c r="I10" s="123">
        <f t="shared" si="2"/>
        <v>21</v>
      </c>
      <c r="J10" s="122">
        <f>VLOOKUP($A10,'Return Data'!$B$7:$R$2292,13,0)</f>
        <v>3.7858999999999998</v>
      </c>
      <c r="K10" s="123">
        <f t="shared" si="3"/>
        <v>10</v>
      </c>
      <c r="L10" s="122">
        <f>VLOOKUP($A10,'Return Data'!$B$7:$R$2292,17,0)</f>
        <v>6.5698999999999996</v>
      </c>
      <c r="M10" s="123">
        <f t="shared" si="4"/>
        <v>16</v>
      </c>
      <c r="N10" s="122">
        <f>VLOOKUP($A10,'Return Data'!$B$7:$R$2292,14,0)</f>
        <v>13.7003</v>
      </c>
      <c r="O10" s="123">
        <f t="shared" si="5"/>
        <v>15</v>
      </c>
      <c r="P10" s="122">
        <f>VLOOKUP($A10,'Return Data'!$B$7:$R$2292,15,0)</f>
        <v>7.0111999999999997</v>
      </c>
      <c r="Q10" s="123">
        <f>RANK(P10,P$8:P$30,0)</f>
        <v>13</v>
      </c>
      <c r="R10" s="122">
        <f>VLOOKUP($A10,'Return Data'!$B$7:$R$2292,16,0)</f>
        <v>7.3460999999999999</v>
      </c>
      <c r="S10" s="123">
        <f t="shared" si="6"/>
        <v>19</v>
      </c>
    </row>
    <row r="11" spans="1:20" x14ac:dyDescent="0.3">
      <c r="A11" s="103" t="s">
        <v>1839</v>
      </c>
      <c r="B11" s="121">
        <f>VLOOKUP($A11,'Return Data'!$B$7:$R$2292,3,0)</f>
        <v>45022</v>
      </c>
      <c r="C11" s="122">
        <f>VLOOKUP($A11,'Return Data'!$B$7:$R$2292,4,0)</f>
        <v>13.318199999999999</v>
      </c>
      <c r="D11" s="122">
        <f>VLOOKUP($A11,'Return Data'!$B$7:$R$2292,10,0)</f>
        <v>1.1729000000000001</v>
      </c>
      <c r="E11" s="123">
        <f t="shared" si="0"/>
        <v>6</v>
      </c>
      <c r="F11" s="122">
        <f>VLOOKUP($A11,'Return Data'!$B$7:$R$2292,11,0)</f>
        <v>2.3311999999999999</v>
      </c>
      <c r="G11" s="123">
        <f t="shared" si="1"/>
        <v>9</v>
      </c>
      <c r="H11" s="122">
        <f>VLOOKUP($A11,'Return Data'!$B$7:$R$2292,12,0)</f>
        <v>7.2042999999999999</v>
      </c>
      <c r="I11" s="123">
        <f t="shared" si="2"/>
        <v>6</v>
      </c>
      <c r="J11" s="122">
        <f>VLOOKUP($A11,'Return Data'!$B$7:$R$2292,13,0)</f>
        <v>3.8610000000000002</v>
      </c>
      <c r="K11" s="123">
        <f t="shared" si="3"/>
        <v>8</v>
      </c>
      <c r="L11" s="122">
        <f>VLOOKUP($A11,'Return Data'!$B$7:$R$2292,17,0)</f>
        <v>5.8356000000000003</v>
      </c>
      <c r="M11" s="123">
        <f t="shared" si="4"/>
        <v>18</v>
      </c>
      <c r="N11" s="122">
        <f>VLOOKUP($A11,'Return Data'!$B$7:$R$2292,14,0)</f>
        <v>10.5479</v>
      </c>
      <c r="O11" s="123">
        <f t="shared" si="5"/>
        <v>22</v>
      </c>
      <c r="P11" s="122"/>
      <c r="Q11" s="123"/>
      <c r="R11" s="122">
        <f>VLOOKUP($A11,'Return Data'!$B$7:$R$2292,16,0)</f>
        <v>8.0492000000000008</v>
      </c>
      <c r="S11" s="123">
        <f t="shared" si="6"/>
        <v>14</v>
      </c>
    </row>
    <row r="12" spans="1:20" x14ac:dyDescent="0.3">
      <c r="A12" s="103" t="s">
        <v>1449</v>
      </c>
      <c r="B12" s="121">
        <f>VLOOKUP($A12,'Return Data'!$B$7:$R$2292,3,0)</f>
        <v>45022</v>
      </c>
      <c r="C12" s="122">
        <f>VLOOKUP($A12,'Return Data'!$B$7:$R$2292,4,0)</f>
        <v>18.388999999999999</v>
      </c>
      <c r="D12" s="122">
        <f>VLOOKUP($A12,'Return Data'!$B$7:$R$2292,10,0)</f>
        <v>0.57430000000000003</v>
      </c>
      <c r="E12" s="123">
        <f t="shared" si="0"/>
        <v>15</v>
      </c>
      <c r="F12" s="122">
        <f>VLOOKUP($A12,'Return Data'!$B$7:$R$2292,11,0)</f>
        <v>2.3089</v>
      </c>
      <c r="G12" s="123">
        <f t="shared" si="1"/>
        <v>10</v>
      </c>
      <c r="H12" s="122">
        <f>VLOOKUP($A12,'Return Data'!$B$7:$R$2292,12,0)</f>
        <v>5.7446999999999999</v>
      </c>
      <c r="I12" s="123">
        <f t="shared" si="2"/>
        <v>17</v>
      </c>
      <c r="J12" s="122">
        <f>VLOOKUP($A12,'Return Data'!$B$7:$R$2292,13,0)</f>
        <v>3.8809</v>
      </c>
      <c r="K12" s="123">
        <f t="shared" si="3"/>
        <v>7</v>
      </c>
      <c r="L12" s="122">
        <f>VLOOKUP($A12,'Return Data'!$B$7:$R$2292,17,0)</f>
        <v>7.6882999999999999</v>
      </c>
      <c r="M12" s="123">
        <f t="shared" si="4"/>
        <v>12</v>
      </c>
      <c r="N12" s="122">
        <f>VLOOKUP($A12,'Return Data'!$B$7:$R$2292,14,0)</f>
        <v>16.511399999999998</v>
      </c>
      <c r="O12" s="123">
        <f t="shared" si="5"/>
        <v>6</v>
      </c>
      <c r="P12" s="122">
        <f>VLOOKUP($A12,'Return Data'!$B$7:$R$2292,15,0)</f>
        <v>7.6135999999999999</v>
      </c>
      <c r="Q12" s="123">
        <f>RANK(P12,P$8:P$30,0)</f>
        <v>10</v>
      </c>
      <c r="R12" s="122">
        <f>VLOOKUP($A12,'Return Data'!$B$7:$R$2292,16,0)</f>
        <v>9.0553000000000008</v>
      </c>
      <c r="S12" s="123">
        <f t="shared" si="6"/>
        <v>5</v>
      </c>
    </row>
    <row r="13" spans="1:20" x14ac:dyDescent="0.3">
      <c r="A13" s="103" t="s">
        <v>1450</v>
      </c>
      <c r="B13" s="121">
        <f>VLOOKUP($A13,'Return Data'!$B$7:$R$2292,3,0)</f>
        <v>45022</v>
      </c>
      <c r="C13" s="122">
        <f>VLOOKUP($A13,'Return Data'!$B$7:$R$2292,4,0)</f>
        <v>20.460699999999999</v>
      </c>
      <c r="D13" s="122">
        <f>VLOOKUP($A13,'Return Data'!$B$7:$R$2292,10,0)</f>
        <v>1.1309</v>
      </c>
      <c r="E13" s="123">
        <f t="shared" si="0"/>
        <v>8</v>
      </c>
      <c r="F13" s="122">
        <f>VLOOKUP($A13,'Return Data'!$B$7:$R$2292,11,0)</f>
        <v>2.6819000000000002</v>
      </c>
      <c r="G13" s="123">
        <f t="shared" si="1"/>
        <v>8</v>
      </c>
      <c r="H13" s="122">
        <f>VLOOKUP($A13,'Return Data'!$B$7:$R$2292,12,0)</f>
        <v>7.2088000000000001</v>
      </c>
      <c r="I13" s="123">
        <f t="shared" si="2"/>
        <v>5</v>
      </c>
      <c r="J13" s="122">
        <f>VLOOKUP($A13,'Return Data'!$B$7:$R$2292,13,0)</f>
        <v>3.9891999999999999</v>
      </c>
      <c r="K13" s="123">
        <f t="shared" si="3"/>
        <v>6</v>
      </c>
      <c r="L13" s="122">
        <f>VLOOKUP($A13,'Return Data'!$B$7:$R$2292,17,0)</f>
        <v>7.7088999999999999</v>
      </c>
      <c r="M13" s="123">
        <f t="shared" si="4"/>
        <v>11</v>
      </c>
      <c r="N13" s="122">
        <f>VLOOKUP($A13,'Return Data'!$B$7:$R$2292,14,0)</f>
        <v>13.163399999999999</v>
      </c>
      <c r="O13" s="123">
        <f t="shared" si="5"/>
        <v>18</v>
      </c>
      <c r="P13" s="122">
        <f>VLOOKUP($A13,'Return Data'!$B$7:$R$2292,15,0)</f>
        <v>8.8681000000000001</v>
      </c>
      <c r="Q13" s="123">
        <f>RANK(P13,P$8:P$30,0)</f>
        <v>4</v>
      </c>
      <c r="R13" s="122">
        <f>VLOOKUP($A13,'Return Data'!$B$7:$R$2292,16,0)</f>
        <v>8.8036999999999992</v>
      </c>
      <c r="S13" s="123">
        <f t="shared" si="6"/>
        <v>8</v>
      </c>
    </row>
    <row r="14" spans="1:20" x14ac:dyDescent="0.3">
      <c r="A14" s="103" t="s">
        <v>1451</v>
      </c>
      <c r="B14" s="121">
        <f>VLOOKUP($A14,'Return Data'!$B$7:$R$2292,3,0)</f>
        <v>45022</v>
      </c>
      <c r="C14" s="122">
        <f>VLOOKUP($A14,'Return Data'!$B$7:$R$2292,4,0)</f>
        <v>14.123699999999999</v>
      </c>
      <c r="D14" s="122">
        <f>VLOOKUP($A14,'Return Data'!$B$7:$R$2292,10,0)</f>
        <v>0.35599999999999998</v>
      </c>
      <c r="E14" s="123">
        <f t="shared" si="0"/>
        <v>18</v>
      </c>
      <c r="F14" s="122">
        <f>VLOOKUP($A14,'Return Data'!$B$7:$R$2292,11,0)</f>
        <v>1.8328</v>
      </c>
      <c r="G14" s="123">
        <f t="shared" si="1"/>
        <v>15</v>
      </c>
      <c r="H14" s="122">
        <f>VLOOKUP($A14,'Return Data'!$B$7:$R$2292,12,0)</f>
        <v>6.7744999999999997</v>
      </c>
      <c r="I14" s="123">
        <f t="shared" si="2"/>
        <v>8</v>
      </c>
      <c r="J14" s="122">
        <f>VLOOKUP($A14,'Return Data'!$B$7:$R$2292,13,0)</f>
        <v>3.5165999999999999</v>
      </c>
      <c r="K14" s="123">
        <f t="shared" si="3"/>
        <v>11</v>
      </c>
      <c r="L14" s="122">
        <f>VLOOKUP($A14,'Return Data'!$B$7:$R$2292,17,0)</f>
        <v>8.2102000000000004</v>
      </c>
      <c r="M14" s="123">
        <f t="shared" si="4"/>
        <v>8</v>
      </c>
      <c r="N14" s="122">
        <f>VLOOKUP($A14,'Return Data'!$B$7:$R$2292,14,0)</f>
        <v>15.6768</v>
      </c>
      <c r="O14" s="123">
        <f t="shared" si="5"/>
        <v>10</v>
      </c>
      <c r="P14" s="122"/>
      <c r="Q14" s="123"/>
      <c r="R14" s="122">
        <f>VLOOKUP($A14,'Return Data'!$B$7:$R$2292,16,0)</f>
        <v>7.7755000000000001</v>
      </c>
      <c r="S14" s="123">
        <f t="shared" si="6"/>
        <v>17</v>
      </c>
    </row>
    <row r="15" spans="1:20" x14ac:dyDescent="0.3">
      <c r="A15" s="103" t="s">
        <v>1452</v>
      </c>
      <c r="B15" s="121">
        <f>VLOOKUP($A15,'Return Data'!$B$7:$R$2292,3,0)</f>
        <v>45022</v>
      </c>
      <c r="C15" s="122">
        <f>VLOOKUP($A15,'Return Data'!$B$7:$R$2292,4,0)</f>
        <v>55.52</v>
      </c>
      <c r="D15" s="122">
        <f>VLOOKUP($A15,'Return Data'!$B$7:$R$2292,10,0)</f>
        <v>0.65080000000000005</v>
      </c>
      <c r="E15" s="123">
        <f t="shared" si="0"/>
        <v>13</v>
      </c>
      <c r="F15" s="122">
        <f>VLOOKUP($A15,'Return Data'!$B$7:$R$2292,11,0)</f>
        <v>2.9157999999999999</v>
      </c>
      <c r="G15" s="123">
        <f t="shared" si="1"/>
        <v>6</v>
      </c>
      <c r="H15" s="122">
        <f>VLOOKUP($A15,'Return Data'!$B$7:$R$2292,12,0)</f>
        <v>7.9504999999999999</v>
      </c>
      <c r="I15" s="123">
        <f t="shared" si="2"/>
        <v>3</v>
      </c>
      <c r="J15" s="122">
        <f>VLOOKUP($A15,'Return Data'!$B$7:$R$2292,13,0)</f>
        <v>4.41</v>
      </c>
      <c r="K15" s="123">
        <f t="shared" si="3"/>
        <v>5</v>
      </c>
      <c r="L15" s="122">
        <f>VLOOKUP($A15,'Return Data'!$B$7:$R$2292,17,0)</f>
        <v>9.7827999999999999</v>
      </c>
      <c r="M15" s="123">
        <f t="shared" si="4"/>
        <v>2</v>
      </c>
      <c r="N15" s="122">
        <f>VLOOKUP($A15,'Return Data'!$B$7:$R$2292,14,0)</f>
        <v>16.995899999999999</v>
      </c>
      <c r="O15" s="123">
        <f t="shared" si="5"/>
        <v>5</v>
      </c>
      <c r="P15" s="122">
        <f>VLOOKUP($A15,'Return Data'!$B$7:$R$2292,15,0)</f>
        <v>8.7919999999999998</v>
      </c>
      <c r="Q15" s="123">
        <f>RANK(P15,P$8:P$30,0)</f>
        <v>5</v>
      </c>
      <c r="R15" s="122">
        <f>VLOOKUP($A15,'Return Data'!$B$7:$R$2292,16,0)</f>
        <v>9.9071999999999996</v>
      </c>
      <c r="S15" s="123">
        <f t="shared" si="6"/>
        <v>2</v>
      </c>
    </row>
    <row r="16" spans="1:20" x14ac:dyDescent="0.3">
      <c r="A16" s="94" t="s">
        <v>1951</v>
      </c>
      <c r="B16" s="121">
        <f>VLOOKUP($A16,'Return Data'!$B$7:$R$2292,3,0)</f>
        <v>45022</v>
      </c>
      <c r="C16" s="122">
        <f>VLOOKUP($A16,'Return Data'!$B$7:$R$2292,4,0)</f>
        <v>25.8871</v>
      </c>
      <c r="D16" s="122">
        <f>VLOOKUP($A16,'Return Data'!$B$7:$R$2292,10,0)</f>
        <v>2.2046000000000001</v>
      </c>
      <c r="E16" s="123">
        <f t="shared" si="0"/>
        <v>2</v>
      </c>
      <c r="F16" s="122">
        <f>VLOOKUP($A16,'Return Data'!$B$7:$R$2292,11,0)</f>
        <v>2.0945999999999998</v>
      </c>
      <c r="G16" s="123">
        <f t="shared" si="1"/>
        <v>12</v>
      </c>
      <c r="H16" s="122">
        <f>VLOOKUP($A16,'Return Data'!$B$7:$R$2292,12,0)</f>
        <v>6.33</v>
      </c>
      <c r="I16" s="123">
        <f t="shared" si="2"/>
        <v>11</v>
      </c>
      <c r="J16" s="122">
        <f>VLOOKUP($A16,'Return Data'!$B$7:$R$2292,13,0)</f>
        <v>2.7061999999999999</v>
      </c>
      <c r="K16" s="123">
        <f t="shared" si="3"/>
        <v>15</v>
      </c>
      <c r="L16" s="122">
        <f>VLOOKUP($A16,'Return Data'!$B$7:$R$2292,17,0)</f>
        <v>8.3766999999999996</v>
      </c>
      <c r="M16" s="123">
        <f t="shared" si="4"/>
        <v>5</v>
      </c>
      <c r="N16" s="122">
        <f>VLOOKUP($A16,'Return Data'!$B$7:$R$2292,14,0)</f>
        <v>17.3644</v>
      </c>
      <c r="O16" s="123">
        <f t="shared" si="5"/>
        <v>4</v>
      </c>
      <c r="P16" s="122">
        <f>VLOOKUP($A16,'Return Data'!$B$7:$R$2292,15,0)</f>
        <v>7.5529000000000002</v>
      </c>
      <c r="Q16" s="123">
        <f>RANK(P16,P$8:P$30,0)</f>
        <v>12</v>
      </c>
      <c r="R16" s="122">
        <f>VLOOKUP($A16,'Return Data'!$B$7:$R$2292,16,0)</f>
        <v>8.6191999999999993</v>
      </c>
      <c r="S16" s="123">
        <f t="shared" si="6"/>
        <v>10</v>
      </c>
    </row>
    <row r="17" spans="1:19" x14ac:dyDescent="0.3">
      <c r="A17" s="103" t="s">
        <v>1453</v>
      </c>
      <c r="B17" s="121">
        <f>VLOOKUP($A17,'Return Data'!$B$7:$R$2292,3,0)</f>
        <v>45022</v>
      </c>
      <c r="C17" s="122">
        <f>VLOOKUP($A17,'Return Data'!$B$7:$R$2292,4,0)</f>
        <v>19.36</v>
      </c>
      <c r="D17" s="122">
        <f>VLOOKUP($A17,'Return Data'!$B$7:$R$2292,10,0)</f>
        <v>0.9385</v>
      </c>
      <c r="E17" s="123">
        <f t="shared" si="0"/>
        <v>10</v>
      </c>
      <c r="F17" s="122">
        <f>VLOOKUP($A17,'Return Data'!$B$7:$R$2292,11,0)</f>
        <v>3.6958000000000002</v>
      </c>
      <c r="G17" s="123">
        <f t="shared" si="1"/>
        <v>4</v>
      </c>
      <c r="H17" s="122">
        <f>VLOOKUP($A17,'Return Data'!$B$7:$R$2292,12,0)</f>
        <v>5.9081000000000001</v>
      </c>
      <c r="I17" s="123">
        <f t="shared" si="2"/>
        <v>15</v>
      </c>
      <c r="J17" s="122">
        <f>VLOOKUP($A17,'Return Data'!$B$7:$R$2292,13,0)</f>
        <v>5.7346000000000004</v>
      </c>
      <c r="K17" s="123">
        <f t="shared" si="3"/>
        <v>3</v>
      </c>
      <c r="L17" s="122">
        <f>VLOOKUP($A17,'Return Data'!$B$7:$R$2292,17,0)</f>
        <v>7.5411999999999999</v>
      </c>
      <c r="M17" s="123">
        <f t="shared" si="4"/>
        <v>13</v>
      </c>
      <c r="N17" s="122">
        <f>VLOOKUP($A17,'Return Data'!$B$7:$R$2292,14,0)</f>
        <v>14.3605</v>
      </c>
      <c r="O17" s="123">
        <f t="shared" si="5"/>
        <v>13</v>
      </c>
      <c r="P17" s="122">
        <f>VLOOKUP($A17,'Return Data'!$B$7:$R$2292,15,0)</f>
        <v>7.8422000000000001</v>
      </c>
      <c r="Q17" s="123">
        <f>RANK(P17,P$8:P$30,0)</f>
        <v>9</v>
      </c>
      <c r="R17" s="122">
        <f>VLOOKUP($A17,'Return Data'!$B$7:$R$2292,16,0)</f>
        <v>8.2436000000000007</v>
      </c>
      <c r="S17" s="123">
        <f t="shared" si="6"/>
        <v>13</v>
      </c>
    </row>
    <row r="18" spans="1:19" x14ac:dyDescent="0.3">
      <c r="A18" s="103" t="s">
        <v>1454</v>
      </c>
      <c r="B18" s="121">
        <f>VLOOKUP($A18,'Return Data'!$B$7:$R$2292,3,0)</f>
        <v>45022</v>
      </c>
      <c r="C18" s="122">
        <f>VLOOKUP($A18,'Return Data'!$B$7:$R$2292,4,0)</f>
        <v>23.387699999999999</v>
      </c>
      <c r="D18" s="122">
        <f>VLOOKUP($A18,'Return Data'!$B$7:$R$2292,10,0)</f>
        <v>-0.43340000000000001</v>
      </c>
      <c r="E18" s="123">
        <f t="shared" si="0"/>
        <v>23</v>
      </c>
      <c r="F18" s="122">
        <f>VLOOKUP($A18,'Return Data'!$B$7:$R$2292,11,0)</f>
        <v>1.0678000000000001</v>
      </c>
      <c r="G18" s="123">
        <f t="shared" si="1"/>
        <v>19</v>
      </c>
      <c r="H18" s="122">
        <f>VLOOKUP($A18,'Return Data'!$B$7:$R$2292,12,0)</f>
        <v>4.7492999999999999</v>
      </c>
      <c r="I18" s="123">
        <f t="shared" si="2"/>
        <v>22</v>
      </c>
      <c r="J18" s="122">
        <f>VLOOKUP($A18,'Return Data'!$B$7:$R$2292,13,0)</f>
        <v>1.5616000000000001</v>
      </c>
      <c r="K18" s="123">
        <f t="shared" si="3"/>
        <v>18</v>
      </c>
      <c r="L18" s="122">
        <f>VLOOKUP($A18,'Return Data'!$B$7:$R$2292,17,0)</f>
        <v>5.7515000000000001</v>
      </c>
      <c r="M18" s="123">
        <f t="shared" si="4"/>
        <v>19</v>
      </c>
      <c r="N18" s="122">
        <f>VLOOKUP($A18,'Return Data'!$B$7:$R$2292,14,0)</f>
        <v>13.088900000000001</v>
      </c>
      <c r="O18" s="123">
        <f t="shared" si="5"/>
        <v>19</v>
      </c>
      <c r="P18" s="122">
        <f>VLOOKUP($A18,'Return Data'!$B$7:$R$2292,15,0)</f>
        <v>6.9798999999999998</v>
      </c>
      <c r="Q18" s="123">
        <f>RANK(P18,P$8:P$30,0)</f>
        <v>14</v>
      </c>
      <c r="R18" s="122">
        <f>VLOOKUP($A18,'Return Data'!$B$7:$R$2292,16,0)</f>
        <v>7.0982000000000003</v>
      </c>
      <c r="S18" s="123">
        <f t="shared" si="6"/>
        <v>21</v>
      </c>
    </row>
    <row r="19" spans="1:19" x14ac:dyDescent="0.3">
      <c r="A19" s="103" t="s">
        <v>1455</v>
      </c>
      <c r="B19" s="121">
        <f>VLOOKUP($A19,'Return Data'!$B$7:$R$2292,3,0)</f>
        <v>45022</v>
      </c>
      <c r="C19" s="122">
        <f>VLOOKUP($A19,'Return Data'!$B$7:$R$2292,4,0)</f>
        <v>13.4071</v>
      </c>
      <c r="D19" s="122">
        <f>VLOOKUP($A19,'Return Data'!$B$7:$R$2292,10,0)</f>
        <v>1.3080000000000001</v>
      </c>
      <c r="E19" s="123">
        <f t="shared" si="0"/>
        <v>4</v>
      </c>
      <c r="F19" s="122">
        <f>VLOOKUP($A19,'Return Data'!$B$7:$R$2292,11,0)</f>
        <v>1.4053</v>
      </c>
      <c r="G19" s="123">
        <f t="shared" si="1"/>
        <v>17</v>
      </c>
      <c r="H19" s="122">
        <f>VLOOKUP($A19,'Return Data'!$B$7:$R$2292,12,0)</f>
        <v>5.7076000000000002</v>
      </c>
      <c r="I19" s="123">
        <f t="shared" si="2"/>
        <v>18</v>
      </c>
      <c r="J19" s="122">
        <f>VLOOKUP($A19,'Return Data'!$B$7:$R$2292,13,0)</f>
        <v>1.1628000000000001</v>
      </c>
      <c r="K19" s="123">
        <f t="shared" si="3"/>
        <v>20</v>
      </c>
      <c r="L19" s="122">
        <f>VLOOKUP($A19,'Return Data'!$B$7:$R$2292,17,0)</f>
        <v>5.3441999999999998</v>
      </c>
      <c r="M19" s="123">
        <f t="shared" si="4"/>
        <v>20</v>
      </c>
      <c r="N19" s="122">
        <f>VLOOKUP($A19,'Return Data'!$B$7:$R$2292,14,0)</f>
        <v>11.091900000000001</v>
      </c>
      <c r="O19" s="123">
        <f t="shared" si="5"/>
        <v>21</v>
      </c>
      <c r="P19" s="122"/>
      <c r="Q19" s="123"/>
      <c r="R19" s="122">
        <f>VLOOKUP($A19,'Return Data'!$B$7:$R$2292,16,0)</f>
        <v>7.4413999999999998</v>
      </c>
      <c r="S19" s="123">
        <f t="shared" si="6"/>
        <v>18</v>
      </c>
    </row>
    <row r="20" spans="1:19" x14ac:dyDescent="0.3">
      <c r="A20" s="103" t="s">
        <v>1456</v>
      </c>
      <c r="B20" s="121">
        <f>VLOOKUP($A20,'Return Data'!$B$7:$R$2292,3,0)</f>
        <v>45022</v>
      </c>
      <c r="C20" s="122">
        <f>VLOOKUP($A20,'Return Data'!$B$7:$R$2292,4,0)</f>
        <v>21.078299999999999</v>
      </c>
      <c r="D20" s="122">
        <f>VLOOKUP($A20,'Return Data'!$B$7:$R$2292,10,0)</f>
        <v>0.68979999999999997</v>
      </c>
      <c r="E20" s="123">
        <f t="shared" si="0"/>
        <v>12</v>
      </c>
      <c r="F20" s="122">
        <f>VLOOKUP($A20,'Return Data'!$B$7:$R$2292,11,0)</f>
        <v>3.81</v>
      </c>
      <c r="G20" s="123">
        <f t="shared" si="1"/>
        <v>3</v>
      </c>
      <c r="H20" s="122">
        <f>VLOOKUP($A20,'Return Data'!$B$7:$R$2292,12,0)</f>
        <v>7.9283999999999999</v>
      </c>
      <c r="I20" s="123">
        <f t="shared" si="2"/>
        <v>4</v>
      </c>
      <c r="J20" s="122">
        <f>VLOOKUP($A20,'Return Data'!$B$7:$R$2292,13,0)</f>
        <v>6.1013000000000002</v>
      </c>
      <c r="K20" s="123">
        <f t="shared" si="3"/>
        <v>2</v>
      </c>
      <c r="L20" s="122">
        <f>VLOOKUP($A20,'Return Data'!$B$7:$R$2292,17,0)</f>
        <v>9.4583999999999993</v>
      </c>
      <c r="M20" s="123">
        <f t="shared" si="4"/>
        <v>3</v>
      </c>
      <c r="N20" s="122">
        <f>VLOOKUP($A20,'Return Data'!$B$7:$R$2292,14,0)</f>
        <v>15.8734</v>
      </c>
      <c r="O20" s="123">
        <f t="shared" si="5"/>
        <v>8</v>
      </c>
      <c r="P20" s="122">
        <f>VLOOKUP($A20,'Return Data'!$B$7:$R$2292,15,0)</f>
        <v>9.0787999999999993</v>
      </c>
      <c r="Q20" s="123">
        <f>RANK(P20,P$8:P$30,0)</f>
        <v>3</v>
      </c>
      <c r="R20" s="122">
        <f>VLOOKUP($A20,'Return Data'!$B$7:$R$2292,16,0)</f>
        <v>9.1858000000000004</v>
      </c>
      <c r="S20" s="123">
        <f t="shared" si="6"/>
        <v>4</v>
      </c>
    </row>
    <row r="21" spans="1:19" x14ac:dyDescent="0.3">
      <c r="A21" s="94" t="s">
        <v>1987</v>
      </c>
      <c r="B21" s="121">
        <f>VLOOKUP($A21,'Return Data'!$B$7:$R$2292,3,0)</f>
        <v>45022</v>
      </c>
      <c r="C21" s="122">
        <f>VLOOKUP($A21,'Return Data'!$B$7:$R$2292,4,0)</f>
        <v>17.692399999999999</v>
      </c>
      <c r="D21" s="122">
        <f>VLOOKUP($A21,'Return Data'!$B$7:$R$2292,10,0)</f>
        <v>-0.27510000000000001</v>
      </c>
      <c r="E21" s="123">
        <f t="shared" si="0"/>
        <v>21</v>
      </c>
      <c r="F21" s="122">
        <f>VLOOKUP($A21,'Return Data'!$B$7:$R$2292,11,0)</f>
        <v>1.0082</v>
      </c>
      <c r="G21" s="123">
        <f t="shared" si="1"/>
        <v>20</v>
      </c>
      <c r="H21" s="122">
        <f>VLOOKUP($A21,'Return Data'!$B$7:$R$2292,12,0)</f>
        <v>6.6726000000000001</v>
      </c>
      <c r="I21" s="123">
        <f t="shared" si="2"/>
        <v>9</v>
      </c>
      <c r="J21" s="122">
        <f>VLOOKUP($A21,'Return Data'!$B$7:$R$2292,13,0)</f>
        <v>1.137</v>
      </c>
      <c r="K21" s="123">
        <f t="shared" si="3"/>
        <v>21</v>
      </c>
      <c r="L21" s="122">
        <f>VLOOKUP($A21,'Return Data'!$B$7:$R$2292,17,0)</f>
        <v>8.3583999999999996</v>
      </c>
      <c r="M21" s="123">
        <f t="shared" si="4"/>
        <v>6</v>
      </c>
      <c r="N21" s="122">
        <f>VLOOKUP($A21,'Return Data'!$B$7:$R$2292,14,0)</f>
        <v>18.885300000000001</v>
      </c>
      <c r="O21" s="123">
        <f t="shared" si="5"/>
        <v>1</v>
      </c>
      <c r="P21" s="122">
        <f>VLOOKUP($A21,'Return Data'!$B$7:$R$2292,15,0)</f>
        <v>9.3370999999999995</v>
      </c>
      <c r="Q21" s="123">
        <f>RANK(P21,P$8:P$30,0)</f>
        <v>2</v>
      </c>
      <c r="R21" s="122">
        <f>VLOOKUP($A21,'Return Data'!$B$7:$R$2292,16,0)</f>
        <v>9.6748999999999992</v>
      </c>
      <c r="S21" s="123">
        <f t="shared" si="6"/>
        <v>3</v>
      </c>
    </row>
    <row r="22" spans="1:19" x14ac:dyDescent="0.3">
      <c r="A22" s="103" t="s">
        <v>1457</v>
      </c>
      <c r="B22" s="121">
        <f>VLOOKUP($A22,'Return Data'!$B$7:$R$2292,3,0)</f>
        <v>45022</v>
      </c>
      <c r="C22" s="122">
        <f>VLOOKUP($A22,'Return Data'!$B$7:$R$2292,4,0)</f>
        <v>15.792999999999999</v>
      </c>
      <c r="D22" s="122">
        <f>VLOOKUP($A22,'Return Data'!$B$7:$R$2292,10,0)</f>
        <v>-2.53E-2</v>
      </c>
      <c r="E22" s="123">
        <f t="shared" si="0"/>
        <v>20</v>
      </c>
      <c r="F22" s="122">
        <f>VLOOKUP($A22,'Return Data'!$B$7:$R$2292,11,0)</f>
        <v>1.9956</v>
      </c>
      <c r="G22" s="123">
        <f t="shared" si="1"/>
        <v>14</v>
      </c>
      <c r="H22" s="122">
        <f>VLOOKUP($A22,'Return Data'!$B$7:$R$2292,12,0)</f>
        <v>7.0204000000000004</v>
      </c>
      <c r="I22" s="123">
        <f t="shared" si="2"/>
        <v>7</v>
      </c>
      <c r="J22" s="122">
        <f>VLOOKUP($A22,'Return Data'!$B$7:$R$2292,13,0)</f>
        <v>3.4521000000000002</v>
      </c>
      <c r="K22" s="123">
        <f t="shared" si="3"/>
        <v>12</v>
      </c>
      <c r="L22" s="122">
        <f>VLOOKUP($A22,'Return Data'!$B$7:$R$2292,17,0)</f>
        <v>8.2439</v>
      </c>
      <c r="M22" s="123">
        <f t="shared" si="4"/>
        <v>7</v>
      </c>
      <c r="N22" s="122">
        <f>VLOOKUP($A22,'Return Data'!$B$7:$R$2292,14,0)</f>
        <v>17.922599999999999</v>
      </c>
      <c r="O22" s="123">
        <f t="shared" si="5"/>
        <v>3</v>
      </c>
      <c r="P22" s="122"/>
      <c r="Q22" s="123"/>
      <c r="R22" s="122">
        <f>VLOOKUP($A22,'Return Data'!$B$7:$R$2292,16,0)</f>
        <v>11.201499999999999</v>
      </c>
      <c r="S22" s="123">
        <f t="shared" si="6"/>
        <v>1</v>
      </c>
    </row>
    <row r="23" spans="1:19" x14ac:dyDescent="0.3">
      <c r="A23" s="103" t="s">
        <v>1458</v>
      </c>
      <c r="B23" s="121">
        <f>VLOOKUP($A23,'Return Data'!$B$7:$R$2292,3,0)</f>
        <v>45022</v>
      </c>
      <c r="C23" s="122">
        <f>VLOOKUP($A23,'Return Data'!$B$7:$R$2292,4,0)</f>
        <v>14.1662</v>
      </c>
      <c r="D23" s="122">
        <f>VLOOKUP($A23,'Return Data'!$B$7:$R$2292,10,0)</f>
        <v>3.67</v>
      </c>
      <c r="E23" s="123">
        <f t="shared" si="0"/>
        <v>1</v>
      </c>
      <c r="F23" s="122">
        <f>VLOOKUP($A23,'Return Data'!$B$7:$R$2292,11,0)</f>
        <v>6.0446999999999997</v>
      </c>
      <c r="G23" s="123">
        <f t="shared" si="1"/>
        <v>1</v>
      </c>
      <c r="H23" s="122">
        <f>VLOOKUP($A23,'Return Data'!$B$7:$R$2292,12,0)</f>
        <v>9.0579999999999998</v>
      </c>
      <c r="I23" s="123">
        <f t="shared" si="2"/>
        <v>1</v>
      </c>
      <c r="J23" s="122">
        <f>VLOOKUP($A23,'Return Data'!$B$7:$R$2292,13,0)</f>
        <v>6.3704000000000001</v>
      </c>
      <c r="K23" s="123">
        <f t="shared" si="3"/>
        <v>1</v>
      </c>
      <c r="L23" s="122">
        <f>VLOOKUP($A23,'Return Data'!$B$7:$R$2292,17,0)</f>
        <v>8.2062000000000008</v>
      </c>
      <c r="M23" s="123">
        <f t="shared" si="4"/>
        <v>9</v>
      </c>
      <c r="N23" s="122">
        <f>VLOOKUP($A23,'Return Data'!$B$7:$R$2292,14,0)</f>
        <v>14.5176</v>
      </c>
      <c r="O23" s="123">
        <f t="shared" si="5"/>
        <v>12</v>
      </c>
      <c r="P23" s="122">
        <f>VLOOKUP($A23,'Return Data'!$B$7:$R$2292,15,0)</f>
        <v>1.7665</v>
      </c>
      <c r="Q23" s="123">
        <f t="shared" ref="Q23:Q28" si="7">RANK(P23,P$8:P$30,0)</f>
        <v>16</v>
      </c>
      <c r="R23" s="122">
        <f>VLOOKUP($A23,'Return Data'!$B$7:$R$2292,16,0)</f>
        <v>4.5320999999999998</v>
      </c>
      <c r="S23" s="123">
        <f t="shared" si="6"/>
        <v>22</v>
      </c>
    </row>
    <row r="24" spans="1:19" x14ac:dyDescent="0.3">
      <c r="A24" s="103" t="s">
        <v>1459</v>
      </c>
      <c r="B24" s="121">
        <f>VLOOKUP($A24,'Return Data'!$B$7:$R$2292,3,0)</f>
        <v>45022</v>
      </c>
      <c r="C24" s="122">
        <f>VLOOKUP($A24,'Return Data'!$B$7:$R$2292,4,0)</f>
        <v>0.30209999999999998</v>
      </c>
      <c r="D24" s="122">
        <f>VLOOKUP($A24,'Return Data'!$B$7:$R$2292,10,0)</f>
        <v>0</v>
      </c>
      <c r="E24" s="123">
        <f t="shared" si="0"/>
        <v>19</v>
      </c>
      <c r="F24" s="122">
        <f>VLOOKUP($A24,'Return Data'!$B$7:$R$2292,11,0)</f>
        <v>0</v>
      </c>
      <c r="G24" s="123">
        <f t="shared" si="1"/>
        <v>22</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45022</v>
      </c>
      <c r="C25" s="122">
        <f>VLOOKUP($A25,'Return Data'!$B$7:$R$2292,4,0)</f>
        <v>45.982100000000003</v>
      </c>
      <c r="D25" s="122">
        <f>VLOOKUP($A25,'Return Data'!$B$7:$R$2292,10,0)</f>
        <v>1.2235</v>
      </c>
      <c r="E25" s="123">
        <f t="shared" si="0"/>
        <v>5</v>
      </c>
      <c r="F25" s="122">
        <f>VLOOKUP($A25,'Return Data'!$B$7:$R$2292,11,0)</f>
        <v>2.9352</v>
      </c>
      <c r="G25" s="123">
        <f t="shared" si="1"/>
        <v>5</v>
      </c>
      <c r="H25" s="122">
        <f>VLOOKUP($A25,'Return Data'!$B$7:$R$2292,12,0)</f>
        <v>5.4423000000000004</v>
      </c>
      <c r="I25" s="123">
        <f t="shared" si="2"/>
        <v>20</v>
      </c>
      <c r="J25" s="122">
        <f>VLOOKUP($A25,'Return Data'!$B$7:$R$2292,13,0)</f>
        <v>3.8576000000000001</v>
      </c>
      <c r="K25" s="123">
        <f t="shared" si="3"/>
        <v>9</v>
      </c>
      <c r="L25" s="122">
        <f>VLOOKUP($A25,'Return Data'!$B$7:$R$2292,17,0)</f>
        <v>7.7618</v>
      </c>
      <c r="M25" s="123">
        <f t="shared" si="4"/>
        <v>10</v>
      </c>
      <c r="N25" s="122">
        <f>VLOOKUP($A25,'Return Data'!$B$7:$R$2292,14,0)</f>
        <v>13.7697</v>
      </c>
      <c r="O25" s="123">
        <f t="shared" si="5"/>
        <v>14</v>
      </c>
      <c r="P25" s="122">
        <f>VLOOKUP($A25,'Return Data'!$B$7:$R$2292,15,0)</f>
        <v>7.8731</v>
      </c>
      <c r="Q25" s="123">
        <f t="shared" si="7"/>
        <v>8</v>
      </c>
      <c r="R25" s="122">
        <f>VLOOKUP($A25,'Return Data'!$B$7:$R$2292,16,0)</f>
        <v>9.0452999999999992</v>
      </c>
      <c r="S25" s="123">
        <f t="shared" si="6"/>
        <v>6</v>
      </c>
    </row>
    <row r="26" spans="1:19" x14ac:dyDescent="0.3">
      <c r="A26" s="103" t="s">
        <v>1462</v>
      </c>
      <c r="B26" s="121">
        <f>VLOOKUP($A26,'Return Data'!$B$7:$R$2292,3,0)</f>
        <v>45022</v>
      </c>
      <c r="C26" s="122">
        <f>VLOOKUP($A26,'Return Data'!$B$7:$R$2292,4,0)</f>
        <v>19.271100000000001</v>
      </c>
      <c r="D26" s="122">
        <f>VLOOKUP($A26,'Return Data'!$B$7:$R$2292,10,0)</f>
        <v>0.69920000000000004</v>
      </c>
      <c r="E26" s="123">
        <f t="shared" si="0"/>
        <v>11</v>
      </c>
      <c r="F26" s="122">
        <f>VLOOKUP($A26,'Return Data'!$B$7:$R$2292,11,0)</f>
        <v>-1.4999999999999999E-2</v>
      </c>
      <c r="G26" s="123">
        <f t="shared" si="1"/>
        <v>23</v>
      </c>
      <c r="H26" s="122">
        <f>VLOOKUP($A26,'Return Data'!$B$7:$R$2292,12,0)</f>
        <v>6.0396000000000001</v>
      </c>
      <c r="I26" s="123">
        <f t="shared" si="2"/>
        <v>13</v>
      </c>
      <c r="J26" s="122">
        <f>VLOOKUP($A26,'Return Data'!$B$7:$R$2292,13,0)</f>
        <v>1.3260000000000001</v>
      </c>
      <c r="K26" s="123">
        <f t="shared" si="3"/>
        <v>19</v>
      </c>
      <c r="L26" s="122">
        <f>VLOOKUP($A26,'Return Data'!$B$7:$R$2292,17,0)</f>
        <v>6.5284000000000004</v>
      </c>
      <c r="M26" s="123">
        <f t="shared" si="4"/>
        <v>17</v>
      </c>
      <c r="N26" s="122">
        <f>VLOOKUP($A26,'Return Data'!$B$7:$R$2292,14,0)</f>
        <v>16.003499999999999</v>
      </c>
      <c r="O26" s="123">
        <f t="shared" si="5"/>
        <v>7</v>
      </c>
      <c r="P26" s="122">
        <f>VLOOKUP($A26,'Return Data'!$B$7:$R$2292,15,0)</f>
        <v>7.9276</v>
      </c>
      <c r="Q26" s="123">
        <f t="shared" si="7"/>
        <v>7</v>
      </c>
      <c r="R26" s="122">
        <f>VLOOKUP($A26,'Return Data'!$B$7:$R$2292,16,0)</f>
        <v>8.6979000000000006</v>
      </c>
      <c r="S26" s="123">
        <f t="shared" si="6"/>
        <v>9</v>
      </c>
    </row>
    <row r="27" spans="1:19" x14ac:dyDescent="0.3">
      <c r="A27" s="103" t="s">
        <v>1463</v>
      </c>
      <c r="B27" s="121">
        <f>VLOOKUP($A27,'Return Data'!$B$7:$R$2292,3,0)</f>
        <v>45022</v>
      </c>
      <c r="C27" s="122">
        <f>VLOOKUP($A27,'Return Data'!$B$7:$R$2292,4,0)</f>
        <v>57.732500000000002</v>
      </c>
      <c r="D27" s="122">
        <f>VLOOKUP($A27,'Return Data'!$B$7:$R$2292,10,0)</f>
        <v>-0.2848</v>
      </c>
      <c r="E27" s="123">
        <f t="shared" si="0"/>
        <v>22</v>
      </c>
      <c r="F27" s="122">
        <f>VLOOKUP($A27,'Return Data'!$B$7:$R$2292,11,0)</f>
        <v>1.3358000000000001</v>
      </c>
      <c r="G27" s="123">
        <f t="shared" si="1"/>
        <v>18</v>
      </c>
      <c r="H27" s="122">
        <f>VLOOKUP($A27,'Return Data'!$B$7:$R$2292,12,0)</f>
        <v>6.3372000000000002</v>
      </c>
      <c r="I27" s="123">
        <f t="shared" si="2"/>
        <v>10</v>
      </c>
      <c r="J27" s="122">
        <f>VLOOKUP($A27,'Return Data'!$B$7:$R$2292,13,0)</f>
        <v>3.1579999999999999</v>
      </c>
      <c r="K27" s="123">
        <f t="shared" si="3"/>
        <v>13</v>
      </c>
      <c r="L27" s="122">
        <f>VLOOKUP($A27,'Return Data'!$B$7:$R$2292,17,0)</f>
        <v>10.328200000000001</v>
      </c>
      <c r="M27" s="123">
        <f t="shared" si="4"/>
        <v>1</v>
      </c>
      <c r="N27" s="122">
        <f>VLOOKUP($A27,'Return Data'!$B$7:$R$2292,14,0)</f>
        <v>18.1081</v>
      </c>
      <c r="O27" s="123">
        <f t="shared" si="5"/>
        <v>2</v>
      </c>
      <c r="P27" s="122">
        <f>VLOOKUP($A27,'Return Data'!$B$7:$R$2292,15,0)</f>
        <v>9.9329000000000001</v>
      </c>
      <c r="Q27" s="123">
        <f t="shared" si="7"/>
        <v>1</v>
      </c>
      <c r="R27" s="122">
        <f>VLOOKUP($A27,'Return Data'!$B$7:$R$2292,16,0)</f>
        <v>8.8383000000000003</v>
      </c>
      <c r="S27" s="123">
        <f t="shared" si="6"/>
        <v>7</v>
      </c>
    </row>
    <row r="28" spans="1:19" x14ac:dyDescent="0.3">
      <c r="A28" s="103" t="s">
        <v>1464</v>
      </c>
      <c r="B28" s="121">
        <f>VLOOKUP($A28,'Return Data'!$B$7:$R$2292,3,0)</f>
        <v>45022</v>
      </c>
      <c r="C28" s="122">
        <f>VLOOKUP($A28,'Return Data'!$B$7:$R$2292,4,0)</f>
        <v>47.380699999999997</v>
      </c>
      <c r="D28" s="122">
        <f>VLOOKUP($A28,'Return Data'!$B$7:$R$2292,10,0)</f>
        <v>1.1688000000000001</v>
      </c>
      <c r="E28" s="123">
        <f t="shared" si="0"/>
        <v>7</v>
      </c>
      <c r="F28" s="122">
        <f>VLOOKUP($A28,'Return Data'!$B$7:$R$2292,11,0)</f>
        <v>2.8083999999999998</v>
      </c>
      <c r="G28" s="123">
        <f t="shared" si="1"/>
        <v>7</v>
      </c>
      <c r="H28" s="122">
        <f>VLOOKUP($A28,'Return Data'!$B$7:$R$2292,12,0)</f>
        <v>5.8094000000000001</v>
      </c>
      <c r="I28" s="123">
        <f t="shared" si="2"/>
        <v>16</v>
      </c>
      <c r="J28" s="122">
        <f>VLOOKUP($A28,'Return Data'!$B$7:$R$2292,13,0)</f>
        <v>3.1337999999999999</v>
      </c>
      <c r="K28" s="123">
        <f t="shared" si="3"/>
        <v>14</v>
      </c>
      <c r="L28" s="122">
        <f>VLOOKUP($A28,'Return Data'!$B$7:$R$2292,17,0)</f>
        <v>6.9200999999999997</v>
      </c>
      <c r="M28" s="123">
        <f t="shared" si="4"/>
        <v>14</v>
      </c>
      <c r="N28" s="122">
        <f>VLOOKUP($A28,'Return Data'!$B$7:$R$2292,14,0)</f>
        <v>13.3085</v>
      </c>
      <c r="O28" s="123">
        <f t="shared" si="5"/>
        <v>17</v>
      </c>
      <c r="P28" s="122">
        <f>VLOOKUP($A28,'Return Data'!$B$7:$R$2292,15,0)</f>
        <v>7.6116999999999999</v>
      </c>
      <c r="Q28" s="123">
        <f t="shared" si="7"/>
        <v>11</v>
      </c>
      <c r="R28" s="122">
        <f>VLOOKUP($A28,'Return Data'!$B$7:$R$2292,16,0)</f>
        <v>7.9550999999999998</v>
      </c>
      <c r="S28" s="123">
        <f t="shared" si="6"/>
        <v>15</v>
      </c>
    </row>
    <row r="29" spans="1:19" x14ac:dyDescent="0.3">
      <c r="A29" s="103" t="s">
        <v>1465</v>
      </c>
      <c r="B29" s="121">
        <f>VLOOKUP($A29,'Return Data'!$B$7:$R$2292,3,0)</f>
        <v>45022</v>
      </c>
      <c r="C29" s="122">
        <f>VLOOKUP($A29,'Return Data'!$B$7:$R$2292,4,0)</f>
        <v>13.89</v>
      </c>
      <c r="D29" s="122">
        <f>VLOOKUP($A29,'Return Data'!$B$7:$R$2292,10,0)</f>
        <v>0.43380000000000002</v>
      </c>
      <c r="E29" s="123">
        <f t="shared" si="0"/>
        <v>17</v>
      </c>
      <c r="F29" s="122">
        <f>VLOOKUP($A29,'Return Data'!$B$7:$R$2292,11,0)</f>
        <v>2.0573000000000001</v>
      </c>
      <c r="G29" s="123">
        <f t="shared" si="1"/>
        <v>13</v>
      </c>
      <c r="H29" s="122">
        <f>VLOOKUP($A29,'Return Data'!$B$7:$R$2292,12,0)</f>
        <v>5.4669999999999996</v>
      </c>
      <c r="I29" s="123">
        <f t="shared" si="2"/>
        <v>19</v>
      </c>
      <c r="J29" s="122">
        <f>VLOOKUP($A29,'Return Data'!$B$7:$R$2292,13,0)</f>
        <v>2.0573000000000001</v>
      </c>
      <c r="K29" s="123">
        <f t="shared" si="3"/>
        <v>16</v>
      </c>
      <c r="L29" s="122">
        <f>VLOOKUP($A29,'Return Data'!$B$7:$R$2292,17,0)</f>
        <v>5.0359999999999996</v>
      </c>
      <c r="M29" s="123">
        <f t="shared" si="4"/>
        <v>21</v>
      </c>
      <c r="N29" s="122">
        <f>VLOOKUP($A29,'Return Data'!$B$7:$R$2292,14,0)</f>
        <v>12.028</v>
      </c>
      <c r="O29" s="123">
        <f t="shared" si="5"/>
        <v>20</v>
      </c>
      <c r="P29" s="122"/>
      <c r="Q29" s="123"/>
      <c r="R29" s="122">
        <f>VLOOKUP($A29,'Return Data'!$B$7:$R$2292,16,0)</f>
        <v>7.3052999999999999</v>
      </c>
      <c r="S29" s="123">
        <f t="shared" si="6"/>
        <v>20</v>
      </c>
    </row>
    <row r="30" spans="1:19" x14ac:dyDescent="0.3">
      <c r="A30" s="103" t="s">
        <v>1466</v>
      </c>
      <c r="B30" s="121">
        <f>VLOOKUP($A30,'Return Data'!$B$7:$R$2292,3,0)</f>
        <v>45022</v>
      </c>
      <c r="C30" s="122">
        <f>VLOOKUP($A30,'Return Data'!$B$7:$R$2292,4,0)</f>
        <v>14.6036</v>
      </c>
      <c r="D30" s="122">
        <f>VLOOKUP($A30,'Return Data'!$B$7:$R$2292,10,0)</f>
        <v>1.5570999999999999</v>
      </c>
      <c r="E30" s="123">
        <f t="shared" si="0"/>
        <v>3</v>
      </c>
      <c r="F30" s="122">
        <f>VLOOKUP($A30,'Return Data'!$B$7:$R$2292,11,0)</f>
        <v>4.1677999999999997</v>
      </c>
      <c r="G30" s="123">
        <f t="shared" si="1"/>
        <v>2</v>
      </c>
      <c r="H30" s="122">
        <f>VLOOKUP($A30,'Return Data'!$B$7:$R$2292,12,0)</f>
        <v>8.8691999999999993</v>
      </c>
      <c r="I30" s="123">
        <f t="shared" si="2"/>
        <v>2</v>
      </c>
      <c r="J30" s="122">
        <f>VLOOKUP($A30,'Return Data'!$B$7:$R$2292,13,0)</f>
        <v>5.6677</v>
      </c>
      <c r="K30" s="123">
        <f t="shared" si="3"/>
        <v>4</v>
      </c>
      <c r="L30" s="122">
        <f>VLOOKUP($A30,'Return Data'!$B$7:$R$2292,17,0)</f>
        <v>9.3245000000000005</v>
      </c>
      <c r="M30" s="123">
        <f t="shared" si="4"/>
        <v>4</v>
      </c>
      <c r="N30" s="122">
        <f>VLOOKUP($A30,'Return Data'!$B$7:$R$2292,14,0)</f>
        <v>15.833</v>
      </c>
      <c r="O30" s="123">
        <f t="shared" si="5"/>
        <v>9</v>
      </c>
      <c r="P30" s="122"/>
      <c r="Q30" s="123"/>
      <c r="R30" s="122">
        <f>VLOOKUP($A30,'Return Data'!$B$7:$R$2292,16,0)</f>
        <v>8.5753000000000004</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0.82711304347826076</v>
      </c>
      <c r="E32" s="69"/>
      <c r="F32" s="70">
        <f>AVERAGE(F8:F30)</f>
        <v>2.2293173913043476</v>
      </c>
      <c r="G32" s="69"/>
      <c r="H32" s="70">
        <f>AVERAGE(H8:H30)</f>
        <v>6.2411260869565224</v>
      </c>
      <c r="I32" s="69"/>
      <c r="J32" s="70">
        <f>AVERAGE(J8:J30)</f>
        <v>3.1857956521739128</v>
      </c>
      <c r="K32" s="69"/>
      <c r="L32" s="70">
        <f>AVERAGE(L8:L30)</f>
        <v>7.1631478260869565</v>
      </c>
      <c r="M32" s="69"/>
      <c r="N32" s="70">
        <f>AVERAGE(N8:N30)</f>
        <v>14.221182608695649</v>
      </c>
      <c r="O32" s="69"/>
      <c r="P32" s="70">
        <f>AVERAGE(P8:P30)</f>
        <v>7.2677294117647042</v>
      </c>
      <c r="Q32" s="69"/>
      <c r="R32" s="70">
        <f>AVERAGE(R8:R30)</f>
        <v>7.987539130434782</v>
      </c>
      <c r="S32" s="71"/>
    </row>
    <row r="33" spans="1:19" x14ac:dyDescent="0.3">
      <c r="A33" s="68" t="s">
        <v>28</v>
      </c>
      <c r="B33" s="69"/>
      <c r="C33" s="69"/>
      <c r="D33" s="70">
        <f>MIN(D8:D30)</f>
        <v>-0.43340000000000001</v>
      </c>
      <c r="E33" s="69"/>
      <c r="F33" s="70">
        <f>MIN(F8:F30)</f>
        <v>-1.4999999999999999E-2</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3.67</v>
      </c>
      <c r="E34" s="73"/>
      <c r="F34" s="74">
        <f>MAX(F8:F30)</f>
        <v>6.0446999999999997</v>
      </c>
      <c r="G34" s="73"/>
      <c r="H34" s="74">
        <f>MAX(H8:H30)</f>
        <v>9.0579999999999998</v>
      </c>
      <c r="I34" s="73"/>
      <c r="J34" s="74">
        <f>MAX(J8:J30)</f>
        <v>6.3704000000000001</v>
      </c>
      <c r="K34" s="73"/>
      <c r="L34" s="74">
        <f>MAX(L8:L30)</f>
        <v>10.328200000000001</v>
      </c>
      <c r="M34" s="73"/>
      <c r="N34" s="74">
        <f>MAX(N8:N30)</f>
        <v>18.885300000000001</v>
      </c>
      <c r="O34" s="73"/>
      <c r="P34" s="74">
        <f>MAX(P8:P30)</f>
        <v>9.9329000000000001</v>
      </c>
      <c r="Q34" s="73"/>
      <c r="R34" s="74">
        <f>MAX(R8:R30)</f>
        <v>11.201499999999999</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45022</v>
      </c>
      <c r="C8" s="60">
        <f>VLOOKUP($A8,'Return Data'!$B$7:$R$2292,4,0)</f>
        <v>17.309999999999999</v>
      </c>
      <c r="D8" s="60">
        <f>VLOOKUP($A8,'Return Data'!$B$7:$R$2292,10,0)</f>
        <v>0.2316</v>
      </c>
      <c r="E8" s="61">
        <f t="shared" ref="E8:E30" si="0">RANK(D8,D$8:D$30,0)</f>
        <v>17</v>
      </c>
      <c r="F8" s="60">
        <f>VLOOKUP($A8,'Return Data'!$B$7:$R$2292,11,0)</f>
        <v>0.46429999999999999</v>
      </c>
      <c r="G8" s="61">
        <f t="shared" ref="G8:G30" si="1">RANK(F8,F$8:F$30,0)</f>
        <v>19</v>
      </c>
      <c r="H8" s="60">
        <f>VLOOKUP($A8,'Return Data'!$B$7:$R$2292,12,0)</f>
        <v>5.1002000000000001</v>
      </c>
      <c r="I8" s="61">
        <f t="shared" ref="I8:I30" si="2">RANK(H8,H$8:H$30,0)</f>
        <v>14</v>
      </c>
      <c r="J8" s="60">
        <f>VLOOKUP($A8,'Return Data'!$B$7:$R$2292,13,0)</f>
        <v>-0.6885</v>
      </c>
      <c r="K8" s="61">
        <f t="shared" ref="K8:K30" si="3">RANK(J8,J$8:J$30,0)</f>
        <v>22</v>
      </c>
      <c r="L8" s="60">
        <f>VLOOKUP($A8,'Return Data'!$B$7:$R$2292,17,0)</f>
        <v>3.7542</v>
      </c>
      <c r="M8" s="61">
        <f t="shared" ref="M8:M30" si="4">RANK(L8,L$8:L$30,0)</f>
        <v>21</v>
      </c>
      <c r="N8" s="60">
        <f>VLOOKUP($A8,'Return Data'!$B$7:$R$2292,14,0)</f>
        <v>12.425000000000001</v>
      </c>
      <c r="O8" s="61">
        <f t="shared" ref="O8:O30" si="5">RANK(N8,N$8:N$30,0)</f>
        <v>16</v>
      </c>
      <c r="P8" s="60">
        <f>VLOOKUP($A8,'Return Data'!$B$7:$R$2292,15,0)</f>
        <v>5.7446000000000002</v>
      </c>
      <c r="Q8" s="61">
        <f>RANK(P8,P$8:P$30,0)</f>
        <v>14</v>
      </c>
      <c r="R8" s="60">
        <f>VLOOKUP($A8,'Return Data'!$B$7:$R$2292,16,0)</f>
        <v>6.7845000000000004</v>
      </c>
      <c r="S8" s="62">
        <f t="shared" ref="S8:S30" si="6">RANK(R8,R$8:R$30,0)</f>
        <v>16</v>
      </c>
    </row>
    <row r="9" spans="1:20" x14ac:dyDescent="0.3">
      <c r="A9" s="58" t="s">
        <v>1468</v>
      </c>
      <c r="B9" s="59">
        <f>VLOOKUP($A9,'Return Data'!$B$7:$R$2292,3,0)</f>
        <v>45022</v>
      </c>
      <c r="C9" s="60">
        <f>VLOOKUP($A9,'Return Data'!$B$7:$R$2292,4,0)</f>
        <v>16.89</v>
      </c>
      <c r="D9" s="60">
        <f>VLOOKUP($A9,'Return Data'!$B$7:$R$2292,10,0)</f>
        <v>0.35649999999999998</v>
      </c>
      <c r="E9" s="61">
        <f t="shared" si="0"/>
        <v>15</v>
      </c>
      <c r="F9" s="60">
        <f>VLOOKUP($A9,'Return Data'!$B$7:$R$2292,11,0)</f>
        <v>0.83579999999999999</v>
      </c>
      <c r="G9" s="61">
        <f t="shared" si="1"/>
        <v>16</v>
      </c>
      <c r="H9" s="60">
        <f>VLOOKUP($A9,'Return Data'!$B$7:$R$2292,12,0)</f>
        <v>5.1026999999999996</v>
      </c>
      <c r="I9" s="61">
        <f t="shared" si="2"/>
        <v>13</v>
      </c>
      <c r="J9" s="60">
        <f>VLOOKUP($A9,'Return Data'!$B$7:$R$2292,13,0)</f>
        <v>0.71560000000000001</v>
      </c>
      <c r="K9" s="61">
        <f t="shared" si="3"/>
        <v>18</v>
      </c>
      <c r="L9" s="60">
        <f>VLOOKUP($A9,'Return Data'!$B$7:$R$2292,17,0)</f>
        <v>5.4821</v>
      </c>
      <c r="M9" s="61">
        <f t="shared" si="4"/>
        <v>16</v>
      </c>
      <c r="N9" s="60">
        <f>VLOOKUP($A9,'Return Data'!$B$7:$R$2292,14,0)</f>
        <v>13.238300000000001</v>
      </c>
      <c r="O9" s="61">
        <f t="shared" si="5"/>
        <v>13</v>
      </c>
      <c r="P9" s="60">
        <f>VLOOKUP($A9,'Return Data'!$B$7:$R$2292,15,0)</f>
        <v>7.1787000000000001</v>
      </c>
      <c r="Q9" s="61">
        <f>RANK(P9,P$8:P$30,0)</f>
        <v>7</v>
      </c>
      <c r="R9" s="60">
        <f>VLOOKUP($A9,'Return Data'!$B$7:$R$2292,16,0)</f>
        <v>7.0922999999999998</v>
      </c>
      <c r="S9" s="62">
        <f t="shared" si="6"/>
        <v>14</v>
      </c>
    </row>
    <row r="10" spans="1:20" x14ac:dyDescent="0.3">
      <c r="A10" s="58" t="s">
        <v>2041</v>
      </c>
      <c r="B10" s="59">
        <f>VLOOKUP($A10,'Return Data'!$B$7:$R$2292,3,0)</f>
        <v>45022</v>
      </c>
      <c r="C10" s="60">
        <f>VLOOKUP($A10,'Return Data'!$B$7:$R$2292,4,0)</f>
        <v>25.620999999999999</v>
      </c>
      <c r="D10" s="60">
        <f>VLOOKUP($A10,'Return Data'!$B$7:$R$2292,10,0)</f>
        <v>0.83040000000000003</v>
      </c>
      <c r="E10" s="61">
        <f t="shared" si="0"/>
        <v>9</v>
      </c>
      <c r="F10" s="60">
        <f>VLOOKUP($A10,'Return Data'!$B$7:$R$2292,11,0)</f>
        <v>1.7837000000000001</v>
      </c>
      <c r="G10" s="61">
        <f t="shared" si="1"/>
        <v>12</v>
      </c>
      <c r="H10" s="60">
        <f>VLOOKUP($A10,'Return Data'!$B$7:$R$2292,12,0)</f>
        <v>4.4476000000000004</v>
      </c>
      <c r="I10" s="61">
        <f t="shared" si="2"/>
        <v>20</v>
      </c>
      <c r="J10" s="60">
        <f>VLOOKUP($A10,'Return Data'!$B$7:$R$2292,13,0)</f>
        <v>2.7305999999999999</v>
      </c>
      <c r="K10" s="61">
        <f t="shared" si="3"/>
        <v>8</v>
      </c>
      <c r="L10" s="60">
        <f>VLOOKUP($A10,'Return Data'!$B$7:$R$2292,17,0)</f>
        <v>5.4753999999999996</v>
      </c>
      <c r="M10" s="61">
        <f t="shared" si="4"/>
        <v>17</v>
      </c>
      <c r="N10" s="60">
        <f>VLOOKUP($A10,'Return Data'!$B$7:$R$2292,14,0)</f>
        <v>12.535500000000001</v>
      </c>
      <c r="O10" s="61">
        <f t="shared" si="5"/>
        <v>15</v>
      </c>
      <c r="P10" s="60">
        <f>VLOOKUP($A10,'Return Data'!$B$7:$R$2292,15,0)</f>
        <v>5.8726000000000003</v>
      </c>
      <c r="Q10" s="61">
        <f>RANK(P10,P$8:P$30,0)</f>
        <v>13</v>
      </c>
      <c r="R10" s="60">
        <f>VLOOKUP($A10,'Return Data'!$B$7:$R$2292,16,0)</f>
        <v>6.5483000000000002</v>
      </c>
      <c r="S10" s="62">
        <f t="shared" si="6"/>
        <v>18</v>
      </c>
    </row>
    <row r="11" spans="1:20" x14ac:dyDescent="0.3">
      <c r="A11" s="58" t="s">
        <v>1840</v>
      </c>
      <c r="B11" s="59">
        <f>VLOOKUP($A11,'Return Data'!$B$7:$R$2292,3,0)</f>
        <v>45022</v>
      </c>
      <c r="C11" s="60">
        <f>VLOOKUP($A11,'Return Data'!$B$7:$R$2292,4,0)</f>
        <v>12.795999999999999</v>
      </c>
      <c r="D11" s="60">
        <f>VLOOKUP($A11,'Return Data'!$B$7:$R$2292,10,0)</f>
        <v>0.91879999999999995</v>
      </c>
      <c r="E11" s="61">
        <f t="shared" si="0"/>
        <v>5</v>
      </c>
      <c r="F11" s="60">
        <f>VLOOKUP($A11,'Return Data'!$B$7:$R$2292,11,0)</f>
        <v>1.7930999999999999</v>
      </c>
      <c r="G11" s="61">
        <f t="shared" si="1"/>
        <v>11</v>
      </c>
      <c r="H11" s="60">
        <f>VLOOKUP($A11,'Return Data'!$B$7:$R$2292,12,0)</f>
        <v>6.3338000000000001</v>
      </c>
      <c r="I11" s="61">
        <f t="shared" si="2"/>
        <v>5</v>
      </c>
      <c r="J11" s="60">
        <f>VLOOKUP($A11,'Return Data'!$B$7:$R$2292,13,0)</f>
        <v>2.7303999999999999</v>
      </c>
      <c r="K11" s="61">
        <f t="shared" si="3"/>
        <v>9</v>
      </c>
      <c r="L11" s="60">
        <f>VLOOKUP($A11,'Return Data'!$B$7:$R$2292,17,0)</f>
        <v>4.6684000000000001</v>
      </c>
      <c r="M11" s="61">
        <f t="shared" si="4"/>
        <v>19</v>
      </c>
      <c r="N11" s="60">
        <f>VLOOKUP($A11,'Return Data'!$B$7:$R$2292,14,0)</f>
        <v>9.3838000000000008</v>
      </c>
      <c r="O11" s="61">
        <f t="shared" si="5"/>
        <v>21</v>
      </c>
      <c r="P11" s="60"/>
      <c r="Q11" s="61"/>
      <c r="R11" s="60">
        <f>VLOOKUP($A11,'Return Data'!$B$7:$R$2292,16,0)</f>
        <v>6.8878000000000004</v>
      </c>
      <c r="S11" s="62">
        <f t="shared" si="6"/>
        <v>15</v>
      </c>
    </row>
    <row r="12" spans="1:20" x14ac:dyDescent="0.3">
      <c r="A12" s="58" t="s">
        <v>1469</v>
      </c>
      <c r="B12" s="59">
        <f>VLOOKUP($A12,'Return Data'!$B$7:$R$2292,3,0)</f>
        <v>45022</v>
      </c>
      <c r="C12" s="60">
        <f>VLOOKUP($A12,'Return Data'!$B$7:$R$2292,4,0)</f>
        <v>16.722999999999999</v>
      </c>
      <c r="D12" s="60">
        <f>VLOOKUP($A12,'Return Data'!$B$7:$R$2292,10,0)</f>
        <v>0.32400000000000001</v>
      </c>
      <c r="E12" s="61">
        <f t="shared" si="0"/>
        <v>16</v>
      </c>
      <c r="F12" s="60">
        <f>VLOOKUP($A12,'Return Data'!$B$7:$R$2292,11,0)</f>
        <v>1.8267</v>
      </c>
      <c r="G12" s="61">
        <f t="shared" si="1"/>
        <v>9</v>
      </c>
      <c r="H12" s="60">
        <f>VLOOKUP($A12,'Return Data'!$B$7:$R$2292,12,0)</f>
        <v>5.0506000000000002</v>
      </c>
      <c r="I12" s="61">
        <f t="shared" si="2"/>
        <v>15</v>
      </c>
      <c r="J12" s="60">
        <f>VLOOKUP($A12,'Return Data'!$B$7:$R$2292,13,0)</f>
        <v>2.9805000000000001</v>
      </c>
      <c r="K12" s="61">
        <f t="shared" si="3"/>
        <v>7</v>
      </c>
      <c r="L12" s="60">
        <f>VLOOKUP($A12,'Return Data'!$B$7:$R$2292,17,0)</f>
        <v>6.5107999999999997</v>
      </c>
      <c r="M12" s="61">
        <f t="shared" si="4"/>
        <v>11</v>
      </c>
      <c r="N12" s="60">
        <f>VLOOKUP($A12,'Return Data'!$B$7:$R$2292,14,0)</f>
        <v>15.062799999999999</v>
      </c>
      <c r="O12" s="61">
        <f t="shared" si="5"/>
        <v>7</v>
      </c>
      <c r="P12" s="60">
        <f>VLOOKUP($A12,'Return Data'!$B$7:$R$2292,15,0)</f>
        <v>6.1608000000000001</v>
      </c>
      <c r="Q12" s="61">
        <f>RANK(P12,P$8:P$30,0)</f>
        <v>12</v>
      </c>
      <c r="R12" s="60">
        <f>VLOOKUP($A12,'Return Data'!$B$7:$R$2292,16,0)</f>
        <v>7.5914000000000001</v>
      </c>
      <c r="S12" s="62">
        <f t="shared" si="6"/>
        <v>11</v>
      </c>
    </row>
    <row r="13" spans="1:20" x14ac:dyDescent="0.3">
      <c r="A13" s="58" t="s">
        <v>1470</v>
      </c>
      <c r="B13" s="59">
        <f>VLOOKUP($A13,'Return Data'!$B$7:$R$2292,3,0)</f>
        <v>45022</v>
      </c>
      <c r="C13" s="60">
        <f>VLOOKUP($A13,'Return Data'!$B$7:$R$2292,4,0)</f>
        <v>18.9758</v>
      </c>
      <c r="D13" s="60">
        <f>VLOOKUP($A13,'Return Data'!$B$7:$R$2292,10,0)</f>
        <v>0.79200000000000004</v>
      </c>
      <c r="E13" s="61">
        <f t="shared" si="0"/>
        <v>10</v>
      </c>
      <c r="F13" s="60">
        <f>VLOOKUP($A13,'Return Data'!$B$7:$R$2292,11,0)</f>
        <v>1.9875</v>
      </c>
      <c r="G13" s="61">
        <f t="shared" si="1"/>
        <v>8</v>
      </c>
      <c r="H13" s="60">
        <f>VLOOKUP($A13,'Return Data'!$B$7:$R$2292,12,0)</f>
        <v>6.1196999999999999</v>
      </c>
      <c r="I13" s="61">
        <f t="shared" si="2"/>
        <v>7</v>
      </c>
      <c r="J13" s="60">
        <f>VLOOKUP($A13,'Return Data'!$B$7:$R$2292,13,0)</f>
        <v>2.5846</v>
      </c>
      <c r="K13" s="61">
        <f t="shared" si="3"/>
        <v>10</v>
      </c>
      <c r="L13" s="60">
        <f>VLOOKUP($A13,'Return Data'!$B$7:$R$2292,17,0)</f>
        <v>6.2655000000000003</v>
      </c>
      <c r="M13" s="61">
        <f t="shared" si="4"/>
        <v>13</v>
      </c>
      <c r="N13" s="60">
        <f>VLOOKUP($A13,'Return Data'!$B$7:$R$2292,14,0)</f>
        <v>11.7799</v>
      </c>
      <c r="O13" s="61">
        <f t="shared" si="5"/>
        <v>19</v>
      </c>
      <c r="P13" s="60">
        <f>VLOOKUP($A13,'Return Data'!$B$7:$R$2292,15,0)</f>
        <v>7.6062000000000003</v>
      </c>
      <c r="Q13" s="61">
        <f>RANK(P13,P$8:P$30,0)</f>
        <v>4</v>
      </c>
      <c r="R13" s="60">
        <f>VLOOKUP($A13,'Return Data'!$B$7:$R$2292,16,0)</f>
        <v>7.8418999999999999</v>
      </c>
      <c r="S13" s="62">
        <f t="shared" si="6"/>
        <v>6</v>
      </c>
    </row>
    <row r="14" spans="1:20" x14ac:dyDescent="0.3">
      <c r="A14" s="58" t="s">
        <v>1471</v>
      </c>
      <c r="B14" s="59">
        <f>VLOOKUP($A14,'Return Data'!$B$7:$R$2292,3,0)</f>
        <v>45022</v>
      </c>
      <c r="C14" s="60">
        <f>VLOOKUP($A14,'Return Data'!$B$7:$R$2292,4,0)</f>
        <v>13.1791</v>
      </c>
      <c r="D14" s="60">
        <f>VLOOKUP($A14,'Return Data'!$B$7:$R$2292,10,0)</f>
        <v>1.9E-2</v>
      </c>
      <c r="E14" s="61">
        <f t="shared" si="0"/>
        <v>18</v>
      </c>
      <c r="F14" s="60">
        <f>VLOOKUP($A14,'Return Data'!$B$7:$R$2292,11,0)</f>
        <v>1.1676</v>
      </c>
      <c r="G14" s="61">
        <f t="shared" si="1"/>
        <v>15</v>
      </c>
      <c r="H14" s="60">
        <f>VLOOKUP($A14,'Return Data'!$B$7:$R$2292,12,0)</f>
        <v>5.7550999999999997</v>
      </c>
      <c r="I14" s="61">
        <f t="shared" si="2"/>
        <v>8</v>
      </c>
      <c r="J14" s="60">
        <f>VLOOKUP($A14,'Return Data'!$B$7:$R$2292,13,0)</f>
        <v>2.2159</v>
      </c>
      <c r="K14" s="61">
        <f t="shared" si="3"/>
        <v>12</v>
      </c>
      <c r="L14" s="60">
        <f>VLOOKUP($A14,'Return Data'!$B$7:$R$2292,17,0)</f>
        <v>6.8433999999999999</v>
      </c>
      <c r="M14" s="61">
        <f t="shared" si="4"/>
        <v>9</v>
      </c>
      <c r="N14" s="60">
        <f>VLOOKUP($A14,'Return Data'!$B$7:$R$2292,14,0)</f>
        <v>14.152799999999999</v>
      </c>
      <c r="O14" s="61">
        <f t="shared" si="5"/>
        <v>10</v>
      </c>
      <c r="P14" s="60"/>
      <c r="Q14" s="61"/>
      <c r="R14" s="60">
        <f>VLOOKUP($A14,'Return Data'!$B$7:$R$2292,16,0)</f>
        <v>6.1696</v>
      </c>
      <c r="S14" s="62">
        <f t="shared" si="6"/>
        <v>20</v>
      </c>
    </row>
    <row r="15" spans="1:20" x14ac:dyDescent="0.3">
      <c r="A15" s="58" t="s">
        <v>1472</v>
      </c>
      <c r="B15" s="59">
        <f>VLOOKUP($A15,'Return Data'!$B$7:$R$2292,3,0)</f>
        <v>45022</v>
      </c>
      <c r="C15" s="60">
        <f>VLOOKUP($A15,'Return Data'!$B$7:$R$2292,4,0)</f>
        <v>50.665999999999997</v>
      </c>
      <c r="D15" s="60">
        <f>VLOOKUP($A15,'Return Data'!$B$7:$R$2292,10,0)</f>
        <v>0.40820000000000001</v>
      </c>
      <c r="E15" s="61">
        <f t="shared" si="0"/>
        <v>13</v>
      </c>
      <c r="F15" s="60">
        <f>VLOOKUP($A15,'Return Data'!$B$7:$R$2292,11,0)</f>
        <v>2.4258999999999999</v>
      </c>
      <c r="G15" s="61">
        <f t="shared" si="1"/>
        <v>6</v>
      </c>
      <c r="H15" s="60">
        <f>VLOOKUP($A15,'Return Data'!$B$7:$R$2292,12,0)</f>
        <v>7.2000999999999999</v>
      </c>
      <c r="I15" s="61">
        <f t="shared" si="2"/>
        <v>3</v>
      </c>
      <c r="J15" s="60">
        <f>VLOOKUP($A15,'Return Data'!$B$7:$R$2292,13,0)</f>
        <v>3.4569999999999999</v>
      </c>
      <c r="K15" s="61">
        <f t="shared" si="3"/>
        <v>5</v>
      </c>
      <c r="L15" s="60">
        <f>VLOOKUP($A15,'Return Data'!$B$7:$R$2292,17,0)</f>
        <v>8.8222000000000005</v>
      </c>
      <c r="M15" s="61">
        <f t="shared" si="4"/>
        <v>1</v>
      </c>
      <c r="N15" s="60">
        <f>VLOOKUP($A15,'Return Data'!$B$7:$R$2292,14,0)</f>
        <v>16.0166</v>
      </c>
      <c r="O15" s="61">
        <f t="shared" si="5"/>
        <v>5</v>
      </c>
      <c r="P15" s="60">
        <f>VLOOKUP($A15,'Return Data'!$B$7:$R$2292,15,0)</f>
        <v>7.7785000000000002</v>
      </c>
      <c r="Q15" s="61">
        <f>RANK(P15,P$8:P$30,0)</f>
        <v>3</v>
      </c>
      <c r="R15" s="60">
        <f>VLOOKUP($A15,'Return Data'!$B$7:$R$2292,16,0)</f>
        <v>9.1356000000000002</v>
      </c>
      <c r="S15" s="62">
        <f t="shared" si="6"/>
        <v>2</v>
      </c>
    </row>
    <row r="16" spans="1:20" x14ac:dyDescent="0.3">
      <c r="A16" s="102" t="s">
        <v>1952</v>
      </c>
      <c r="B16" s="59">
        <f>VLOOKUP($A16,'Return Data'!$B$7:$R$2292,3,0)</f>
        <v>45022</v>
      </c>
      <c r="C16" s="60">
        <f>VLOOKUP($A16,'Return Data'!$B$7:$R$2292,4,0)</f>
        <v>23.814499999999999</v>
      </c>
      <c r="D16" s="60">
        <f>VLOOKUP($A16,'Return Data'!$B$7:$R$2292,10,0)</f>
        <v>1.9753000000000001</v>
      </c>
      <c r="E16" s="61">
        <f t="shared" si="0"/>
        <v>2</v>
      </c>
      <c r="F16" s="60">
        <f>VLOOKUP($A16,'Return Data'!$B$7:$R$2292,11,0)</f>
        <v>1.6367</v>
      </c>
      <c r="G16" s="61">
        <f t="shared" si="1"/>
        <v>13</v>
      </c>
      <c r="H16" s="60">
        <f>VLOOKUP($A16,'Return Data'!$B$7:$R$2292,12,0)</f>
        <v>5.6215999999999999</v>
      </c>
      <c r="I16" s="61">
        <f t="shared" si="2"/>
        <v>10</v>
      </c>
      <c r="J16" s="60">
        <f>VLOOKUP($A16,'Return Data'!$B$7:$R$2292,13,0)</f>
        <v>1.7930999999999999</v>
      </c>
      <c r="K16" s="61">
        <f t="shared" si="3"/>
        <v>14</v>
      </c>
      <c r="L16" s="60">
        <f>VLOOKUP($A16,'Return Data'!$B$7:$R$2292,17,0)</f>
        <v>7.4126000000000003</v>
      </c>
      <c r="M16" s="61">
        <f t="shared" si="4"/>
        <v>5</v>
      </c>
      <c r="N16" s="60">
        <f>VLOOKUP($A16,'Return Data'!$B$7:$R$2292,14,0)</f>
        <v>16.331700000000001</v>
      </c>
      <c r="O16" s="61">
        <f t="shared" si="5"/>
        <v>3</v>
      </c>
      <c r="P16" s="60">
        <f>VLOOKUP($A16,'Return Data'!$B$7:$R$2292,15,0)</f>
        <v>6.6151999999999997</v>
      </c>
      <c r="Q16" s="61">
        <f>RANK(P16,P$8:P$30,0)</f>
        <v>10</v>
      </c>
      <c r="R16" s="60">
        <f>VLOOKUP($A16,'Return Data'!$B$7:$R$2292,16,0)</f>
        <v>7.8556999999999997</v>
      </c>
      <c r="S16" s="62">
        <f t="shared" si="6"/>
        <v>5</v>
      </c>
    </row>
    <row r="17" spans="1:19" x14ac:dyDescent="0.3">
      <c r="A17" s="58" t="s">
        <v>1473</v>
      </c>
      <c r="B17" s="59">
        <f>VLOOKUP($A17,'Return Data'!$B$7:$R$2292,3,0)</f>
        <v>45022</v>
      </c>
      <c r="C17" s="60">
        <f>VLOOKUP($A17,'Return Data'!$B$7:$R$2292,4,0)</f>
        <v>18.239999999999998</v>
      </c>
      <c r="D17" s="60">
        <f>VLOOKUP($A17,'Return Data'!$B$7:$R$2292,10,0)</f>
        <v>0.88500000000000001</v>
      </c>
      <c r="E17" s="61">
        <f t="shared" si="0"/>
        <v>8</v>
      </c>
      <c r="F17" s="60">
        <f>VLOOKUP($A17,'Return Data'!$B$7:$R$2292,11,0)</f>
        <v>3.46</v>
      </c>
      <c r="G17" s="61">
        <f t="shared" si="1"/>
        <v>3</v>
      </c>
      <c r="H17" s="60">
        <f>VLOOKUP($A17,'Return Data'!$B$7:$R$2292,12,0)</f>
        <v>5.5556000000000001</v>
      </c>
      <c r="I17" s="61">
        <f t="shared" si="2"/>
        <v>11</v>
      </c>
      <c r="J17" s="60">
        <f>VLOOKUP($A17,'Return Data'!$B$7:$R$2292,13,0)</f>
        <v>5.2510000000000003</v>
      </c>
      <c r="K17" s="61">
        <f t="shared" si="3"/>
        <v>2</v>
      </c>
      <c r="L17" s="60">
        <f>VLOOKUP($A17,'Return Data'!$B$7:$R$2292,17,0)</f>
        <v>6.9714999999999998</v>
      </c>
      <c r="M17" s="61">
        <f t="shared" si="4"/>
        <v>8</v>
      </c>
      <c r="N17" s="60">
        <f>VLOOKUP($A17,'Return Data'!$B$7:$R$2292,14,0)</f>
        <v>13.7186</v>
      </c>
      <c r="O17" s="61">
        <f t="shared" si="5"/>
        <v>11</v>
      </c>
      <c r="P17" s="60">
        <f>VLOOKUP($A17,'Return Data'!$B$7:$R$2292,15,0)</f>
        <v>7.1859999999999999</v>
      </c>
      <c r="Q17" s="61">
        <f>RANK(P17,P$8:P$30,0)</f>
        <v>6</v>
      </c>
      <c r="R17" s="60">
        <f>VLOOKUP($A17,'Return Data'!$B$7:$R$2292,16,0)</f>
        <v>7.4729000000000001</v>
      </c>
      <c r="S17" s="62">
        <f t="shared" si="6"/>
        <v>13</v>
      </c>
    </row>
    <row r="18" spans="1:19" x14ac:dyDescent="0.3">
      <c r="A18" s="58" t="s">
        <v>1474</v>
      </c>
      <c r="B18" s="59">
        <f>VLOOKUP($A18,'Return Data'!$B$7:$R$2292,3,0)</f>
        <v>45022</v>
      </c>
      <c r="C18" s="60">
        <f>VLOOKUP($A18,'Return Data'!$B$7:$R$2292,4,0)</f>
        <v>21.2074</v>
      </c>
      <c r="D18" s="60">
        <f>VLOOKUP($A18,'Return Data'!$B$7:$R$2292,10,0)</f>
        <v>-0.66790000000000005</v>
      </c>
      <c r="E18" s="61">
        <f t="shared" si="0"/>
        <v>21</v>
      </c>
      <c r="F18" s="60">
        <f>VLOOKUP($A18,'Return Data'!$B$7:$R$2292,11,0)</f>
        <v>0.58240000000000003</v>
      </c>
      <c r="G18" s="61">
        <f t="shared" si="1"/>
        <v>18</v>
      </c>
      <c r="H18" s="60">
        <f>VLOOKUP($A18,'Return Data'!$B$7:$R$2292,12,0)</f>
        <v>3.9893999999999998</v>
      </c>
      <c r="I18" s="61">
        <f t="shared" si="2"/>
        <v>22</v>
      </c>
      <c r="J18" s="60">
        <f>VLOOKUP($A18,'Return Data'!$B$7:$R$2292,13,0)</f>
        <v>0.58720000000000006</v>
      </c>
      <c r="K18" s="61">
        <f t="shared" si="3"/>
        <v>19</v>
      </c>
      <c r="L18" s="60">
        <f>VLOOKUP($A18,'Return Data'!$B$7:$R$2292,17,0)</f>
        <v>4.742</v>
      </c>
      <c r="M18" s="61">
        <f t="shared" si="4"/>
        <v>18</v>
      </c>
      <c r="N18" s="60">
        <f>VLOOKUP($A18,'Return Data'!$B$7:$R$2292,14,0)</f>
        <v>11.9954</v>
      </c>
      <c r="O18" s="61">
        <f t="shared" si="5"/>
        <v>18</v>
      </c>
      <c r="P18" s="60">
        <f>VLOOKUP($A18,'Return Data'!$B$7:$R$2292,15,0)</f>
        <v>5.7031999999999998</v>
      </c>
      <c r="Q18" s="61">
        <f>RANK(P18,P$8:P$30,0)</f>
        <v>15</v>
      </c>
      <c r="R18" s="60">
        <f>VLOOKUP($A18,'Return Data'!$B$7:$R$2292,16,0)</f>
        <v>6.4151999999999996</v>
      </c>
      <c r="S18" s="62">
        <f t="shared" si="6"/>
        <v>19</v>
      </c>
    </row>
    <row r="19" spans="1:19" x14ac:dyDescent="0.3">
      <c r="A19" s="58" t="s">
        <v>1475</v>
      </c>
      <c r="B19" s="59">
        <f>VLOOKUP($A19,'Return Data'!$B$7:$R$2292,3,0)</f>
        <v>45022</v>
      </c>
      <c r="C19" s="60">
        <f>VLOOKUP($A19,'Return Data'!$B$7:$R$2292,4,0)</f>
        <v>12.4895</v>
      </c>
      <c r="D19" s="60">
        <f>VLOOKUP($A19,'Return Data'!$B$7:$R$2292,10,0)</f>
        <v>0.9163</v>
      </c>
      <c r="E19" s="61">
        <f t="shared" si="0"/>
        <v>7</v>
      </c>
      <c r="F19" s="60">
        <f>VLOOKUP($A19,'Return Data'!$B$7:$R$2292,11,0)</f>
        <v>0.60170000000000001</v>
      </c>
      <c r="G19" s="61">
        <f t="shared" si="1"/>
        <v>17</v>
      </c>
      <c r="H19" s="60">
        <f>VLOOKUP($A19,'Return Data'!$B$7:$R$2292,12,0)</f>
        <v>4.4238</v>
      </c>
      <c r="I19" s="61">
        <f t="shared" si="2"/>
        <v>21</v>
      </c>
      <c r="J19" s="60">
        <f>VLOOKUP($A19,'Return Data'!$B$7:$R$2292,13,0)</f>
        <v>-0.48599999999999999</v>
      </c>
      <c r="K19" s="61">
        <f t="shared" si="3"/>
        <v>21</v>
      </c>
      <c r="L19" s="60">
        <f>VLOOKUP($A19,'Return Data'!$B$7:$R$2292,17,0)</f>
        <v>3.6004</v>
      </c>
      <c r="M19" s="61">
        <f t="shared" si="4"/>
        <v>22</v>
      </c>
      <c r="N19" s="60">
        <f>VLOOKUP($A19,'Return Data'!$B$7:$R$2292,14,0)</f>
        <v>9.2309000000000001</v>
      </c>
      <c r="O19" s="61">
        <f t="shared" si="5"/>
        <v>22</v>
      </c>
      <c r="P19" s="60"/>
      <c r="Q19" s="61"/>
      <c r="R19" s="60">
        <f>VLOOKUP($A19,'Return Data'!$B$7:$R$2292,16,0)</f>
        <v>5.5928000000000004</v>
      </c>
      <c r="S19" s="62">
        <f t="shared" si="6"/>
        <v>21</v>
      </c>
    </row>
    <row r="20" spans="1:19" x14ac:dyDescent="0.3">
      <c r="A20" s="108" t="s">
        <v>1476</v>
      </c>
      <c r="B20" s="59">
        <f>VLOOKUP($A20,'Return Data'!$B$7:$R$2292,3,0)</f>
        <v>45022</v>
      </c>
      <c r="C20" s="60">
        <f>VLOOKUP($A20,'Return Data'!$B$7:$R$2292,4,0)</f>
        <v>19.6767</v>
      </c>
      <c r="D20" s="60">
        <f>VLOOKUP($A20,'Return Data'!$B$7:$R$2292,10,0)</f>
        <v>0.43330000000000002</v>
      </c>
      <c r="E20" s="61">
        <f t="shared" si="0"/>
        <v>12</v>
      </c>
      <c r="F20" s="60">
        <f>VLOOKUP($A20,'Return Data'!$B$7:$R$2292,11,0)</f>
        <v>3.2757000000000001</v>
      </c>
      <c r="G20" s="61">
        <f t="shared" si="1"/>
        <v>4</v>
      </c>
      <c r="H20" s="60">
        <f>VLOOKUP($A20,'Return Data'!$B$7:$R$2292,12,0)</f>
        <v>7.0940000000000003</v>
      </c>
      <c r="I20" s="61">
        <f t="shared" si="2"/>
        <v>4</v>
      </c>
      <c r="J20" s="60">
        <f>VLOOKUP($A20,'Return Data'!$B$7:$R$2292,13,0)</f>
        <v>5.0163000000000002</v>
      </c>
      <c r="K20" s="61">
        <f t="shared" si="3"/>
        <v>3</v>
      </c>
      <c r="L20" s="60">
        <f>VLOOKUP($A20,'Return Data'!$B$7:$R$2292,17,0)</f>
        <v>8.3632000000000009</v>
      </c>
      <c r="M20" s="61">
        <f t="shared" si="4"/>
        <v>4</v>
      </c>
      <c r="N20" s="60">
        <f>VLOOKUP($A20,'Return Data'!$B$7:$R$2292,14,0)</f>
        <v>14.7338</v>
      </c>
      <c r="O20" s="61">
        <f t="shared" si="5"/>
        <v>9</v>
      </c>
      <c r="P20" s="60">
        <f>VLOOKUP($A20,'Return Data'!$B$7:$R$2292,15,0)</f>
        <v>8.1091999999999995</v>
      </c>
      <c r="Q20" s="61">
        <f>RANK(P20,P$8:P$30,0)</f>
        <v>2</v>
      </c>
      <c r="R20" s="60">
        <f>VLOOKUP($A20,'Return Data'!$B$7:$R$2292,16,0)</f>
        <v>8.3039000000000005</v>
      </c>
      <c r="S20" s="62">
        <f t="shared" si="6"/>
        <v>3</v>
      </c>
    </row>
    <row r="21" spans="1:19" x14ac:dyDescent="0.3">
      <c r="A21" t="s">
        <v>1988</v>
      </c>
      <c r="B21" s="59">
        <f>VLOOKUP($A21,'Return Data'!$B$7:$R$2292,3,0)</f>
        <v>45022</v>
      </c>
      <c r="C21" s="60">
        <f>VLOOKUP($A21,'Return Data'!$B$7:$R$2292,4,0)</f>
        <v>15.744899999999999</v>
      </c>
      <c r="D21" s="60">
        <f>VLOOKUP($A21,'Return Data'!$B$7:$R$2292,10,0)</f>
        <v>-0.71319999999999995</v>
      </c>
      <c r="E21" s="61">
        <f t="shared" si="0"/>
        <v>22</v>
      </c>
      <c r="F21" s="60">
        <f>VLOOKUP($A21,'Return Data'!$B$7:$R$2292,11,0)</f>
        <v>9.1499999999999998E-2</v>
      </c>
      <c r="G21" s="61">
        <f t="shared" si="1"/>
        <v>21</v>
      </c>
      <c r="H21" s="60">
        <f>VLOOKUP($A21,'Return Data'!$B$7:$R$2292,12,0)</f>
        <v>5.1981000000000002</v>
      </c>
      <c r="I21" s="61">
        <f t="shared" si="2"/>
        <v>12</v>
      </c>
      <c r="J21" s="60">
        <f>VLOOKUP($A21,'Return Data'!$B$7:$R$2292,13,0)</f>
        <v>-0.73950000000000005</v>
      </c>
      <c r="K21" s="61">
        <f t="shared" si="3"/>
        <v>23</v>
      </c>
      <c r="L21" s="60">
        <f>VLOOKUP($A21,'Return Data'!$B$7:$R$2292,17,0)</f>
        <v>6.3864000000000001</v>
      </c>
      <c r="M21" s="61">
        <f t="shared" si="4"/>
        <v>12</v>
      </c>
      <c r="N21" s="60">
        <f>VLOOKUP($A21,'Return Data'!$B$7:$R$2292,14,0)</f>
        <v>16.798999999999999</v>
      </c>
      <c r="O21" s="61">
        <f t="shared" si="5"/>
        <v>1</v>
      </c>
      <c r="P21" s="60">
        <f>VLOOKUP($A21,'Return Data'!$B$7:$R$2292,15,0)</f>
        <v>7.3997000000000002</v>
      </c>
      <c r="Q21" s="61">
        <f>RANK(P21,P$8:P$30,0)</f>
        <v>5</v>
      </c>
      <c r="R21" s="60">
        <f>VLOOKUP($A21,'Return Data'!$B$7:$R$2292,16,0)</f>
        <v>7.6241000000000003</v>
      </c>
      <c r="S21" s="62">
        <f t="shared" si="6"/>
        <v>8</v>
      </c>
    </row>
    <row r="22" spans="1:19" x14ac:dyDescent="0.3">
      <c r="A22" s="58" t="s">
        <v>1477</v>
      </c>
      <c r="B22" s="59">
        <f>VLOOKUP($A22,'Return Data'!$B$7:$R$2292,3,0)</f>
        <v>45022</v>
      </c>
      <c r="C22" s="60">
        <f>VLOOKUP($A22,'Return Data'!$B$7:$R$2292,4,0)</f>
        <v>15.086</v>
      </c>
      <c r="D22" s="60">
        <f>VLOOKUP($A22,'Return Data'!$B$7:$R$2292,10,0)</f>
        <v>-0.27100000000000002</v>
      </c>
      <c r="E22" s="61">
        <f t="shared" si="0"/>
        <v>20</v>
      </c>
      <c r="F22" s="60">
        <f>VLOOKUP($A22,'Return Data'!$B$7:$R$2292,11,0)</f>
        <v>1.4935</v>
      </c>
      <c r="G22" s="61">
        <f t="shared" si="1"/>
        <v>14</v>
      </c>
      <c r="H22" s="60">
        <f>VLOOKUP($A22,'Return Data'!$B$7:$R$2292,12,0)</f>
        <v>6.2244999999999999</v>
      </c>
      <c r="I22" s="61">
        <f t="shared" si="2"/>
        <v>6</v>
      </c>
      <c r="J22" s="60">
        <f>VLOOKUP($A22,'Return Data'!$B$7:$R$2292,13,0)</f>
        <v>2.4306999999999999</v>
      </c>
      <c r="K22" s="61">
        <f t="shared" si="3"/>
        <v>11</v>
      </c>
      <c r="L22" s="60">
        <f>VLOOKUP($A22,'Return Data'!$B$7:$R$2292,17,0)</f>
        <v>7.1574999999999998</v>
      </c>
      <c r="M22" s="61">
        <f t="shared" si="4"/>
        <v>7</v>
      </c>
      <c r="N22" s="60">
        <f>VLOOKUP($A22,'Return Data'!$B$7:$R$2292,14,0)</f>
        <v>16.7288</v>
      </c>
      <c r="O22" s="61">
        <f t="shared" si="5"/>
        <v>2</v>
      </c>
      <c r="P22" s="60"/>
      <c r="Q22" s="61"/>
      <c r="R22" s="60">
        <f>VLOOKUP($A22,'Return Data'!$B$7:$R$2292,16,0)</f>
        <v>10.0245</v>
      </c>
      <c r="S22" s="62">
        <f t="shared" si="6"/>
        <v>1</v>
      </c>
    </row>
    <row r="23" spans="1:19" x14ac:dyDescent="0.3">
      <c r="A23" s="58" t="s">
        <v>1478</v>
      </c>
      <c r="B23" s="59">
        <f>VLOOKUP($A23,'Return Data'!$B$7:$R$2292,3,0)</f>
        <v>45022</v>
      </c>
      <c r="C23" s="60">
        <f>VLOOKUP($A23,'Return Data'!$B$7:$R$2292,4,0)</f>
        <v>13.1371</v>
      </c>
      <c r="D23" s="60">
        <f>VLOOKUP($A23,'Return Data'!$B$7:$R$2292,10,0)</f>
        <v>3.4245999999999999</v>
      </c>
      <c r="E23" s="61">
        <f t="shared" si="0"/>
        <v>1</v>
      </c>
      <c r="F23" s="60">
        <f>VLOOKUP($A23,'Return Data'!$B$7:$R$2292,11,0)</f>
        <v>5.5392000000000001</v>
      </c>
      <c r="G23" s="61">
        <f t="shared" si="1"/>
        <v>1</v>
      </c>
      <c r="H23" s="60">
        <f>VLOOKUP($A23,'Return Data'!$B$7:$R$2292,12,0)</f>
        <v>8.3061000000000007</v>
      </c>
      <c r="I23" s="61">
        <f t="shared" si="2"/>
        <v>1</v>
      </c>
      <c r="J23" s="60">
        <f>VLOOKUP($A23,'Return Data'!$B$7:$R$2292,13,0)</f>
        <v>5.4621000000000004</v>
      </c>
      <c r="K23" s="61">
        <f t="shared" si="3"/>
        <v>1</v>
      </c>
      <c r="L23" s="60">
        <f>VLOOKUP($A23,'Return Data'!$B$7:$R$2292,17,0)</f>
        <v>7.2957000000000001</v>
      </c>
      <c r="M23" s="61">
        <f t="shared" si="4"/>
        <v>6</v>
      </c>
      <c r="N23" s="60">
        <f>VLOOKUP($A23,'Return Data'!$B$7:$R$2292,14,0)</f>
        <v>13.566599999999999</v>
      </c>
      <c r="O23" s="61">
        <f t="shared" si="5"/>
        <v>12</v>
      </c>
      <c r="P23" s="60">
        <f>VLOOKUP($A23,'Return Data'!$B$7:$R$2292,15,0)</f>
        <v>0.9052</v>
      </c>
      <c r="Q23" s="61">
        <f t="shared" ref="Q23:Q28" si="7">RANK(P23,P$8:P$30,0)</f>
        <v>16</v>
      </c>
      <c r="R23" s="60">
        <f>VLOOKUP($A23,'Return Data'!$B$7:$R$2292,16,0)</f>
        <v>3.5335000000000001</v>
      </c>
      <c r="S23" s="62">
        <f t="shared" si="6"/>
        <v>22</v>
      </c>
    </row>
    <row r="24" spans="1:19" x14ac:dyDescent="0.3">
      <c r="A24" s="58" t="s">
        <v>1479</v>
      </c>
      <c r="B24" s="59">
        <f>VLOOKUP($A24,'Return Data'!$B$7:$R$2292,3,0)</f>
        <v>45022</v>
      </c>
      <c r="C24" s="60">
        <f>VLOOKUP($A24,'Return Data'!$B$7:$R$2292,4,0)</f>
        <v>0.28849999999999998</v>
      </c>
      <c r="D24" s="60">
        <f>VLOOKUP($A24,'Return Data'!$B$7:$R$2292,10,0)</f>
        <v>0</v>
      </c>
      <c r="E24" s="61">
        <f t="shared" si="0"/>
        <v>19</v>
      </c>
      <c r="F24" s="60">
        <f>VLOOKUP($A24,'Return Data'!$B$7:$R$2292,11,0)</f>
        <v>0</v>
      </c>
      <c r="G24" s="61">
        <f t="shared" si="1"/>
        <v>22</v>
      </c>
      <c r="H24" s="60">
        <f>VLOOKUP($A24,'Return Data'!$B$7:$R$2292,12,0)</f>
        <v>0</v>
      </c>
      <c r="I24" s="61">
        <f t="shared" si="2"/>
        <v>23</v>
      </c>
      <c r="J24" s="60">
        <f>VLOOKUP($A24,'Return Data'!$B$7:$R$2292,13,0)</f>
        <v>0</v>
      </c>
      <c r="K24" s="61">
        <f t="shared" si="3"/>
        <v>20</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45022</v>
      </c>
      <c r="C25" s="60">
        <f>VLOOKUP($A25,'Return Data'!$B$7:$R$2292,4,0)</f>
        <v>41.334000000000003</v>
      </c>
      <c r="D25" s="60">
        <f>VLOOKUP($A25,'Return Data'!$B$7:$R$2292,10,0)</f>
        <v>1.0256000000000001</v>
      </c>
      <c r="E25" s="61">
        <f t="shared" si="0"/>
        <v>4</v>
      </c>
      <c r="F25" s="60">
        <f>VLOOKUP($A25,'Return Data'!$B$7:$R$2292,11,0)</f>
        <v>2.5251000000000001</v>
      </c>
      <c r="G25" s="61">
        <f t="shared" si="1"/>
        <v>5</v>
      </c>
      <c r="H25" s="60">
        <f>VLOOKUP($A25,'Return Data'!$B$7:$R$2292,12,0)</f>
        <v>4.8003999999999998</v>
      </c>
      <c r="I25" s="61">
        <f t="shared" si="2"/>
        <v>19</v>
      </c>
      <c r="J25" s="60">
        <f>VLOOKUP($A25,'Return Data'!$B$7:$R$2292,13,0)</f>
        <v>3.0095000000000001</v>
      </c>
      <c r="K25" s="61">
        <f t="shared" si="3"/>
        <v>6</v>
      </c>
      <c r="L25" s="60">
        <f>VLOOKUP($A25,'Return Data'!$B$7:$R$2292,17,0)</f>
        <v>6.7281000000000004</v>
      </c>
      <c r="M25" s="61">
        <f t="shared" si="4"/>
        <v>10</v>
      </c>
      <c r="N25" s="60">
        <f>VLOOKUP($A25,'Return Data'!$B$7:$R$2292,14,0)</f>
        <v>12.557399999999999</v>
      </c>
      <c r="O25" s="61">
        <f t="shared" si="5"/>
        <v>14</v>
      </c>
      <c r="P25" s="60">
        <f>VLOOKUP($A25,'Return Data'!$B$7:$R$2292,15,0)</f>
        <v>6.7568000000000001</v>
      </c>
      <c r="Q25" s="61">
        <f t="shared" si="7"/>
        <v>9</v>
      </c>
      <c r="R25" s="60">
        <f>VLOOKUP($A25,'Return Data'!$B$7:$R$2292,16,0)</f>
        <v>7.6802000000000001</v>
      </c>
      <c r="S25" s="62">
        <f t="shared" si="6"/>
        <v>7</v>
      </c>
    </row>
    <row r="26" spans="1:19" x14ac:dyDescent="0.3">
      <c r="A26" s="58" t="s">
        <v>1482</v>
      </c>
      <c r="B26" s="59">
        <f>VLOOKUP($A26,'Return Data'!$B$7:$R$2292,3,0)</f>
        <v>45022</v>
      </c>
      <c r="C26" s="60">
        <f>VLOOKUP($A26,'Return Data'!$B$7:$R$2292,4,0)</f>
        <v>17.6877</v>
      </c>
      <c r="D26" s="60">
        <f>VLOOKUP($A26,'Return Data'!$B$7:$R$2292,10,0)</f>
        <v>0.57320000000000004</v>
      </c>
      <c r="E26" s="61">
        <f t="shared" si="0"/>
        <v>11</v>
      </c>
      <c r="F26" s="60">
        <f>VLOOKUP($A26,'Return Data'!$B$7:$R$2292,11,0)</f>
        <v>-0.27060000000000001</v>
      </c>
      <c r="G26" s="61">
        <f t="shared" si="1"/>
        <v>23</v>
      </c>
      <c r="H26" s="60">
        <f>VLOOKUP($A26,'Return Data'!$B$7:$R$2292,12,0)</f>
        <v>5.6253000000000002</v>
      </c>
      <c r="I26" s="61">
        <f t="shared" si="2"/>
        <v>9</v>
      </c>
      <c r="J26" s="60">
        <f>VLOOKUP($A26,'Return Data'!$B$7:$R$2292,13,0)</f>
        <v>0.8024</v>
      </c>
      <c r="K26" s="61">
        <f t="shared" si="3"/>
        <v>17</v>
      </c>
      <c r="L26" s="60">
        <f>VLOOKUP($A26,'Return Data'!$B$7:$R$2292,17,0)</f>
        <v>5.9404000000000003</v>
      </c>
      <c r="M26" s="61">
        <f t="shared" si="4"/>
        <v>14</v>
      </c>
      <c r="N26" s="60">
        <f>VLOOKUP($A26,'Return Data'!$B$7:$R$2292,14,0)</f>
        <v>15.3123</v>
      </c>
      <c r="O26" s="61">
        <f t="shared" si="5"/>
        <v>6</v>
      </c>
      <c r="P26" s="60">
        <f>VLOOKUP($A26,'Return Data'!$B$7:$R$2292,15,0)</f>
        <v>7.0704000000000002</v>
      </c>
      <c r="Q26" s="61">
        <f t="shared" si="7"/>
        <v>8</v>
      </c>
      <c r="R26" s="60">
        <f>VLOOKUP($A26,'Return Data'!$B$7:$R$2292,16,0)</f>
        <v>7.5194999999999999</v>
      </c>
      <c r="S26" s="62">
        <f t="shared" si="6"/>
        <v>12</v>
      </c>
    </row>
    <row r="27" spans="1:19" x14ac:dyDescent="0.3">
      <c r="A27" s="58" t="s">
        <v>1782</v>
      </c>
      <c r="B27" s="59">
        <f>VLOOKUP($A27,'Return Data'!$B$7:$R$2292,3,0)</f>
        <v>45022</v>
      </c>
      <c r="C27" s="60">
        <f>VLOOKUP($A27,'Return Data'!$B$7:$R$2292,4,0)</f>
        <v>51.601999999999997</v>
      </c>
      <c r="D27" s="60">
        <f>VLOOKUP($A27,'Return Data'!$B$7:$R$2292,10,0)</f>
        <v>-0.72609999999999997</v>
      </c>
      <c r="E27" s="61">
        <f t="shared" si="0"/>
        <v>23</v>
      </c>
      <c r="F27" s="60">
        <f>VLOOKUP($A27,'Return Data'!$B$7:$R$2292,11,0)</f>
        <v>0.44379999999999997</v>
      </c>
      <c r="G27" s="61">
        <f t="shared" si="1"/>
        <v>20</v>
      </c>
      <c r="H27" s="60">
        <f>VLOOKUP($A27,'Return Data'!$B$7:$R$2292,12,0)</f>
        <v>4.9478</v>
      </c>
      <c r="I27" s="61">
        <f t="shared" si="2"/>
        <v>18</v>
      </c>
      <c r="J27" s="60">
        <f>VLOOKUP($A27,'Return Data'!$B$7:$R$2292,13,0)</f>
        <v>1.3766</v>
      </c>
      <c r="K27" s="61">
        <f t="shared" si="3"/>
        <v>16</v>
      </c>
      <c r="L27" s="60">
        <f>VLOOKUP($A27,'Return Data'!$B$7:$R$2292,17,0)</f>
        <v>8.5259</v>
      </c>
      <c r="M27" s="61">
        <f t="shared" si="4"/>
        <v>2</v>
      </c>
      <c r="N27" s="60">
        <f>VLOOKUP($A27,'Return Data'!$B$7:$R$2292,14,0)</f>
        <v>16.327200000000001</v>
      </c>
      <c r="O27" s="61">
        <f t="shared" si="5"/>
        <v>4</v>
      </c>
      <c r="P27" s="60">
        <f>VLOOKUP($A27,'Return Data'!$B$7:$R$2292,15,0)</f>
        <v>8.3568999999999996</v>
      </c>
      <c r="Q27" s="61">
        <f t="shared" si="7"/>
        <v>1</v>
      </c>
      <c r="R27" s="60">
        <f>VLOOKUP($A27,'Return Data'!$B$7:$R$2292,16,0)</f>
        <v>8.1740999999999993</v>
      </c>
      <c r="S27" s="62">
        <f t="shared" si="6"/>
        <v>4</v>
      </c>
    </row>
    <row r="28" spans="1:19" x14ac:dyDescent="0.3">
      <c r="A28" s="58" t="s">
        <v>1483</v>
      </c>
      <c r="B28" s="59">
        <f>VLOOKUP($A28,'Return Data'!$B$7:$R$2292,3,0)</f>
        <v>45022</v>
      </c>
      <c r="C28" s="60">
        <f>VLOOKUP($A28,'Return Data'!$B$7:$R$2292,4,0)</f>
        <v>56.282736650370602</v>
      </c>
      <c r="D28" s="60">
        <f>VLOOKUP($A28,'Return Data'!$B$7:$R$2292,10,0)</f>
        <v>0.91639999999999999</v>
      </c>
      <c r="E28" s="61">
        <f t="shared" si="0"/>
        <v>6</v>
      </c>
      <c r="F28" s="60">
        <f>VLOOKUP($A28,'Return Data'!$B$7:$R$2292,11,0)</f>
        <v>2.3062999999999998</v>
      </c>
      <c r="G28" s="61">
        <f t="shared" si="1"/>
        <v>7</v>
      </c>
      <c r="H28" s="60">
        <f>VLOOKUP($A28,'Return Data'!$B$7:$R$2292,12,0)</f>
        <v>5.0423999999999998</v>
      </c>
      <c r="I28" s="61">
        <f t="shared" si="2"/>
        <v>16</v>
      </c>
      <c r="J28" s="60">
        <f>VLOOKUP($A28,'Return Data'!$B$7:$R$2292,13,0)</f>
        <v>2.1415000000000002</v>
      </c>
      <c r="K28" s="61">
        <f t="shared" si="3"/>
        <v>13</v>
      </c>
      <c r="L28" s="60">
        <f>VLOOKUP($A28,'Return Data'!$B$7:$R$2292,17,0)</f>
        <v>5.7641</v>
      </c>
      <c r="M28" s="61">
        <f t="shared" si="4"/>
        <v>15</v>
      </c>
      <c r="N28" s="60">
        <f>VLOOKUP($A28,'Return Data'!$B$7:$R$2292,14,0)</f>
        <v>12.0701</v>
      </c>
      <c r="O28" s="61">
        <f t="shared" si="5"/>
        <v>17</v>
      </c>
      <c r="P28" s="60">
        <f>VLOOKUP($A28,'Return Data'!$B$7:$R$2292,15,0)</f>
        <v>6.4687000000000001</v>
      </c>
      <c r="Q28" s="61">
        <f t="shared" si="7"/>
        <v>11</v>
      </c>
      <c r="R28" s="60">
        <f>VLOOKUP($A28,'Return Data'!$B$7:$R$2292,16,0)</f>
        <v>7.5952999999999999</v>
      </c>
      <c r="S28" s="62">
        <f t="shared" si="6"/>
        <v>10</v>
      </c>
    </row>
    <row r="29" spans="1:19" x14ac:dyDescent="0.3">
      <c r="A29" s="58" t="s">
        <v>1484</v>
      </c>
      <c r="B29" s="59">
        <f>VLOOKUP($A29,'Return Data'!$B$7:$R$2292,3,0)</f>
        <v>45022</v>
      </c>
      <c r="C29" s="60">
        <f>VLOOKUP($A29,'Return Data'!$B$7:$R$2292,4,0)</f>
        <v>13.51</v>
      </c>
      <c r="D29" s="60">
        <f>VLOOKUP($A29,'Return Data'!$B$7:$R$2292,10,0)</f>
        <v>0.3715</v>
      </c>
      <c r="E29" s="61">
        <f t="shared" si="0"/>
        <v>14</v>
      </c>
      <c r="F29" s="60">
        <f>VLOOKUP($A29,'Return Data'!$B$7:$R$2292,11,0)</f>
        <v>1.8086</v>
      </c>
      <c r="G29" s="61">
        <f t="shared" si="1"/>
        <v>10</v>
      </c>
      <c r="H29" s="60">
        <f>VLOOKUP($A29,'Return Data'!$B$7:$R$2292,12,0)</f>
        <v>4.9728000000000003</v>
      </c>
      <c r="I29" s="61">
        <f t="shared" si="2"/>
        <v>17</v>
      </c>
      <c r="J29" s="60">
        <f>VLOOKUP($A29,'Return Data'!$B$7:$R$2292,13,0)</f>
        <v>1.4263999999999999</v>
      </c>
      <c r="K29" s="61">
        <f t="shared" si="3"/>
        <v>15</v>
      </c>
      <c r="L29" s="60">
        <f>VLOOKUP($A29,'Return Data'!$B$7:$R$2292,17,0)</f>
        <v>4.4219999999999997</v>
      </c>
      <c r="M29" s="61">
        <f t="shared" si="4"/>
        <v>20</v>
      </c>
      <c r="N29" s="60">
        <f>VLOOKUP($A29,'Return Data'!$B$7:$R$2292,14,0)</f>
        <v>11.376099999999999</v>
      </c>
      <c r="O29" s="61">
        <f t="shared" si="5"/>
        <v>20</v>
      </c>
      <c r="P29" s="60"/>
      <c r="Q29" s="61"/>
      <c r="R29" s="60">
        <f>VLOOKUP($A29,'Return Data'!$B$7:$R$2292,16,0)</f>
        <v>6.6684000000000001</v>
      </c>
      <c r="S29" s="62">
        <f t="shared" si="6"/>
        <v>17</v>
      </c>
    </row>
    <row r="30" spans="1:19" x14ac:dyDescent="0.3">
      <c r="A30" s="58" t="s">
        <v>1485</v>
      </c>
      <c r="B30" s="59">
        <f>VLOOKUP($A30,'Return Data'!$B$7:$R$2292,3,0)</f>
        <v>45022</v>
      </c>
      <c r="C30" s="60">
        <f>VLOOKUP($A30,'Return Data'!$B$7:$R$2292,4,0)</f>
        <v>14.013500000000001</v>
      </c>
      <c r="D30" s="60">
        <f>VLOOKUP($A30,'Return Data'!$B$7:$R$2292,10,0)</f>
        <v>1.3488</v>
      </c>
      <c r="E30" s="61">
        <f t="shared" si="0"/>
        <v>3</v>
      </c>
      <c r="F30" s="60">
        <f>VLOOKUP($A30,'Return Data'!$B$7:$R$2292,11,0)</f>
        <v>3.7414999999999998</v>
      </c>
      <c r="G30" s="61">
        <f t="shared" si="1"/>
        <v>2</v>
      </c>
      <c r="H30" s="60">
        <f>VLOOKUP($A30,'Return Data'!$B$7:$R$2292,12,0)</f>
        <v>8.2014999999999993</v>
      </c>
      <c r="I30" s="61">
        <f t="shared" si="2"/>
        <v>2</v>
      </c>
      <c r="J30" s="60">
        <f>VLOOKUP($A30,'Return Data'!$B$7:$R$2292,13,0)</f>
        <v>4.8044000000000002</v>
      </c>
      <c r="K30" s="61">
        <f t="shared" si="3"/>
        <v>4</v>
      </c>
      <c r="L30" s="60">
        <f>VLOOKUP($A30,'Return Data'!$B$7:$R$2292,17,0)</f>
        <v>8.4268999999999998</v>
      </c>
      <c r="M30" s="61">
        <f t="shared" si="4"/>
        <v>3</v>
      </c>
      <c r="N30" s="60">
        <f>VLOOKUP($A30,'Return Data'!$B$7:$R$2292,14,0)</f>
        <v>14.8795</v>
      </c>
      <c r="O30" s="61">
        <f t="shared" si="5"/>
        <v>8</v>
      </c>
      <c r="P30" s="60"/>
      <c r="Q30" s="61"/>
      <c r="R30" s="60">
        <f>VLOOKUP($A30,'Return Data'!$B$7:$R$2292,16,0)</f>
        <v>7.6066000000000003</v>
      </c>
      <c r="S30" s="62">
        <f t="shared" si="6"/>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0.58140434782608696</v>
      </c>
      <c r="E32" s="69"/>
      <c r="F32" s="70">
        <f>AVERAGE(F8:F30)</f>
        <v>1.7182608695652173</v>
      </c>
      <c r="G32" s="69"/>
      <c r="H32" s="70">
        <f>AVERAGE(H8:H30)</f>
        <v>5.4396999999999993</v>
      </c>
      <c r="I32" s="69"/>
      <c r="J32" s="70">
        <f>AVERAGE(J8:J30)</f>
        <v>2.1566000000000001</v>
      </c>
      <c r="K32" s="69"/>
      <c r="L32" s="70">
        <f>AVERAGE(L8:L30)</f>
        <v>6.0677695652173904</v>
      </c>
      <c r="M32" s="69"/>
      <c r="N32" s="70">
        <f>AVERAGE(N8:N30)</f>
        <v>13.053134782608696</v>
      </c>
      <c r="O32" s="69"/>
      <c r="P32" s="70">
        <f>AVERAGE(P8:P30)</f>
        <v>6.1713352941176467</v>
      </c>
      <c r="Q32" s="69"/>
      <c r="R32" s="70">
        <f>AVERAGE(R8:R30)</f>
        <v>6.9616565217391315</v>
      </c>
      <c r="S32" s="71"/>
    </row>
    <row r="33" spans="1:19" x14ac:dyDescent="0.3">
      <c r="A33" s="68" t="s">
        <v>28</v>
      </c>
      <c r="B33" s="69"/>
      <c r="C33" s="69"/>
      <c r="D33" s="70">
        <f>MIN(D8:D30)</f>
        <v>-0.72609999999999997</v>
      </c>
      <c r="E33" s="69"/>
      <c r="F33" s="70">
        <f>MIN(F8:F30)</f>
        <v>-0.27060000000000001</v>
      </c>
      <c r="G33" s="69"/>
      <c r="H33" s="70">
        <f>MIN(H8:H30)</f>
        <v>0</v>
      </c>
      <c r="I33" s="69"/>
      <c r="J33" s="70">
        <f>MIN(J8:J30)</f>
        <v>-0.73950000000000005</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3.4245999999999999</v>
      </c>
      <c r="E34" s="73"/>
      <c r="F34" s="74">
        <f>MAX(F8:F30)</f>
        <v>5.5392000000000001</v>
      </c>
      <c r="G34" s="73"/>
      <c r="H34" s="74">
        <f>MAX(H8:H30)</f>
        <v>8.3061000000000007</v>
      </c>
      <c r="I34" s="73"/>
      <c r="J34" s="74">
        <f>MAX(J8:J30)</f>
        <v>5.4621000000000004</v>
      </c>
      <c r="K34" s="73"/>
      <c r="L34" s="74">
        <f>MAX(L8:L30)</f>
        <v>8.8222000000000005</v>
      </c>
      <c r="M34" s="73"/>
      <c r="N34" s="74">
        <f>MAX(N8:N30)</f>
        <v>16.798999999999999</v>
      </c>
      <c r="O34" s="73"/>
      <c r="P34" s="74">
        <f>MAX(P8:P30)</f>
        <v>8.3568999999999996</v>
      </c>
      <c r="Q34" s="73"/>
      <c r="R34" s="74">
        <f>MAX(R8:R30)</f>
        <v>10.0245</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45022</v>
      </c>
      <c r="C8" s="60">
        <f>VLOOKUP($A8,'Return Data'!$B$7:$R$2292,4,0)</f>
        <v>24.0854</v>
      </c>
      <c r="D8" s="60">
        <f>VLOOKUP($A8,'Return Data'!$B$7:$R$2292,10,0)</f>
        <v>1.875</v>
      </c>
      <c r="E8" s="61">
        <f t="shared" ref="E8:E32" si="0">RANK(D8,D$8:D$32,0)</f>
        <v>12</v>
      </c>
      <c r="F8" s="60">
        <f>VLOOKUP($A8,'Return Data'!$B$7:$R$2292,11,0)</f>
        <v>3.4706999999999999</v>
      </c>
      <c r="G8" s="61">
        <f t="shared" ref="G8:G32" si="1">RANK(F8,F$8:F$32,0)</f>
        <v>12</v>
      </c>
      <c r="H8" s="60">
        <f>VLOOKUP($A8,'Return Data'!$B$7:$R$2292,12,0)</f>
        <v>4.6786000000000003</v>
      </c>
      <c r="I8" s="61">
        <f t="shared" ref="I8:I32" si="2">RANK(H8,H$8:H$32,0)</f>
        <v>12</v>
      </c>
      <c r="J8" s="60">
        <f>VLOOKUP($A8,'Return Data'!$B$7:$R$2292,13,0)</f>
        <v>5.7294999999999998</v>
      </c>
      <c r="K8" s="61">
        <f t="shared" ref="K8:K32" si="3">RANK(J8,J$8:J$32,0)</f>
        <v>12</v>
      </c>
      <c r="L8" s="60">
        <f>VLOOKUP($A8,'Return Data'!$B$7:$R$2292,17,0)</f>
        <v>5.1355000000000004</v>
      </c>
      <c r="M8" s="61">
        <f t="shared" ref="M8:M32" si="4">RANK(L8,L$8:L$32,0)</f>
        <v>8</v>
      </c>
      <c r="N8" s="60">
        <f>VLOOKUP($A8,'Return Data'!$B$7:$R$2292,14,0)</f>
        <v>4.7709999999999999</v>
      </c>
      <c r="O8" s="61">
        <f t="shared" ref="O8:O23" si="5">RANK(N8,N$8:N$32,0)</f>
        <v>8</v>
      </c>
      <c r="P8" s="60">
        <f>VLOOKUP($A8,'Return Data'!$B$7:$R$2292,15,0)</f>
        <v>5.5399000000000003</v>
      </c>
      <c r="Q8" s="61">
        <f>RANK(P8,P$8:P$32,0)</f>
        <v>8</v>
      </c>
      <c r="R8" s="60">
        <f>VLOOKUP($A8,'Return Data'!$B$7:$R$2292,16,0)</f>
        <v>6.7949000000000002</v>
      </c>
      <c r="S8" s="62">
        <f t="shared" ref="S8:S32" si="6">RANK(R8,R$8:R$32,0)</f>
        <v>4</v>
      </c>
    </row>
    <row r="9" spans="1:20" x14ac:dyDescent="0.3">
      <c r="A9" s="58" t="s">
        <v>1487</v>
      </c>
      <c r="B9" s="59">
        <f>VLOOKUP($A9,'Return Data'!$B$7:$R$2292,3,0)</f>
        <v>45022</v>
      </c>
      <c r="C9" s="60">
        <f>VLOOKUP($A9,'Return Data'!$B$7:$R$2292,4,0)</f>
        <v>17.128499999999999</v>
      </c>
      <c r="D9" s="60">
        <f>VLOOKUP($A9,'Return Data'!$B$7:$R$2292,10,0)</f>
        <v>1.8826000000000001</v>
      </c>
      <c r="E9" s="61">
        <f t="shared" si="0"/>
        <v>9</v>
      </c>
      <c r="F9" s="60">
        <f>VLOOKUP($A9,'Return Data'!$B$7:$R$2292,11,0)</f>
        <v>3.4205000000000001</v>
      </c>
      <c r="G9" s="61">
        <f t="shared" si="1"/>
        <v>15</v>
      </c>
      <c r="H9" s="60">
        <f>VLOOKUP($A9,'Return Data'!$B$7:$R$2292,12,0)</f>
        <v>4.5932000000000004</v>
      </c>
      <c r="I9" s="61">
        <f t="shared" si="2"/>
        <v>13</v>
      </c>
      <c r="J9" s="60">
        <f>VLOOKUP($A9,'Return Data'!$B$7:$R$2292,13,0)</f>
        <v>5.6909999999999998</v>
      </c>
      <c r="K9" s="61">
        <f t="shared" si="3"/>
        <v>14</v>
      </c>
      <c r="L9" s="60">
        <f>VLOOKUP($A9,'Return Data'!$B$7:$R$2292,17,0)</f>
        <v>5.2906000000000004</v>
      </c>
      <c r="M9" s="61">
        <f t="shared" si="4"/>
        <v>5</v>
      </c>
      <c r="N9" s="60">
        <f>VLOOKUP($A9,'Return Data'!$B$7:$R$2292,14,0)</f>
        <v>4.8407</v>
      </c>
      <c r="O9" s="61">
        <f t="shared" si="5"/>
        <v>6</v>
      </c>
      <c r="P9" s="60">
        <f>VLOOKUP($A9,'Return Data'!$B$7:$R$2292,15,0)</f>
        <v>5.6055000000000001</v>
      </c>
      <c r="Q9" s="61">
        <f>RANK(P9,P$8:P$32,0)</f>
        <v>5</v>
      </c>
      <c r="R9" s="60">
        <f>VLOOKUP($A9,'Return Data'!$B$7:$R$2292,16,0)</f>
        <v>6.4196</v>
      </c>
      <c r="S9" s="62">
        <f t="shared" si="6"/>
        <v>10</v>
      </c>
    </row>
    <row r="10" spans="1:20" x14ac:dyDescent="0.3">
      <c r="A10" s="58" t="s">
        <v>2018</v>
      </c>
      <c r="B10" s="59">
        <f>VLOOKUP($A10,'Return Data'!$B$7:$R$2292,3,0)</f>
        <v>45022</v>
      </c>
      <c r="C10" s="60">
        <f>VLOOKUP($A10,'Return Data'!$B$7:$R$2292,4,0)</f>
        <v>29.561699999999998</v>
      </c>
      <c r="D10" s="60">
        <f>VLOOKUP($A10,'Return Data'!$B$7:$R$2292,10,0)</f>
        <v>1.9144000000000001</v>
      </c>
      <c r="E10" s="61">
        <f t="shared" si="0"/>
        <v>3</v>
      </c>
      <c r="F10" s="60">
        <f>VLOOKUP($A10,'Return Data'!$B$7:$R$2292,11,0)</f>
        <v>3.5693999999999999</v>
      </c>
      <c r="G10" s="61">
        <f t="shared" si="1"/>
        <v>6</v>
      </c>
      <c r="H10" s="60">
        <f>VLOOKUP($A10,'Return Data'!$B$7:$R$2292,12,0)</f>
        <v>4.7986000000000004</v>
      </c>
      <c r="I10" s="61">
        <f t="shared" si="2"/>
        <v>6</v>
      </c>
      <c r="J10" s="60">
        <f>VLOOKUP($A10,'Return Data'!$B$7:$R$2292,13,0)</f>
        <v>5.8011999999999997</v>
      </c>
      <c r="K10" s="61">
        <f t="shared" si="3"/>
        <v>7</v>
      </c>
      <c r="L10" s="60">
        <f>VLOOKUP($A10,'Return Data'!$B$7:$R$2292,17,0)</f>
        <v>5.0766999999999998</v>
      </c>
      <c r="M10" s="61">
        <f t="shared" si="4"/>
        <v>11</v>
      </c>
      <c r="N10" s="60">
        <f>VLOOKUP($A10,'Return Data'!$B$7:$R$2292,14,0)</f>
        <v>4.7247000000000003</v>
      </c>
      <c r="O10" s="61">
        <f t="shared" si="5"/>
        <v>10</v>
      </c>
      <c r="P10" s="60">
        <f>VLOOKUP($A10,'Return Data'!$B$7:$R$2292,15,0)</f>
        <v>5.5305</v>
      </c>
      <c r="Q10" s="61">
        <f>RANK(P10,P$8:P$32,0)</f>
        <v>9</v>
      </c>
      <c r="R10" s="60">
        <f>VLOOKUP($A10,'Return Data'!$B$7:$R$2292,16,0)</f>
        <v>6.7615999999999996</v>
      </c>
      <c r="S10" s="62">
        <f t="shared" si="6"/>
        <v>5</v>
      </c>
    </row>
    <row r="11" spans="1:20" x14ac:dyDescent="0.3">
      <c r="A11" s="58" t="s">
        <v>1884</v>
      </c>
      <c r="B11" s="59">
        <f>VLOOKUP($A11,'Return Data'!$B$7:$R$2292,3,0)</f>
        <v>45022</v>
      </c>
      <c r="C11" s="60">
        <f>VLOOKUP($A11,'Return Data'!$B$7:$R$2292,4,0)</f>
        <v>12.2996</v>
      </c>
      <c r="D11" s="60">
        <f>VLOOKUP($A11,'Return Data'!$B$7:$R$2292,10,0)</f>
        <v>1.5221</v>
      </c>
      <c r="E11" s="61">
        <f t="shared" si="0"/>
        <v>24</v>
      </c>
      <c r="F11" s="60">
        <f>VLOOKUP($A11,'Return Data'!$B$7:$R$2292,11,0)</f>
        <v>2.7681</v>
      </c>
      <c r="G11" s="61">
        <f t="shared" si="1"/>
        <v>24</v>
      </c>
      <c r="H11" s="60">
        <f>VLOOKUP($A11,'Return Data'!$B$7:$R$2292,12,0)</f>
        <v>3.6472000000000002</v>
      </c>
      <c r="I11" s="61">
        <f t="shared" si="2"/>
        <v>24</v>
      </c>
      <c r="J11" s="60">
        <f>VLOOKUP($A11,'Return Data'!$B$7:$R$2292,13,0)</f>
        <v>4.4028999999999998</v>
      </c>
      <c r="K11" s="61">
        <f t="shared" si="3"/>
        <v>24</v>
      </c>
      <c r="L11" s="60">
        <f>VLOOKUP($A11,'Return Data'!$B$7:$R$2292,17,0)</f>
        <v>3.6292</v>
      </c>
      <c r="M11" s="61">
        <f t="shared" si="4"/>
        <v>25</v>
      </c>
      <c r="N11" s="60">
        <f>VLOOKUP($A11,'Return Data'!$B$7:$R$2292,14,0)</f>
        <v>3.4689999999999999</v>
      </c>
      <c r="O11" s="61">
        <f t="shared" si="5"/>
        <v>21</v>
      </c>
      <c r="P11" s="60"/>
      <c r="Q11" s="61"/>
      <c r="R11" s="60">
        <f>VLOOKUP($A11,'Return Data'!$B$7:$R$2292,16,0)</f>
        <v>4.4039000000000001</v>
      </c>
      <c r="S11" s="62">
        <f t="shared" si="6"/>
        <v>22</v>
      </c>
    </row>
    <row r="12" spans="1:20" x14ac:dyDescent="0.3">
      <c r="A12" s="58" t="s">
        <v>1828</v>
      </c>
      <c r="B12" s="59">
        <f>VLOOKUP($A12,'Return Data'!$B$7:$R$2292,3,0)</f>
        <v>45022</v>
      </c>
      <c r="C12" s="60">
        <f>VLOOKUP($A12,'Return Data'!$B$7:$R$2292,4,0)</f>
        <v>14.285500000000001</v>
      </c>
      <c r="D12" s="60">
        <f>VLOOKUP($A12,'Return Data'!$B$7:$R$2292,10,0)</f>
        <v>1.8146</v>
      </c>
      <c r="E12" s="61">
        <f t="shared" si="0"/>
        <v>16</v>
      </c>
      <c r="F12" s="60">
        <f>VLOOKUP($A12,'Return Data'!$B$7:$R$2292,11,0)</f>
        <v>3.3833000000000002</v>
      </c>
      <c r="G12" s="61">
        <f t="shared" si="1"/>
        <v>16</v>
      </c>
      <c r="H12" s="60">
        <f>VLOOKUP($A12,'Return Data'!$B$7:$R$2292,12,0)</f>
        <v>4.4421999999999997</v>
      </c>
      <c r="I12" s="61">
        <f t="shared" si="2"/>
        <v>19</v>
      </c>
      <c r="J12" s="60">
        <f>VLOOKUP($A12,'Return Data'!$B$7:$R$2292,13,0)</f>
        <v>5.2998000000000003</v>
      </c>
      <c r="K12" s="61">
        <f t="shared" si="3"/>
        <v>20</v>
      </c>
      <c r="L12" s="60">
        <f>VLOOKUP($A12,'Return Data'!$B$7:$R$2292,17,0)</f>
        <v>4.8559000000000001</v>
      </c>
      <c r="M12" s="61">
        <f t="shared" si="4"/>
        <v>17</v>
      </c>
      <c r="N12" s="60">
        <f>VLOOKUP($A12,'Return Data'!$B$7:$R$2292,14,0)</f>
        <v>4.5829000000000004</v>
      </c>
      <c r="O12" s="61">
        <f t="shared" si="5"/>
        <v>12</v>
      </c>
      <c r="P12" s="60">
        <f>VLOOKUP($A12,'Return Data'!$B$7:$R$2292,15,0)</f>
        <v>5.5651999999999999</v>
      </c>
      <c r="Q12" s="61">
        <f t="shared" ref="Q12:Q19" si="7">RANK(P12,P$8:P$32,0)</f>
        <v>6</v>
      </c>
      <c r="R12" s="60">
        <f>VLOOKUP($A12,'Return Data'!$B$7:$R$2292,16,0)</f>
        <v>5.8494000000000002</v>
      </c>
      <c r="S12" s="62">
        <f t="shared" si="6"/>
        <v>15</v>
      </c>
    </row>
    <row r="13" spans="1:20" x14ac:dyDescent="0.3">
      <c r="A13" s="58" t="s">
        <v>1488</v>
      </c>
      <c r="B13" s="59">
        <f>VLOOKUP($A13,'Return Data'!$B$7:$R$2292,3,0)</f>
        <v>45022</v>
      </c>
      <c r="C13" s="60">
        <f>VLOOKUP($A13,'Return Data'!$B$7:$R$2292,4,0)</f>
        <v>13.206</v>
      </c>
      <c r="D13" s="60">
        <f>VLOOKUP($A13,'Return Data'!$B$7:$R$2292,10,0)</f>
        <v>1.8746</v>
      </c>
      <c r="E13" s="61">
        <f t="shared" si="0"/>
        <v>13</v>
      </c>
      <c r="F13" s="60">
        <f>VLOOKUP($A13,'Return Data'!$B$7:$R$2292,11,0)</f>
        <v>3.5846</v>
      </c>
      <c r="G13" s="61">
        <f t="shared" si="1"/>
        <v>4</v>
      </c>
      <c r="H13" s="60">
        <f>VLOOKUP($A13,'Return Data'!$B$7:$R$2292,12,0)</f>
        <v>4.7512999999999996</v>
      </c>
      <c r="I13" s="61">
        <f t="shared" si="2"/>
        <v>8</v>
      </c>
      <c r="J13" s="60">
        <f>VLOOKUP($A13,'Return Data'!$B$7:$R$2292,13,0)</f>
        <v>5.7664999999999997</v>
      </c>
      <c r="K13" s="61">
        <f t="shared" si="3"/>
        <v>8</v>
      </c>
      <c r="L13" s="60">
        <f>VLOOKUP($A13,'Return Data'!$B$7:$R$2292,17,0)</f>
        <v>4.9702999999999999</v>
      </c>
      <c r="M13" s="61">
        <f t="shared" si="4"/>
        <v>15</v>
      </c>
      <c r="N13" s="60">
        <f>VLOOKUP($A13,'Return Data'!$B$7:$R$2292,14,0)</f>
        <v>4.5606999999999998</v>
      </c>
      <c r="O13" s="61">
        <f t="shared" si="5"/>
        <v>14</v>
      </c>
      <c r="P13" s="60">
        <f>VLOOKUP($A13,'Return Data'!$B$7:$R$2292,15,0)</f>
        <v>5.431</v>
      </c>
      <c r="Q13" s="61">
        <f t="shared" si="7"/>
        <v>12</v>
      </c>
      <c r="R13" s="60">
        <f>VLOOKUP($A13,'Return Data'!$B$7:$R$2292,16,0)</f>
        <v>5.4964000000000004</v>
      </c>
      <c r="S13" s="62">
        <f t="shared" si="6"/>
        <v>18</v>
      </c>
    </row>
    <row r="14" spans="1:20" x14ac:dyDescent="0.3">
      <c r="A14" s="58" t="s">
        <v>1489</v>
      </c>
      <c r="B14" s="59">
        <f>VLOOKUP($A14,'Return Data'!$B$7:$R$2292,3,0)</f>
        <v>45022</v>
      </c>
      <c r="C14" s="60">
        <f>VLOOKUP($A14,'Return Data'!$B$7:$R$2292,4,0)</f>
        <v>17.4863</v>
      </c>
      <c r="D14" s="60">
        <f>VLOOKUP($A14,'Return Data'!$B$7:$R$2292,10,0)</f>
        <v>1.9116</v>
      </c>
      <c r="E14" s="61">
        <f t="shared" si="0"/>
        <v>6</v>
      </c>
      <c r="F14" s="60">
        <f>VLOOKUP($A14,'Return Data'!$B$7:$R$2292,11,0)</f>
        <v>3.5838000000000001</v>
      </c>
      <c r="G14" s="61">
        <f t="shared" si="1"/>
        <v>5</v>
      </c>
      <c r="H14" s="60">
        <f>VLOOKUP($A14,'Return Data'!$B$7:$R$2292,12,0)</f>
        <v>4.8201000000000001</v>
      </c>
      <c r="I14" s="61">
        <f t="shared" si="2"/>
        <v>5</v>
      </c>
      <c r="J14" s="60">
        <f>VLOOKUP($A14,'Return Data'!$B$7:$R$2292,13,0)</f>
        <v>5.9602000000000004</v>
      </c>
      <c r="K14" s="61">
        <f t="shared" si="3"/>
        <v>4</v>
      </c>
      <c r="L14" s="60">
        <f>VLOOKUP($A14,'Return Data'!$B$7:$R$2292,17,0)</f>
        <v>5.36</v>
      </c>
      <c r="M14" s="61">
        <f t="shared" si="4"/>
        <v>2</v>
      </c>
      <c r="N14" s="60">
        <f>VLOOKUP($A14,'Return Data'!$B$7:$R$2292,14,0)</f>
        <v>4.9409999999999998</v>
      </c>
      <c r="O14" s="61">
        <f t="shared" si="5"/>
        <v>4</v>
      </c>
      <c r="P14" s="60">
        <f>VLOOKUP($A14,'Return Data'!$B$7:$R$2292,15,0)</f>
        <v>5.7648999999999999</v>
      </c>
      <c r="Q14" s="61">
        <f t="shared" si="7"/>
        <v>1</v>
      </c>
      <c r="R14" s="60">
        <f>VLOOKUP($A14,'Return Data'!$B$7:$R$2292,16,0)</f>
        <v>6.5711000000000004</v>
      </c>
      <c r="S14" s="62">
        <f t="shared" si="6"/>
        <v>8</v>
      </c>
    </row>
    <row r="15" spans="1:20" x14ac:dyDescent="0.3">
      <c r="A15" s="58" t="s">
        <v>1490</v>
      </c>
      <c r="B15" s="59">
        <f>VLOOKUP($A15,'Return Data'!$B$7:$R$2292,3,0)</f>
        <v>45022</v>
      </c>
      <c r="C15" s="60">
        <f>VLOOKUP($A15,'Return Data'!$B$7:$R$2292,4,0)</f>
        <v>17.024000000000001</v>
      </c>
      <c r="D15" s="60">
        <f>VLOOKUP($A15,'Return Data'!$B$7:$R$2292,10,0)</f>
        <v>1.9096</v>
      </c>
      <c r="E15" s="61">
        <f t="shared" si="0"/>
        <v>7</v>
      </c>
      <c r="F15" s="60">
        <f>VLOOKUP($A15,'Return Data'!$B$7:$R$2292,11,0)</f>
        <v>3.5207999999999999</v>
      </c>
      <c r="G15" s="61">
        <f t="shared" si="1"/>
        <v>9</v>
      </c>
      <c r="H15" s="60">
        <f>VLOOKUP($A15,'Return Data'!$B$7:$R$2292,12,0)</f>
        <v>4.7115</v>
      </c>
      <c r="I15" s="61">
        <f t="shared" si="2"/>
        <v>11</v>
      </c>
      <c r="J15" s="60">
        <f>VLOOKUP($A15,'Return Data'!$B$7:$R$2292,13,0)</f>
        <v>5.7325999999999997</v>
      </c>
      <c r="K15" s="61">
        <f t="shared" si="3"/>
        <v>11</v>
      </c>
      <c r="L15" s="60">
        <f>VLOOKUP($A15,'Return Data'!$B$7:$R$2292,17,0)</f>
        <v>5.0110999999999999</v>
      </c>
      <c r="M15" s="61">
        <f t="shared" si="4"/>
        <v>14</v>
      </c>
      <c r="N15" s="60">
        <f>VLOOKUP($A15,'Return Data'!$B$7:$R$2292,14,0)</f>
        <v>4.5575000000000001</v>
      </c>
      <c r="O15" s="61">
        <f t="shared" si="5"/>
        <v>15</v>
      </c>
      <c r="P15" s="60">
        <f>VLOOKUP($A15,'Return Data'!$B$7:$R$2292,15,0)</f>
        <v>5.2248999999999999</v>
      </c>
      <c r="Q15" s="61">
        <f t="shared" si="7"/>
        <v>14</v>
      </c>
      <c r="R15" s="60">
        <f>VLOOKUP($A15,'Return Data'!$B$7:$R$2292,16,0)</f>
        <v>6.0744999999999996</v>
      </c>
      <c r="S15" s="62">
        <f t="shared" si="6"/>
        <v>14</v>
      </c>
    </row>
    <row r="16" spans="1:20" x14ac:dyDescent="0.3">
      <c r="A16" s="102" t="s">
        <v>1935</v>
      </c>
      <c r="B16" s="59">
        <f>VLOOKUP($A16,'Return Data'!$B$7:$R$2292,3,0)</f>
        <v>45022</v>
      </c>
      <c r="C16" s="60">
        <f>VLOOKUP($A16,'Return Data'!$B$7:$R$2292,4,0)</f>
        <v>17.171800000000001</v>
      </c>
      <c r="D16" s="60">
        <f>VLOOKUP($A16,'Return Data'!$B$7:$R$2292,10,0)</f>
        <v>1.8595999999999999</v>
      </c>
      <c r="E16" s="61">
        <f t="shared" si="0"/>
        <v>15</v>
      </c>
      <c r="F16" s="60">
        <f>VLOOKUP($A16,'Return Data'!$B$7:$R$2292,11,0)</f>
        <v>3.4321000000000002</v>
      </c>
      <c r="G16" s="61">
        <f t="shared" si="1"/>
        <v>14</v>
      </c>
      <c r="H16" s="60">
        <f>VLOOKUP($A16,'Return Data'!$B$7:$R$2292,12,0)</f>
        <v>4.5913000000000004</v>
      </c>
      <c r="I16" s="61">
        <f t="shared" si="2"/>
        <v>14</v>
      </c>
      <c r="J16" s="60">
        <f>VLOOKUP($A16,'Return Data'!$B$7:$R$2292,13,0)</f>
        <v>5.5362</v>
      </c>
      <c r="K16" s="61">
        <f t="shared" si="3"/>
        <v>16</v>
      </c>
      <c r="L16" s="60">
        <f>VLOOKUP($A16,'Return Data'!$B$7:$R$2292,17,0)</f>
        <v>4.9471999999999996</v>
      </c>
      <c r="M16" s="61">
        <f t="shared" si="4"/>
        <v>16</v>
      </c>
      <c r="N16" s="60">
        <f>VLOOKUP($A16,'Return Data'!$B$7:$R$2292,14,0)</f>
        <v>4.7835999999999999</v>
      </c>
      <c r="O16" s="61">
        <f t="shared" si="5"/>
        <v>7</v>
      </c>
      <c r="P16" s="60">
        <f>VLOOKUP($A16,'Return Data'!$B$7:$R$2292,15,0)</f>
        <v>5.5462999999999996</v>
      </c>
      <c r="Q16" s="61">
        <f t="shared" si="7"/>
        <v>7</v>
      </c>
      <c r="R16" s="60">
        <f>VLOOKUP($A16,'Return Data'!$B$7:$R$2292,16,0)</f>
        <v>6.3571999999999997</v>
      </c>
      <c r="S16" s="62">
        <f t="shared" si="6"/>
        <v>11</v>
      </c>
    </row>
    <row r="17" spans="1:19" x14ac:dyDescent="0.3">
      <c r="A17" s="58" t="s">
        <v>1491</v>
      </c>
      <c r="B17" s="59">
        <f>VLOOKUP($A17,'Return Data'!$B$7:$R$2292,3,0)</f>
        <v>45022</v>
      </c>
      <c r="C17" s="60">
        <f>VLOOKUP($A17,'Return Data'!$B$7:$R$2292,4,0)</f>
        <v>31.012599999999999</v>
      </c>
      <c r="D17" s="60">
        <f>VLOOKUP($A17,'Return Data'!$B$7:$R$2292,10,0)</f>
        <v>1.8756999999999999</v>
      </c>
      <c r="E17" s="61">
        <f t="shared" si="0"/>
        <v>11</v>
      </c>
      <c r="F17" s="60">
        <f>VLOOKUP($A17,'Return Data'!$B$7:$R$2292,11,0)</f>
        <v>3.4761000000000002</v>
      </c>
      <c r="G17" s="61">
        <f t="shared" si="1"/>
        <v>11</v>
      </c>
      <c r="H17" s="60">
        <f>VLOOKUP($A17,'Return Data'!$B$7:$R$2292,12,0)</f>
        <v>4.7485999999999997</v>
      </c>
      <c r="I17" s="61">
        <f t="shared" si="2"/>
        <v>10</v>
      </c>
      <c r="J17" s="60">
        <f>VLOOKUP($A17,'Return Data'!$B$7:$R$2292,13,0)</f>
        <v>5.7641999999999998</v>
      </c>
      <c r="K17" s="61">
        <f t="shared" si="3"/>
        <v>9</v>
      </c>
      <c r="L17" s="60">
        <f>VLOOKUP($A17,'Return Data'!$B$7:$R$2292,17,0)</f>
        <v>5.1265000000000001</v>
      </c>
      <c r="M17" s="61">
        <f t="shared" si="4"/>
        <v>9</v>
      </c>
      <c r="N17" s="60">
        <f>VLOOKUP($A17,'Return Data'!$B$7:$R$2292,14,0)</f>
        <v>4.7244999999999999</v>
      </c>
      <c r="O17" s="61">
        <f t="shared" si="5"/>
        <v>11</v>
      </c>
      <c r="P17" s="60">
        <f>VLOOKUP($A17,'Return Data'!$B$7:$R$2292,15,0)</f>
        <v>5.5214999999999996</v>
      </c>
      <c r="Q17" s="61">
        <f t="shared" si="7"/>
        <v>10</v>
      </c>
      <c r="R17" s="60">
        <f>VLOOKUP($A17,'Return Data'!$B$7:$R$2292,16,0)</f>
        <v>6.8738999999999999</v>
      </c>
      <c r="S17" s="62">
        <f t="shared" si="6"/>
        <v>3</v>
      </c>
    </row>
    <row r="18" spans="1:19" x14ac:dyDescent="0.3">
      <c r="A18" s="58" t="s">
        <v>1492</v>
      </c>
      <c r="B18" s="59">
        <f>VLOOKUP($A18,'Return Data'!$B$7:$R$2292,3,0)</f>
        <v>45022</v>
      </c>
      <c r="C18" s="60">
        <f>VLOOKUP($A18,'Return Data'!$B$7:$R$2292,4,0)</f>
        <v>15.9213</v>
      </c>
      <c r="D18" s="60">
        <f>VLOOKUP($A18,'Return Data'!$B$7:$R$2292,10,0)</f>
        <v>1.5692999999999999</v>
      </c>
      <c r="E18" s="61">
        <f t="shared" si="0"/>
        <v>23</v>
      </c>
      <c r="F18" s="60">
        <f>VLOOKUP($A18,'Return Data'!$B$7:$R$2292,11,0)</f>
        <v>2.8706999999999998</v>
      </c>
      <c r="G18" s="61">
        <f t="shared" si="1"/>
        <v>23</v>
      </c>
      <c r="H18" s="60">
        <f>VLOOKUP($A18,'Return Data'!$B$7:$R$2292,12,0)</f>
        <v>3.7164000000000001</v>
      </c>
      <c r="I18" s="61">
        <f t="shared" si="2"/>
        <v>23</v>
      </c>
      <c r="J18" s="60">
        <f>VLOOKUP($A18,'Return Data'!$B$7:$R$2292,13,0)</f>
        <v>4.4608999999999996</v>
      </c>
      <c r="K18" s="61">
        <f t="shared" si="3"/>
        <v>23</v>
      </c>
      <c r="L18" s="60">
        <f>VLOOKUP($A18,'Return Data'!$B$7:$R$2292,17,0)</f>
        <v>3.7627999999999999</v>
      </c>
      <c r="M18" s="61">
        <f t="shared" si="4"/>
        <v>23</v>
      </c>
      <c r="N18" s="60">
        <f>VLOOKUP($A18,'Return Data'!$B$7:$R$2292,14,0)</f>
        <v>3.4121000000000001</v>
      </c>
      <c r="O18" s="61">
        <f t="shared" si="5"/>
        <v>22</v>
      </c>
      <c r="P18" s="60">
        <f>VLOOKUP($A18,'Return Data'!$B$7:$R$2292,15,0)</f>
        <v>4.5656999999999996</v>
      </c>
      <c r="Q18" s="61">
        <f t="shared" si="7"/>
        <v>16</v>
      </c>
      <c r="R18" s="60">
        <f>VLOOKUP($A18,'Return Data'!$B$7:$R$2292,16,0)</f>
        <v>5.7622999999999998</v>
      </c>
      <c r="S18" s="62">
        <f t="shared" si="6"/>
        <v>16</v>
      </c>
    </row>
    <row r="19" spans="1:19" x14ac:dyDescent="0.3">
      <c r="A19" s="58" t="s">
        <v>1493</v>
      </c>
      <c r="B19" s="59">
        <f>VLOOKUP($A19,'Return Data'!$B$7:$R$2292,3,0)</f>
        <v>45022</v>
      </c>
      <c r="C19" s="60">
        <f>VLOOKUP($A19,'Return Data'!$B$7:$R$2292,4,0)</f>
        <v>29.013000000000002</v>
      </c>
      <c r="D19" s="60">
        <f>VLOOKUP($A19,'Return Data'!$B$7:$R$2292,10,0)</f>
        <v>1.9742999999999999</v>
      </c>
      <c r="E19" s="61">
        <f t="shared" si="0"/>
        <v>1</v>
      </c>
      <c r="F19" s="60">
        <f>VLOOKUP($A19,'Return Data'!$B$7:$R$2292,11,0)</f>
        <v>3.8233000000000001</v>
      </c>
      <c r="G19" s="61">
        <f t="shared" si="1"/>
        <v>1</v>
      </c>
      <c r="H19" s="60">
        <f>VLOOKUP($A19,'Return Data'!$B$7:$R$2292,12,0)</f>
        <v>5.2381000000000002</v>
      </c>
      <c r="I19" s="61">
        <f t="shared" si="2"/>
        <v>1</v>
      </c>
      <c r="J19" s="60">
        <f>VLOOKUP($A19,'Return Data'!$B$7:$R$2292,13,0)</f>
        <v>6.5792000000000002</v>
      </c>
      <c r="K19" s="61">
        <f t="shared" si="3"/>
        <v>1</v>
      </c>
      <c r="L19" s="60">
        <f>VLOOKUP($A19,'Return Data'!$B$7:$R$2292,17,0)</f>
        <v>5.5838999999999999</v>
      </c>
      <c r="M19" s="61">
        <f t="shared" si="4"/>
        <v>1</v>
      </c>
      <c r="N19" s="60">
        <f>VLOOKUP($A19,'Return Data'!$B$7:$R$2292,14,0)</f>
        <v>5.0742000000000003</v>
      </c>
      <c r="O19" s="61">
        <f t="shared" si="5"/>
        <v>1</v>
      </c>
      <c r="P19" s="60">
        <f>VLOOKUP($A19,'Return Data'!$B$7:$R$2292,15,0)</f>
        <v>5.6692</v>
      </c>
      <c r="Q19" s="61">
        <f t="shared" si="7"/>
        <v>3</v>
      </c>
      <c r="R19" s="60">
        <f>VLOOKUP($A19,'Return Data'!$B$7:$R$2292,16,0)</f>
        <v>6.7466999999999997</v>
      </c>
      <c r="S19" s="62">
        <f t="shared" si="6"/>
        <v>6</v>
      </c>
    </row>
    <row r="20" spans="1:19" x14ac:dyDescent="0.3">
      <c r="A20" s="58" t="s">
        <v>1494</v>
      </c>
      <c r="B20" s="59">
        <f>VLOOKUP($A20,'Return Data'!$B$7:$R$2292,3,0)</f>
        <v>45022</v>
      </c>
      <c r="C20" s="60">
        <f>VLOOKUP($A20,'Return Data'!$B$7:$R$2292,4,0)</f>
        <v>11.4206</v>
      </c>
      <c r="D20" s="60">
        <f>VLOOKUP($A20,'Return Data'!$B$7:$R$2292,10,0)</f>
        <v>1.4308000000000001</v>
      </c>
      <c r="E20" s="61">
        <f t="shared" si="0"/>
        <v>25</v>
      </c>
      <c r="F20" s="60">
        <f>VLOOKUP($A20,'Return Data'!$B$7:$R$2292,11,0)</f>
        <v>2.3414999999999999</v>
      </c>
      <c r="G20" s="61">
        <f t="shared" si="1"/>
        <v>25</v>
      </c>
      <c r="H20" s="60">
        <f>VLOOKUP($A20,'Return Data'!$B$7:$R$2292,12,0)</f>
        <v>3.2006999999999999</v>
      </c>
      <c r="I20" s="61">
        <f t="shared" si="2"/>
        <v>25</v>
      </c>
      <c r="J20" s="60">
        <f>VLOOKUP($A20,'Return Data'!$B$7:$R$2292,13,0)</f>
        <v>4.0335999999999999</v>
      </c>
      <c r="K20" s="61">
        <f t="shared" si="3"/>
        <v>25</v>
      </c>
      <c r="L20" s="60">
        <f>VLOOKUP($A20,'Return Data'!$B$7:$R$2292,17,0)</f>
        <v>3.6452</v>
      </c>
      <c r="M20" s="61">
        <f t="shared" si="4"/>
        <v>24</v>
      </c>
      <c r="N20" s="60">
        <f>VLOOKUP($A20,'Return Data'!$B$7:$R$2292,14,0)</f>
        <v>3.4866999999999999</v>
      </c>
      <c r="O20" s="61">
        <f t="shared" si="5"/>
        <v>20</v>
      </c>
      <c r="P20" s="60"/>
      <c r="Q20" s="61"/>
      <c r="R20" s="60">
        <f>VLOOKUP($A20,'Return Data'!$B$7:$R$2292,16,0)</f>
        <v>3.7850999999999999</v>
      </c>
      <c r="S20" s="62">
        <f t="shared" si="6"/>
        <v>24</v>
      </c>
    </row>
    <row r="21" spans="1:19" x14ac:dyDescent="0.3">
      <c r="A21" s="58" t="s">
        <v>1495</v>
      </c>
      <c r="B21" s="59">
        <f>VLOOKUP($A21,'Return Data'!$B$7:$R$2292,3,0)</f>
        <v>45022</v>
      </c>
      <c r="C21" s="60">
        <f>VLOOKUP($A21,'Return Data'!$B$7:$R$2292,4,0)</f>
        <v>29.564399999999999</v>
      </c>
      <c r="D21" s="60">
        <f>VLOOKUP($A21,'Return Data'!$B$7:$R$2292,10,0)</f>
        <v>1.8026</v>
      </c>
      <c r="E21" s="61">
        <f t="shared" si="0"/>
        <v>18</v>
      </c>
      <c r="F21" s="60">
        <f>VLOOKUP($A21,'Return Data'!$B$7:$R$2292,11,0)</f>
        <v>3.3601000000000001</v>
      </c>
      <c r="G21" s="61">
        <f t="shared" si="1"/>
        <v>17</v>
      </c>
      <c r="H21" s="60">
        <f>VLOOKUP($A21,'Return Data'!$B$7:$R$2292,12,0)</f>
        <v>4.5457999999999998</v>
      </c>
      <c r="I21" s="61">
        <f t="shared" si="2"/>
        <v>17</v>
      </c>
      <c r="J21" s="60">
        <f>VLOOKUP($A21,'Return Data'!$B$7:$R$2292,13,0)</f>
        <v>5.5103</v>
      </c>
      <c r="K21" s="61">
        <f t="shared" si="3"/>
        <v>17</v>
      </c>
      <c r="L21" s="60">
        <f>VLOOKUP($A21,'Return Data'!$B$7:$R$2292,17,0)</f>
        <v>4.6140999999999996</v>
      </c>
      <c r="M21" s="61">
        <f t="shared" si="4"/>
        <v>20</v>
      </c>
      <c r="N21" s="60">
        <f>VLOOKUP($A21,'Return Data'!$B$7:$R$2292,14,0)</f>
        <v>3.8125</v>
      </c>
      <c r="O21" s="61">
        <f t="shared" si="5"/>
        <v>19</v>
      </c>
      <c r="P21" s="60">
        <f>VLOOKUP($A21,'Return Data'!$B$7:$R$2292,15,0)</f>
        <v>4.54</v>
      </c>
      <c r="Q21" s="61">
        <f>RANK(P21,P$8:P$32,0)</f>
        <v>17</v>
      </c>
      <c r="R21" s="60">
        <f>VLOOKUP($A21,'Return Data'!$B$7:$R$2292,16,0)</f>
        <v>6.1859000000000002</v>
      </c>
      <c r="S21" s="62">
        <f t="shared" si="6"/>
        <v>12</v>
      </c>
    </row>
    <row r="22" spans="1:19" x14ac:dyDescent="0.3">
      <c r="A22" s="108" t="s">
        <v>1496</v>
      </c>
      <c r="B22" s="59">
        <f>VLOOKUP($A22,'Return Data'!$B$7:$R$2292,3,0)</f>
        <v>45022</v>
      </c>
      <c r="C22" s="60">
        <f>VLOOKUP($A22,'Return Data'!$B$7:$R$2292,4,0)</f>
        <v>33.615499999999997</v>
      </c>
      <c r="D22" s="60">
        <f>VLOOKUP($A22,'Return Data'!$B$7:$R$2292,10,0)</f>
        <v>1.9142999999999999</v>
      </c>
      <c r="E22" s="61">
        <f t="shared" si="0"/>
        <v>4</v>
      </c>
      <c r="F22" s="60">
        <f>VLOOKUP($A22,'Return Data'!$B$7:$R$2292,11,0)</f>
        <v>3.5646</v>
      </c>
      <c r="G22" s="61">
        <f t="shared" si="1"/>
        <v>7</v>
      </c>
      <c r="H22" s="60">
        <f>VLOOKUP($A22,'Return Data'!$B$7:$R$2292,12,0)</f>
        <v>4.8361000000000001</v>
      </c>
      <c r="I22" s="61">
        <f t="shared" si="2"/>
        <v>4</v>
      </c>
      <c r="J22" s="60">
        <f>VLOOKUP($A22,'Return Data'!$B$7:$R$2292,13,0)</f>
        <v>6.0244999999999997</v>
      </c>
      <c r="K22" s="61">
        <f t="shared" si="3"/>
        <v>2</v>
      </c>
      <c r="L22" s="60">
        <f>VLOOKUP($A22,'Return Data'!$B$7:$R$2292,17,0)</f>
        <v>5.3445999999999998</v>
      </c>
      <c r="M22" s="61">
        <f t="shared" si="4"/>
        <v>4</v>
      </c>
      <c r="N22" s="60">
        <f>VLOOKUP($A22,'Return Data'!$B$7:$R$2292,14,0)</f>
        <v>4.9420999999999999</v>
      </c>
      <c r="O22" s="61">
        <f t="shared" si="5"/>
        <v>3</v>
      </c>
      <c r="P22" s="60">
        <f>VLOOKUP($A22,'Return Data'!$B$7:$R$2292,15,0)</f>
        <v>5.6435000000000004</v>
      </c>
      <c r="Q22" s="61">
        <f>RANK(P22,P$8:P$32,0)</f>
        <v>4</v>
      </c>
      <c r="R22" s="60">
        <f>VLOOKUP($A22,'Return Data'!$B$7:$R$2292,16,0)</f>
        <v>6.9059999999999997</v>
      </c>
      <c r="S22" s="62">
        <f t="shared" si="6"/>
        <v>2</v>
      </c>
    </row>
    <row r="23" spans="1:19" x14ac:dyDescent="0.3">
      <c r="A23" s="58" t="s">
        <v>1497</v>
      </c>
      <c r="B23" s="59">
        <f>VLOOKUP($A23,'Return Data'!$B$7:$R$2292,3,0)</f>
        <v>45022</v>
      </c>
      <c r="C23" s="60">
        <f>VLOOKUP($A23,'Return Data'!$B$7:$R$2292,4,0)</f>
        <v>12.2666</v>
      </c>
      <c r="D23" s="60">
        <f>VLOOKUP($A23,'Return Data'!$B$7:$R$2292,10,0)</f>
        <v>1.8068</v>
      </c>
      <c r="E23" s="61">
        <f t="shared" si="0"/>
        <v>17</v>
      </c>
      <c r="F23" s="60">
        <f>VLOOKUP($A23,'Return Data'!$B$7:$R$2292,11,0)</f>
        <v>3.3412000000000002</v>
      </c>
      <c r="G23" s="61">
        <f t="shared" si="1"/>
        <v>18</v>
      </c>
      <c r="H23" s="60">
        <f>VLOOKUP($A23,'Return Data'!$B$7:$R$2292,12,0)</f>
        <v>4.5843999999999996</v>
      </c>
      <c r="I23" s="61">
        <f t="shared" si="2"/>
        <v>15</v>
      </c>
      <c r="J23" s="60">
        <f>VLOOKUP($A23,'Return Data'!$B$7:$R$2292,13,0)</f>
        <v>5.7037000000000004</v>
      </c>
      <c r="K23" s="61">
        <f t="shared" si="3"/>
        <v>13</v>
      </c>
      <c r="L23" s="60">
        <f>VLOOKUP($A23,'Return Data'!$B$7:$R$2292,17,0)</f>
        <v>5.0248999999999997</v>
      </c>
      <c r="M23" s="61">
        <f t="shared" si="4"/>
        <v>13</v>
      </c>
      <c r="N23" s="60">
        <f>VLOOKUP($A23,'Return Data'!$B$7:$R$2292,14,0)</f>
        <v>4.3871000000000002</v>
      </c>
      <c r="O23" s="61">
        <f t="shared" si="5"/>
        <v>18</v>
      </c>
      <c r="P23" s="60"/>
      <c r="Q23" s="61"/>
      <c r="R23" s="60">
        <f>VLOOKUP($A23,'Return Data'!$B$7:$R$2292,16,0)</f>
        <v>4.9877000000000002</v>
      </c>
      <c r="S23" s="62">
        <f t="shared" si="6"/>
        <v>20</v>
      </c>
    </row>
    <row r="24" spans="1:19" x14ac:dyDescent="0.3">
      <c r="A24" s="58" t="s">
        <v>1994</v>
      </c>
      <c r="B24" s="59">
        <f>VLOOKUP($A24,'Return Data'!$B$7:$R$2292,3,0)</f>
        <v>45022</v>
      </c>
      <c r="C24" s="60">
        <f>VLOOKUP($A24,'Return Data'!$B$7:$R$2292,4,0)</f>
        <v>11.1144</v>
      </c>
      <c r="D24" s="60">
        <f>VLOOKUP($A24,'Return Data'!$B$7:$R$2292,10,0)</f>
        <v>1.6592</v>
      </c>
      <c r="E24" s="61">
        <f t="shared" si="0"/>
        <v>22</v>
      </c>
      <c r="F24" s="60">
        <f>VLOOKUP($A24,'Return Data'!$B$7:$R$2292,11,0)</f>
        <v>2.9864000000000002</v>
      </c>
      <c r="G24" s="61">
        <f t="shared" si="1"/>
        <v>22</v>
      </c>
      <c r="H24" s="60">
        <f>VLOOKUP($A24,'Return Data'!$B$7:$R$2292,12,0)</f>
        <v>3.9933999999999998</v>
      </c>
      <c r="I24" s="61">
        <f t="shared" si="2"/>
        <v>22</v>
      </c>
      <c r="J24" s="60">
        <f>VLOOKUP($A24,'Return Data'!$B$7:$R$2292,13,0)</f>
        <v>4.9291</v>
      </c>
      <c r="K24" s="61">
        <f t="shared" si="3"/>
        <v>22</v>
      </c>
      <c r="L24" s="60">
        <f>VLOOKUP($A24,'Return Data'!$B$7:$R$2292,17,0)</f>
        <v>4.3334999999999999</v>
      </c>
      <c r="M24" s="61">
        <f t="shared" si="4"/>
        <v>21</v>
      </c>
      <c r="N24" s="60"/>
      <c r="O24" s="61"/>
      <c r="P24" s="60"/>
      <c r="Q24" s="61"/>
      <c r="R24" s="60">
        <f>VLOOKUP($A24,'Return Data'!$B$7:$R$2292,16,0)</f>
        <v>4.1208</v>
      </c>
      <c r="S24" s="62">
        <f t="shared" si="6"/>
        <v>23</v>
      </c>
    </row>
    <row r="25" spans="1:19" x14ac:dyDescent="0.3">
      <c r="A25" s="58" t="s">
        <v>1498</v>
      </c>
      <c r="B25" s="59">
        <f>VLOOKUP($A25,'Return Data'!$B$7:$R$2292,3,0)</f>
        <v>45022</v>
      </c>
      <c r="C25" s="60">
        <f>VLOOKUP($A25,'Return Data'!$B$7:$R$2292,4,0)</f>
        <v>11.379</v>
      </c>
      <c r="D25" s="60">
        <f>VLOOKUP($A25,'Return Data'!$B$7:$R$2292,10,0)</f>
        <v>1.8802000000000001</v>
      </c>
      <c r="E25" s="61">
        <f t="shared" si="0"/>
        <v>10</v>
      </c>
      <c r="F25" s="60">
        <f>VLOOKUP($A25,'Return Data'!$B$7:$R$2292,11,0)</f>
        <v>3.4830999999999999</v>
      </c>
      <c r="G25" s="61">
        <f t="shared" si="1"/>
        <v>10</v>
      </c>
      <c r="H25" s="60">
        <f>VLOOKUP($A25,'Return Data'!$B$7:$R$2292,12,0)</f>
        <v>4.7500999999999998</v>
      </c>
      <c r="I25" s="61">
        <f t="shared" si="2"/>
        <v>9</v>
      </c>
      <c r="J25" s="60">
        <f>VLOOKUP($A25,'Return Data'!$B$7:$R$2292,13,0)</f>
        <v>5.7331000000000003</v>
      </c>
      <c r="K25" s="61">
        <f t="shared" si="3"/>
        <v>10</v>
      </c>
      <c r="L25" s="60">
        <f>VLOOKUP($A25,'Return Data'!$B$7:$R$2292,17,0)</f>
        <v>5.0768000000000004</v>
      </c>
      <c r="M25" s="61">
        <f t="shared" si="4"/>
        <v>10</v>
      </c>
      <c r="N25" s="60"/>
      <c r="O25" s="61"/>
      <c r="P25" s="60"/>
      <c r="Q25" s="61"/>
      <c r="R25" s="60">
        <f>VLOOKUP($A25,'Return Data'!$B$7:$R$2292,16,0)</f>
        <v>4.7266000000000004</v>
      </c>
      <c r="S25" s="62">
        <f t="shared" si="6"/>
        <v>21</v>
      </c>
    </row>
    <row r="26" spans="1:19" x14ac:dyDescent="0.3">
      <c r="A26" s="58" t="s">
        <v>1499</v>
      </c>
      <c r="B26" s="59">
        <f>VLOOKUP($A26,'Return Data'!$B$7:$R$2292,3,0)</f>
        <v>45022</v>
      </c>
      <c r="C26" s="60">
        <f>VLOOKUP($A26,'Return Data'!$B$7:$R$2292,4,0)</f>
        <v>24.189599999999999</v>
      </c>
      <c r="D26" s="60">
        <f>VLOOKUP($A26,'Return Data'!$B$7:$R$2292,10,0)</f>
        <v>1.8839999999999999</v>
      </c>
      <c r="E26" s="61">
        <f t="shared" si="0"/>
        <v>8</v>
      </c>
      <c r="F26" s="60">
        <f>VLOOKUP($A26,'Return Data'!$B$7:$R$2292,11,0)</f>
        <v>3.5442999999999998</v>
      </c>
      <c r="G26" s="61">
        <f t="shared" si="1"/>
        <v>8</v>
      </c>
      <c r="H26" s="60">
        <f>VLOOKUP($A26,'Return Data'!$B$7:$R$2292,12,0)</f>
        <v>4.7545000000000002</v>
      </c>
      <c r="I26" s="61">
        <f t="shared" si="2"/>
        <v>7</v>
      </c>
      <c r="J26" s="60">
        <f>VLOOKUP($A26,'Return Data'!$B$7:$R$2292,13,0)</f>
        <v>5.8190999999999997</v>
      </c>
      <c r="K26" s="61">
        <f t="shared" si="3"/>
        <v>6</v>
      </c>
      <c r="L26" s="60">
        <f>VLOOKUP($A26,'Return Data'!$B$7:$R$2292,17,0)</f>
        <v>5.2527999999999997</v>
      </c>
      <c r="M26" s="61">
        <f t="shared" si="4"/>
        <v>6</v>
      </c>
      <c r="N26" s="60">
        <f>VLOOKUP($A26,'Return Data'!$B$7:$R$2292,14,0)</f>
        <v>4.9238999999999997</v>
      </c>
      <c r="O26" s="61">
        <f t="shared" ref="O26:O32" si="8">RANK(N26,N$8:N$32,0)</f>
        <v>5</v>
      </c>
      <c r="P26" s="60">
        <f>VLOOKUP($A26,'Return Data'!$B$7:$R$2292,15,0)</f>
        <v>5.7064000000000004</v>
      </c>
      <c r="Q26" s="61">
        <f>RANK(P26,P$8:P$32,0)</f>
        <v>2</v>
      </c>
      <c r="R26" s="60">
        <f>VLOOKUP($A26,'Return Data'!$B$7:$R$2292,16,0)</f>
        <v>6.9489999999999998</v>
      </c>
      <c r="S26" s="62">
        <f t="shared" si="6"/>
        <v>1</v>
      </c>
    </row>
    <row r="27" spans="1:19" x14ac:dyDescent="0.3">
      <c r="A27" s="58" t="s">
        <v>1500</v>
      </c>
      <c r="B27" s="59">
        <f>VLOOKUP($A27,'Return Data'!$B$7:$R$2292,3,0)</f>
        <v>45022</v>
      </c>
      <c r="C27" s="60">
        <f>VLOOKUP($A27,'Return Data'!$B$7:$R$2292,4,0)</f>
        <v>16.6599</v>
      </c>
      <c r="D27" s="60">
        <f>VLOOKUP($A27,'Return Data'!$B$7:$R$2292,10,0)</f>
        <v>1.7690999999999999</v>
      </c>
      <c r="E27" s="61">
        <f t="shared" si="0"/>
        <v>19</v>
      </c>
      <c r="F27" s="60">
        <f>VLOOKUP($A27,'Return Data'!$B$7:$R$2292,11,0)</f>
        <v>3.3268</v>
      </c>
      <c r="G27" s="61">
        <f t="shared" si="1"/>
        <v>19</v>
      </c>
      <c r="H27" s="60">
        <f>VLOOKUP($A27,'Return Data'!$B$7:$R$2292,12,0)</f>
        <v>4.4029999999999996</v>
      </c>
      <c r="I27" s="61">
        <f t="shared" si="2"/>
        <v>21</v>
      </c>
      <c r="J27" s="60">
        <f>VLOOKUP($A27,'Return Data'!$B$7:$R$2292,13,0)</f>
        <v>5.4397000000000002</v>
      </c>
      <c r="K27" s="61">
        <f t="shared" si="3"/>
        <v>19</v>
      </c>
      <c r="L27" s="60">
        <f>VLOOKUP($A27,'Return Data'!$B$7:$R$2292,17,0)</f>
        <v>4.8353999999999999</v>
      </c>
      <c r="M27" s="61">
        <f t="shared" si="4"/>
        <v>18</v>
      </c>
      <c r="N27" s="60">
        <f>VLOOKUP($A27,'Return Data'!$B$7:$R$2292,14,0)</f>
        <v>4.4965000000000002</v>
      </c>
      <c r="O27" s="61">
        <f t="shared" si="8"/>
        <v>16</v>
      </c>
      <c r="P27" s="60">
        <f>VLOOKUP($A27,'Return Data'!$B$7:$R$2292,15,0)</f>
        <v>5.2008999999999999</v>
      </c>
      <c r="Q27" s="61">
        <f>RANK(P27,P$8:P$32,0)</f>
        <v>15</v>
      </c>
      <c r="R27" s="60">
        <f>VLOOKUP($A27,'Return Data'!$B$7:$R$2292,16,0)</f>
        <v>6.1048</v>
      </c>
      <c r="S27" s="62">
        <f t="shared" si="6"/>
        <v>13</v>
      </c>
    </row>
    <row r="28" spans="1:19" x14ac:dyDescent="0.3">
      <c r="A28" s="58" t="s">
        <v>1501</v>
      </c>
      <c r="B28" s="59">
        <f>VLOOKUP($A28,'Return Data'!$B$7:$R$2292,3,0)</f>
        <v>45022</v>
      </c>
      <c r="C28" s="60">
        <f>VLOOKUP($A28,'Return Data'!$B$7:$R$2292,4,0)</f>
        <v>30.282</v>
      </c>
      <c r="D28" s="60">
        <f>VLOOKUP($A28,'Return Data'!$B$7:$R$2292,10,0)</f>
        <v>1.9126000000000001</v>
      </c>
      <c r="E28" s="61">
        <f t="shared" si="0"/>
        <v>5</v>
      </c>
      <c r="F28" s="60">
        <f>VLOOKUP($A28,'Return Data'!$B$7:$R$2292,11,0)</f>
        <v>3.6168</v>
      </c>
      <c r="G28" s="61">
        <f t="shared" si="1"/>
        <v>3</v>
      </c>
      <c r="H28" s="60">
        <f>VLOOKUP($A28,'Return Data'!$B$7:$R$2292,12,0)</f>
        <v>4.8680000000000003</v>
      </c>
      <c r="I28" s="61">
        <f t="shared" si="2"/>
        <v>2</v>
      </c>
      <c r="J28" s="60">
        <f>VLOOKUP($A28,'Return Data'!$B$7:$R$2292,13,0)</f>
        <v>6.0145999999999997</v>
      </c>
      <c r="K28" s="61">
        <f t="shared" si="3"/>
        <v>3</v>
      </c>
      <c r="L28" s="60">
        <f>VLOOKUP($A28,'Return Data'!$B$7:$R$2292,17,0)</f>
        <v>5.3505000000000003</v>
      </c>
      <c r="M28" s="61">
        <f t="shared" si="4"/>
        <v>3</v>
      </c>
      <c r="N28" s="60">
        <f>VLOOKUP($A28,'Return Data'!$B$7:$R$2292,14,0)</f>
        <v>4.5678999999999998</v>
      </c>
      <c r="O28" s="61">
        <f t="shared" si="8"/>
        <v>13</v>
      </c>
      <c r="P28" s="60">
        <f>VLOOKUP($A28,'Return Data'!$B$7:$R$2292,15,0)</f>
        <v>5.3818000000000001</v>
      </c>
      <c r="Q28" s="61">
        <f>RANK(P28,P$8:P$32,0)</f>
        <v>13</v>
      </c>
      <c r="R28" s="60">
        <f>VLOOKUP($A28,'Return Data'!$B$7:$R$2292,16,0)</f>
        <v>6.6212999999999997</v>
      </c>
      <c r="S28" s="62">
        <f t="shared" si="6"/>
        <v>7</v>
      </c>
    </row>
    <row r="29" spans="1:19" x14ac:dyDescent="0.3">
      <c r="A29" s="58" t="s">
        <v>1502</v>
      </c>
      <c r="B29" s="59">
        <f>VLOOKUP($A29,'Return Data'!$B$7:$R$2292,3,0)</f>
        <v>45022</v>
      </c>
      <c r="C29" s="60">
        <f>VLOOKUP($A29,'Return Data'!$B$7:$R$2292,4,0)</f>
        <v>12.911199999999999</v>
      </c>
      <c r="D29" s="60">
        <f>VLOOKUP($A29,'Return Data'!$B$7:$R$2292,10,0)</f>
        <v>1.7078</v>
      </c>
      <c r="E29" s="61">
        <f t="shared" si="0"/>
        <v>21</v>
      </c>
      <c r="F29" s="60">
        <f>VLOOKUP($A29,'Return Data'!$B$7:$R$2292,11,0)</f>
        <v>3.2153</v>
      </c>
      <c r="G29" s="61">
        <f t="shared" si="1"/>
        <v>21</v>
      </c>
      <c r="H29" s="60">
        <f>VLOOKUP($A29,'Return Data'!$B$7:$R$2292,12,0)</f>
        <v>4.4181999999999997</v>
      </c>
      <c r="I29" s="61">
        <f t="shared" si="2"/>
        <v>20</v>
      </c>
      <c r="J29" s="60">
        <f>VLOOKUP($A29,'Return Data'!$B$7:$R$2292,13,0)</f>
        <v>5.4854000000000003</v>
      </c>
      <c r="K29" s="61">
        <f t="shared" si="3"/>
        <v>18</v>
      </c>
      <c r="L29" s="60">
        <f>VLOOKUP($A29,'Return Data'!$B$7:$R$2292,17,0)</f>
        <v>4.1196999999999999</v>
      </c>
      <c r="M29" s="61">
        <f t="shared" si="4"/>
        <v>22</v>
      </c>
      <c r="N29" s="60">
        <f>VLOOKUP($A29,'Return Data'!$B$7:$R$2292,14,0)</f>
        <v>3.3134999999999999</v>
      </c>
      <c r="O29" s="61">
        <f t="shared" si="8"/>
        <v>23</v>
      </c>
      <c r="P29" s="60">
        <f>VLOOKUP($A29,'Return Data'!$B$7:$R$2292,15,0)</f>
        <v>2.7665999999999999</v>
      </c>
      <c r="Q29" s="61">
        <f>RANK(P29,P$8:P$32,0)</f>
        <v>18</v>
      </c>
      <c r="R29" s="60">
        <f>VLOOKUP($A29,'Return Data'!$B$7:$R$2292,16,0)</f>
        <v>3.7383999999999999</v>
      </c>
      <c r="S29" s="62">
        <f t="shared" si="6"/>
        <v>25</v>
      </c>
    </row>
    <row r="30" spans="1:19" x14ac:dyDescent="0.3">
      <c r="A30" s="58" t="s">
        <v>1503</v>
      </c>
      <c r="B30" s="59">
        <f>VLOOKUP($A30,'Return Data'!$B$7:$R$2292,3,0)</f>
        <v>45022</v>
      </c>
      <c r="C30" s="60">
        <f>VLOOKUP($A30,'Return Data'!$B$7:$R$2292,4,0)</f>
        <v>12.7065</v>
      </c>
      <c r="D30" s="60">
        <f>VLOOKUP($A30,'Return Data'!$B$7:$R$2292,10,0)</f>
        <v>1.9456</v>
      </c>
      <c r="E30" s="61">
        <f t="shared" si="0"/>
        <v>2</v>
      </c>
      <c r="F30" s="60">
        <f>VLOOKUP($A30,'Return Data'!$B$7:$R$2292,11,0)</f>
        <v>3.6173999999999999</v>
      </c>
      <c r="G30" s="61">
        <f t="shared" si="1"/>
        <v>2</v>
      </c>
      <c r="H30" s="60">
        <f>VLOOKUP($A30,'Return Data'!$B$7:$R$2292,12,0)</f>
        <v>4.8460000000000001</v>
      </c>
      <c r="I30" s="61">
        <f t="shared" si="2"/>
        <v>3</v>
      </c>
      <c r="J30" s="60">
        <f>VLOOKUP($A30,'Return Data'!$B$7:$R$2292,13,0)</f>
        <v>5.8893000000000004</v>
      </c>
      <c r="K30" s="61">
        <f t="shared" si="3"/>
        <v>5</v>
      </c>
      <c r="L30" s="60">
        <f>VLOOKUP($A30,'Return Data'!$B$7:$R$2292,17,0)</f>
        <v>5.2214999999999998</v>
      </c>
      <c r="M30" s="61">
        <f t="shared" si="4"/>
        <v>7</v>
      </c>
      <c r="N30" s="60">
        <f>VLOOKUP($A30,'Return Data'!$B$7:$R$2292,14,0)</f>
        <v>5.0278999999999998</v>
      </c>
      <c r="O30" s="61">
        <f t="shared" si="8"/>
        <v>2</v>
      </c>
      <c r="P30" s="60"/>
      <c r="Q30" s="61"/>
      <c r="R30" s="60">
        <f>VLOOKUP($A30,'Return Data'!$B$7:$R$2292,16,0)</f>
        <v>5.7266000000000004</v>
      </c>
      <c r="S30" s="62">
        <f t="shared" si="6"/>
        <v>17</v>
      </c>
    </row>
    <row r="31" spans="1:19" x14ac:dyDescent="0.3">
      <c r="A31" s="58" t="s">
        <v>1504</v>
      </c>
      <c r="B31" s="59">
        <f>VLOOKUP($A31,'Return Data'!$B$7:$R$2292,3,0)</f>
        <v>45022</v>
      </c>
      <c r="C31" s="60">
        <f>VLOOKUP($A31,'Return Data'!$B$7:$R$2292,4,0)</f>
        <v>12.276</v>
      </c>
      <c r="D31" s="60">
        <f>VLOOKUP($A31,'Return Data'!$B$7:$R$2292,10,0)</f>
        <v>1.7690999999999999</v>
      </c>
      <c r="E31" s="61">
        <f t="shared" si="0"/>
        <v>19</v>
      </c>
      <c r="F31" s="60">
        <f>VLOOKUP($A31,'Return Data'!$B$7:$R$2292,11,0)</f>
        <v>3.302</v>
      </c>
      <c r="G31" s="61">
        <f t="shared" si="1"/>
        <v>20</v>
      </c>
      <c r="H31" s="60">
        <f>VLOOKUP($A31,'Return Data'!$B$7:$R$2292,12,0)</f>
        <v>4.4561000000000002</v>
      </c>
      <c r="I31" s="61">
        <f t="shared" si="2"/>
        <v>18</v>
      </c>
      <c r="J31" s="60">
        <f>VLOOKUP($A31,'Return Data'!$B$7:$R$2292,13,0)</f>
        <v>5.1341999999999999</v>
      </c>
      <c r="K31" s="61">
        <f t="shared" si="3"/>
        <v>21</v>
      </c>
      <c r="L31" s="60">
        <f>VLOOKUP($A31,'Return Data'!$B$7:$R$2292,17,0)</f>
        <v>4.7674000000000003</v>
      </c>
      <c r="M31" s="61">
        <f t="shared" si="4"/>
        <v>19</v>
      </c>
      <c r="N31" s="60">
        <f>VLOOKUP($A31,'Return Data'!$B$7:$R$2292,14,0)</f>
        <v>4.4191000000000003</v>
      </c>
      <c r="O31" s="61">
        <f t="shared" si="8"/>
        <v>17</v>
      </c>
      <c r="P31" s="60"/>
      <c r="Q31" s="61"/>
      <c r="R31" s="60">
        <f>VLOOKUP($A31,'Return Data'!$B$7:$R$2292,16,0)</f>
        <v>5.0955000000000004</v>
      </c>
      <c r="S31" s="62">
        <f t="shared" si="6"/>
        <v>19</v>
      </c>
    </row>
    <row r="32" spans="1:19" x14ac:dyDescent="0.3">
      <c r="A32" s="58" t="s">
        <v>1505</v>
      </c>
      <c r="B32" s="59">
        <f>VLOOKUP($A32,'Return Data'!$B$7:$R$2292,3,0)</f>
        <v>45022</v>
      </c>
      <c r="C32" s="60">
        <f>VLOOKUP($A32,'Return Data'!$B$7:$R$2292,4,0)</f>
        <v>31.423200000000001</v>
      </c>
      <c r="D32" s="60">
        <f>VLOOKUP($A32,'Return Data'!$B$7:$R$2292,10,0)</f>
        <v>1.8635999999999999</v>
      </c>
      <c r="E32" s="61">
        <f t="shared" si="0"/>
        <v>14</v>
      </c>
      <c r="F32" s="60">
        <f>VLOOKUP($A32,'Return Data'!$B$7:$R$2292,11,0)</f>
        <v>3.4514999999999998</v>
      </c>
      <c r="G32" s="61">
        <f t="shared" si="1"/>
        <v>13</v>
      </c>
      <c r="H32" s="60">
        <f>VLOOKUP($A32,'Return Data'!$B$7:$R$2292,12,0)</f>
        <v>4.5555000000000003</v>
      </c>
      <c r="I32" s="61">
        <f t="shared" si="2"/>
        <v>16</v>
      </c>
      <c r="J32" s="60">
        <f>VLOOKUP($A32,'Return Data'!$B$7:$R$2292,13,0)</f>
        <v>5.5986000000000002</v>
      </c>
      <c r="K32" s="61">
        <f t="shared" si="3"/>
        <v>15</v>
      </c>
      <c r="L32" s="60">
        <f>VLOOKUP($A32,'Return Data'!$B$7:$R$2292,17,0)</f>
        <v>5.0629999999999997</v>
      </c>
      <c r="M32" s="61">
        <f t="shared" si="4"/>
        <v>12</v>
      </c>
      <c r="N32" s="60">
        <f>VLOOKUP($A32,'Return Data'!$B$7:$R$2292,14,0)</f>
        <v>4.7502000000000004</v>
      </c>
      <c r="O32" s="61">
        <f t="shared" si="8"/>
        <v>9</v>
      </c>
      <c r="P32" s="60">
        <f>VLOOKUP($A32,'Return Data'!$B$7:$R$2292,15,0)</f>
        <v>5.5140000000000002</v>
      </c>
      <c r="Q32" s="61">
        <f>RANK(P32,P$8:P$32,0)</f>
        <v>11</v>
      </c>
      <c r="R32" s="60">
        <f>VLOOKUP($A32,'Return Data'!$B$7:$R$2292,16,0)</f>
        <v>6.5560999999999998</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1.8131639999999998</v>
      </c>
      <c r="E34" s="69"/>
      <c r="F34" s="70">
        <f>AVERAGE(F8:F32)</f>
        <v>3.3621760000000012</v>
      </c>
      <c r="G34" s="69"/>
      <c r="H34" s="70">
        <f>AVERAGE(H8:H32)</f>
        <v>4.5179559999999999</v>
      </c>
      <c r="I34" s="69"/>
      <c r="J34" s="70">
        <f>AVERAGE(J8:J32)</f>
        <v>5.5215760000000014</v>
      </c>
      <c r="K34" s="69"/>
      <c r="L34" s="70">
        <f>AVERAGE(L8:L32)</f>
        <v>4.8559640000000002</v>
      </c>
      <c r="M34" s="69"/>
      <c r="N34" s="70">
        <f>AVERAGE(N8:N32)</f>
        <v>4.4595347826086966</v>
      </c>
      <c r="O34" s="69"/>
      <c r="P34" s="70">
        <f>AVERAGE(P8:P32)</f>
        <v>5.2621000000000002</v>
      </c>
      <c r="Q34" s="69"/>
      <c r="R34" s="70">
        <f>AVERAGE(R8:R32)</f>
        <v>5.8246119999999992</v>
      </c>
      <c r="S34" s="71"/>
    </row>
    <row r="35" spans="1:19" x14ac:dyDescent="0.3">
      <c r="A35" s="68" t="s">
        <v>28</v>
      </c>
      <c r="B35" s="69"/>
      <c r="C35" s="69"/>
      <c r="D35" s="70">
        <f>MIN(D8:D32)</f>
        <v>1.4308000000000001</v>
      </c>
      <c r="E35" s="69"/>
      <c r="F35" s="70">
        <f>MIN(F8:F32)</f>
        <v>2.3414999999999999</v>
      </c>
      <c r="G35" s="69"/>
      <c r="H35" s="70">
        <f>MIN(H8:H32)</f>
        <v>3.2006999999999999</v>
      </c>
      <c r="I35" s="69"/>
      <c r="J35" s="70">
        <f>MIN(J8:J32)</f>
        <v>4.0335999999999999</v>
      </c>
      <c r="K35" s="69"/>
      <c r="L35" s="70">
        <f>MIN(L8:L32)</f>
        <v>3.6292</v>
      </c>
      <c r="M35" s="69"/>
      <c r="N35" s="70">
        <f>MIN(N8:N32)</f>
        <v>3.3134999999999999</v>
      </c>
      <c r="O35" s="69"/>
      <c r="P35" s="70">
        <f>MIN(P8:P32)</f>
        <v>2.7665999999999999</v>
      </c>
      <c r="Q35" s="69"/>
      <c r="R35" s="70">
        <f>MIN(R8:R32)</f>
        <v>3.7383999999999999</v>
      </c>
      <c r="S35" s="71"/>
    </row>
    <row r="36" spans="1:19" ht="15" thickBot="1" x14ac:dyDescent="0.35">
      <c r="A36" s="72" t="s">
        <v>29</v>
      </c>
      <c r="B36" s="73"/>
      <c r="C36" s="73"/>
      <c r="D36" s="74">
        <f>MAX(D8:D32)</f>
        <v>1.9742999999999999</v>
      </c>
      <c r="E36" s="73"/>
      <c r="F36" s="74">
        <f>MAX(F8:F32)</f>
        <v>3.8233000000000001</v>
      </c>
      <c r="G36" s="73"/>
      <c r="H36" s="74">
        <f>MAX(H8:H32)</f>
        <v>5.2381000000000002</v>
      </c>
      <c r="I36" s="73"/>
      <c r="J36" s="74">
        <f>MAX(J8:J32)</f>
        <v>6.5792000000000002</v>
      </c>
      <c r="K36" s="73"/>
      <c r="L36" s="74">
        <f>MAX(L8:L32)</f>
        <v>5.5838999999999999</v>
      </c>
      <c r="M36" s="73"/>
      <c r="N36" s="74">
        <f>MAX(N8:N32)</f>
        <v>5.0742000000000003</v>
      </c>
      <c r="O36" s="73"/>
      <c r="P36" s="74">
        <f>MAX(P8:P32)</f>
        <v>5.7648999999999999</v>
      </c>
      <c r="Q36" s="73"/>
      <c r="R36" s="74">
        <f>MAX(R8:R32)</f>
        <v>6.9489999999999998</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45022</v>
      </c>
      <c r="C8" s="60">
        <f>VLOOKUP($A8,'Return Data'!$B$7:$R$2292,4,0)</f>
        <v>22.7</v>
      </c>
      <c r="D8" s="60">
        <f>VLOOKUP($A8,'Return Data'!$B$7:$R$2292,10,0)</f>
        <v>1.7007000000000001</v>
      </c>
      <c r="E8" s="61">
        <f t="shared" ref="E8:E32" si="0">RANK(D8,D$8:D$32,0)</f>
        <v>11</v>
      </c>
      <c r="F8" s="60">
        <f>VLOOKUP($A8,'Return Data'!$B$7:$R$2292,11,0)</f>
        <v>3.1092</v>
      </c>
      <c r="G8" s="61">
        <f t="shared" ref="G8:G32" si="1">RANK(F8,F$8:F$32,0)</f>
        <v>11</v>
      </c>
      <c r="H8" s="60">
        <f>VLOOKUP($A8,'Return Data'!$B$7:$R$2292,12,0)</f>
        <v>4.1261000000000001</v>
      </c>
      <c r="I8" s="61">
        <f t="shared" ref="I8:I32" si="2">RANK(H8,H$8:H$32,0)</f>
        <v>11</v>
      </c>
      <c r="J8" s="60">
        <f>VLOOKUP($A8,'Return Data'!$B$7:$R$2292,13,0)</f>
        <v>4.9890999999999996</v>
      </c>
      <c r="K8" s="61">
        <f t="shared" ref="K8:K32" si="3">RANK(J8,J$8:J$32,0)</f>
        <v>11</v>
      </c>
      <c r="L8" s="60">
        <f>VLOOKUP($A8,'Return Data'!$B$7:$R$2292,17,0)</f>
        <v>4.4156000000000004</v>
      </c>
      <c r="M8" s="61">
        <f t="shared" ref="M8:M32" si="4">RANK(L8,L$8:L$32,0)</f>
        <v>10</v>
      </c>
      <c r="N8" s="60">
        <f>VLOOKUP($A8,'Return Data'!$B$7:$R$2292,14,0)</f>
        <v>4.0819000000000001</v>
      </c>
      <c r="O8" s="61">
        <f t="shared" ref="O8:O23" si="5">RANK(N8,N$8:N$32,0)</f>
        <v>10</v>
      </c>
      <c r="P8" s="60">
        <f>VLOOKUP($A8,'Return Data'!$B$7:$R$2292,15,0)</f>
        <v>4.8741000000000003</v>
      </c>
      <c r="Q8" s="61">
        <f>RANK(P8,P$8:P$32,0)</f>
        <v>9</v>
      </c>
      <c r="R8" s="60">
        <f>VLOOKUP($A8,'Return Data'!$B$7:$R$2292,16,0)</f>
        <v>6.1619999999999999</v>
      </c>
      <c r="S8" s="62">
        <f t="shared" ref="S8:S32" si="6">RANK(R8,R$8:R$32,0)</f>
        <v>10</v>
      </c>
    </row>
    <row r="9" spans="1:20" x14ac:dyDescent="0.3">
      <c r="A9" s="58" t="s">
        <v>1507</v>
      </c>
      <c r="B9" s="59">
        <f>VLOOKUP($A9,'Return Data'!$B$7:$R$2292,3,0)</f>
        <v>45022</v>
      </c>
      <c r="C9" s="60">
        <f>VLOOKUP($A9,'Return Data'!$B$7:$R$2292,4,0)</f>
        <v>16.008400000000002</v>
      </c>
      <c r="D9" s="60">
        <f>VLOOKUP($A9,'Return Data'!$B$7:$R$2292,10,0)</f>
        <v>1.6975</v>
      </c>
      <c r="E9" s="61">
        <f t="shared" si="0"/>
        <v>12</v>
      </c>
      <c r="F9" s="60">
        <f>VLOOKUP($A9,'Return Data'!$B$7:$R$2292,11,0)</f>
        <v>3.0394000000000001</v>
      </c>
      <c r="G9" s="61">
        <f t="shared" si="1"/>
        <v>16</v>
      </c>
      <c r="H9" s="60">
        <f>VLOOKUP($A9,'Return Data'!$B$7:$R$2292,12,0)</f>
        <v>4.0141</v>
      </c>
      <c r="I9" s="61">
        <f t="shared" si="2"/>
        <v>16</v>
      </c>
      <c r="J9" s="60">
        <f>VLOOKUP($A9,'Return Data'!$B$7:$R$2292,13,0)</f>
        <v>4.9119000000000002</v>
      </c>
      <c r="K9" s="61">
        <f t="shared" si="3"/>
        <v>15</v>
      </c>
      <c r="L9" s="60">
        <f>VLOOKUP($A9,'Return Data'!$B$7:$R$2292,17,0)</f>
        <v>4.5133999999999999</v>
      </c>
      <c r="M9" s="61">
        <f t="shared" si="4"/>
        <v>6</v>
      </c>
      <c r="N9" s="60">
        <f>VLOOKUP($A9,'Return Data'!$B$7:$R$2292,14,0)</f>
        <v>4.0644999999999998</v>
      </c>
      <c r="O9" s="61">
        <f t="shared" si="5"/>
        <v>11</v>
      </c>
      <c r="P9" s="60">
        <f>VLOOKUP($A9,'Return Data'!$B$7:$R$2292,15,0)</f>
        <v>4.8239999999999998</v>
      </c>
      <c r="Q9" s="61">
        <f>RANK(P9,P$8:P$32,0)</f>
        <v>11</v>
      </c>
      <c r="R9" s="60">
        <f>VLOOKUP($A9,'Return Data'!$B$7:$R$2292,16,0)</f>
        <v>5.5907999999999998</v>
      </c>
      <c r="S9" s="62">
        <f t="shared" si="6"/>
        <v>13</v>
      </c>
    </row>
    <row r="10" spans="1:20" x14ac:dyDescent="0.3">
      <c r="A10" s="58" t="s">
        <v>2019</v>
      </c>
      <c r="B10" s="59">
        <f>VLOOKUP($A10,'Return Data'!$B$7:$R$2292,3,0)</f>
        <v>45022</v>
      </c>
      <c r="C10" s="60">
        <f>VLOOKUP($A10,'Return Data'!$B$7:$R$2292,4,0)</f>
        <v>27.753499999999999</v>
      </c>
      <c r="D10" s="60">
        <f>VLOOKUP($A10,'Return Data'!$B$7:$R$2292,10,0)</f>
        <v>1.7427999999999999</v>
      </c>
      <c r="E10" s="61">
        <f t="shared" si="0"/>
        <v>5</v>
      </c>
      <c r="F10" s="60">
        <f>VLOOKUP($A10,'Return Data'!$B$7:$R$2292,11,0)</f>
        <v>3.2162000000000002</v>
      </c>
      <c r="G10" s="61">
        <f t="shared" si="1"/>
        <v>7</v>
      </c>
      <c r="H10" s="60">
        <f>VLOOKUP($A10,'Return Data'!$B$7:$R$2292,12,0)</f>
        <v>4.2611999999999997</v>
      </c>
      <c r="I10" s="61">
        <f t="shared" si="2"/>
        <v>8</v>
      </c>
      <c r="J10" s="60">
        <f>VLOOKUP($A10,'Return Data'!$B$7:$R$2292,13,0)</f>
        <v>5.0762999999999998</v>
      </c>
      <c r="K10" s="61">
        <f t="shared" si="3"/>
        <v>8</v>
      </c>
      <c r="L10" s="60">
        <f>VLOOKUP($A10,'Return Data'!$B$7:$R$2292,17,0)</f>
        <v>4.3521000000000001</v>
      </c>
      <c r="M10" s="61">
        <f t="shared" si="4"/>
        <v>12</v>
      </c>
      <c r="N10" s="60">
        <f>VLOOKUP($A10,'Return Data'!$B$7:$R$2292,14,0)</f>
        <v>3.9887999999999999</v>
      </c>
      <c r="O10" s="61">
        <f t="shared" si="5"/>
        <v>12</v>
      </c>
      <c r="P10" s="60">
        <f>VLOOKUP($A10,'Return Data'!$B$7:$R$2292,15,0)</f>
        <v>4.7881999999999998</v>
      </c>
      <c r="Q10" s="61">
        <f>RANK(P10,P$8:P$32,0)</f>
        <v>13</v>
      </c>
      <c r="R10" s="60">
        <f>VLOOKUP($A10,'Return Data'!$B$7:$R$2292,16,0)</f>
        <v>6.4621000000000004</v>
      </c>
      <c r="S10" s="62">
        <f t="shared" si="6"/>
        <v>7</v>
      </c>
    </row>
    <row r="11" spans="1:20" x14ac:dyDescent="0.3">
      <c r="A11" s="58" t="s">
        <v>1885</v>
      </c>
      <c r="B11" s="59">
        <f>VLOOKUP($A11,'Return Data'!$B$7:$R$2292,3,0)</f>
        <v>45022</v>
      </c>
      <c r="C11" s="60">
        <f>VLOOKUP($A11,'Return Data'!$B$7:$R$2292,4,0)</f>
        <v>11.956899999999999</v>
      </c>
      <c r="D11" s="60">
        <f>VLOOKUP($A11,'Return Data'!$B$7:$R$2292,10,0)</f>
        <v>1.4560999999999999</v>
      </c>
      <c r="E11" s="61">
        <f t="shared" si="0"/>
        <v>22</v>
      </c>
      <c r="F11" s="60">
        <f>VLOOKUP($A11,'Return Data'!$B$7:$R$2292,11,0)</f>
        <v>2.5893999999999999</v>
      </c>
      <c r="G11" s="61">
        <f t="shared" si="1"/>
        <v>22</v>
      </c>
      <c r="H11" s="60">
        <f>VLOOKUP($A11,'Return Data'!$B$7:$R$2292,12,0)</f>
        <v>3.3546999999999998</v>
      </c>
      <c r="I11" s="61">
        <f t="shared" si="2"/>
        <v>22</v>
      </c>
      <c r="J11" s="60">
        <f>VLOOKUP($A11,'Return Data'!$B$7:$R$2292,13,0)</f>
        <v>3.9956999999999998</v>
      </c>
      <c r="K11" s="61">
        <f t="shared" si="3"/>
        <v>23</v>
      </c>
      <c r="L11" s="60">
        <f>VLOOKUP($A11,'Return Data'!$B$7:$R$2292,17,0)</f>
        <v>3.1848000000000001</v>
      </c>
      <c r="M11" s="61">
        <f t="shared" si="4"/>
        <v>23</v>
      </c>
      <c r="N11" s="60">
        <f>VLOOKUP($A11,'Return Data'!$B$7:$R$2292,14,0)</f>
        <v>2.9049999999999998</v>
      </c>
      <c r="O11" s="61">
        <f t="shared" si="5"/>
        <v>20</v>
      </c>
      <c r="P11" s="60"/>
      <c r="Q11" s="61"/>
      <c r="R11" s="60">
        <f>VLOOKUP($A11,'Return Data'!$B$7:$R$2292,16,0)</f>
        <v>3.7913999999999999</v>
      </c>
      <c r="S11" s="62">
        <f t="shared" si="6"/>
        <v>22</v>
      </c>
    </row>
    <row r="12" spans="1:20" x14ac:dyDescent="0.3">
      <c r="A12" s="58" t="s">
        <v>1829</v>
      </c>
      <c r="B12" s="59">
        <f>VLOOKUP($A12,'Return Data'!$B$7:$R$2292,3,0)</f>
        <v>45022</v>
      </c>
      <c r="C12" s="60">
        <f>VLOOKUP($A12,'Return Data'!$B$7:$R$2292,4,0)</f>
        <v>13.747299999999999</v>
      </c>
      <c r="D12" s="60">
        <f>VLOOKUP($A12,'Return Data'!$B$7:$R$2292,10,0)</f>
        <v>1.6609</v>
      </c>
      <c r="E12" s="61">
        <f t="shared" si="0"/>
        <v>15</v>
      </c>
      <c r="F12" s="60">
        <f>VLOOKUP($A12,'Return Data'!$B$7:$R$2292,11,0)</f>
        <v>3.0670999999999999</v>
      </c>
      <c r="G12" s="61">
        <f t="shared" si="1"/>
        <v>15</v>
      </c>
      <c r="H12" s="60">
        <f>VLOOKUP($A12,'Return Data'!$B$7:$R$2292,12,0)</f>
        <v>3.9603000000000002</v>
      </c>
      <c r="I12" s="61">
        <f t="shared" si="2"/>
        <v>20</v>
      </c>
      <c r="J12" s="60">
        <f>VLOOKUP($A12,'Return Data'!$B$7:$R$2292,13,0)</f>
        <v>4.6401000000000003</v>
      </c>
      <c r="K12" s="61">
        <f t="shared" si="3"/>
        <v>20</v>
      </c>
      <c r="L12" s="60">
        <f>VLOOKUP($A12,'Return Data'!$B$7:$R$2292,17,0)</f>
        <v>4.1688000000000001</v>
      </c>
      <c r="M12" s="61">
        <f t="shared" si="4"/>
        <v>18</v>
      </c>
      <c r="N12" s="60">
        <f>VLOOKUP($A12,'Return Data'!$B$7:$R$2292,14,0)</f>
        <v>3.9134000000000002</v>
      </c>
      <c r="O12" s="61">
        <f t="shared" si="5"/>
        <v>15</v>
      </c>
      <c r="P12" s="60">
        <f>VLOOKUP($A12,'Return Data'!$B$7:$R$2292,15,0)</f>
        <v>4.9142999999999999</v>
      </c>
      <c r="Q12" s="61">
        <f t="shared" ref="Q12:Q19" si="7">RANK(P12,P$8:P$32,0)</f>
        <v>7</v>
      </c>
      <c r="R12" s="60">
        <f>VLOOKUP($A12,'Return Data'!$B$7:$R$2292,16,0)</f>
        <v>5.2035</v>
      </c>
      <c r="S12" s="62">
        <f t="shared" si="6"/>
        <v>15</v>
      </c>
    </row>
    <row r="13" spans="1:20" x14ac:dyDescent="0.3">
      <c r="A13" s="58" t="s">
        <v>1508</v>
      </c>
      <c r="B13" s="59">
        <f>VLOOKUP($A13,'Return Data'!$B$7:$R$2292,3,0)</f>
        <v>45022</v>
      </c>
      <c r="C13" s="60">
        <f>VLOOKUP($A13,'Return Data'!$B$7:$R$2292,4,0)</f>
        <v>12.798999999999999</v>
      </c>
      <c r="D13" s="60">
        <f>VLOOKUP($A13,'Return Data'!$B$7:$R$2292,10,0)</f>
        <v>1.7165999999999999</v>
      </c>
      <c r="E13" s="61">
        <f t="shared" si="0"/>
        <v>9</v>
      </c>
      <c r="F13" s="60">
        <f>VLOOKUP($A13,'Return Data'!$B$7:$R$2292,11,0)</f>
        <v>3.2593999999999999</v>
      </c>
      <c r="G13" s="61">
        <f t="shared" si="1"/>
        <v>4</v>
      </c>
      <c r="H13" s="60">
        <f>VLOOKUP($A13,'Return Data'!$B$7:$R$2292,12,0)</f>
        <v>4.2687999999999997</v>
      </c>
      <c r="I13" s="61">
        <f t="shared" si="2"/>
        <v>6</v>
      </c>
      <c r="J13" s="60">
        <f>VLOOKUP($A13,'Return Data'!$B$7:$R$2292,13,0)</f>
        <v>5.1253000000000002</v>
      </c>
      <c r="K13" s="61">
        <f t="shared" si="3"/>
        <v>7</v>
      </c>
      <c r="L13" s="60">
        <f>VLOOKUP($A13,'Return Data'!$B$7:$R$2292,17,0)</f>
        <v>4.3372999999999999</v>
      </c>
      <c r="M13" s="61">
        <f t="shared" si="4"/>
        <v>14</v>
      </c>
      <c r="N13" s="60">
        <f>VLOOKUP($A13,'Return Data'!$B$7:$R$2292,14,0)</f>
        <v>3.9411</v>
      </c>
      <c r="O13" s="61">
        <f t="shared" si="5"/>
        <v>14</v>
      </c>
      <c r="P13" s="60">
        <f>VLOOKUP($A13,'Return Data'!$B$7:$R$2292,15,0)</f>
        <v>4.7981999999999996</v>
      </c>
      <c r="Q13" s="61">
        <f t="shared" si="7"/>
        <v>12</v>
      </c>
      <c r="R13" s="60">
        <f>VLOOKUP($A13,'Return Data'!$B$7:$R$2292,16,0)</f>
        <v>4.8628</v>
      </c>
      <c r="S13" s="62">
        <f t="shared" si="6"/>
        <v>18</v>
      </c>
    </row>
    <row r="14" spans="1:20" x14ac:dyDescent="0.3">
      <c r="A14" s="58" t="s">
        <v>1509</v>
      </c>
      <c r="B14" s="59">
        <f>VLOOKUP($A14,'Return Data'!$B$7:$R$2292,3,0)</f>
        <v>45022</v>
      </c>
      <c r="C14" s="60">
        <f>VLOOKUP($A14,'Return Data'!$B$7:$R$2292,4,0)</f>
        <v>16.547799999999999</v>
      </c>
      <c r="D14" s="60">
        <f>VLOOKUP($A14,'Return Data'!$B$7:$R$2292,10,0)</f>
        <v>1.7337</v>
      </c>
      <c r="E14" s="61">
        <f t="shared" si="0"/>
        <v>6</v>
      </c>
      <c r="F14" s="60">
        <f>VLOOKUP($A14,'Return Data'!$B$7:$R$2292,11,0)</f>
        <v>3.2191999999999998</v>
      </c>
      <c r="G14" s="61">
        <f t="shared" si="1"/>
        <v>6</v>
      </c>
      <c r="H14" s="60">
        <f>VLOOKUP($A14,'Return Data'!$B$7:$R$2292,12,0)</f>
        <v>4.2637</v>
      </c>
      <c r="I14" s="61">
        <f t="shared" si="2"/>
        <v>7</v>
      </c>
      <c r="J14" s="60">
        <f>VLOOKUP($A14,'Return Data'!$B$7:$R$2292,13,0)</f>
        <v>5.2089999999999996</v>
      </c>
      <c r="K14" s="61">
        <f t="shared" si="3"/>
        <v>4</v>
      </c>
      <c r="L14" s="60">
        <f>VLOOKUP($A14,'Return Data'!$B$7:$R$2292,17,0)</f>
        <v>4.6043000000000003</v>
      </c>
      <c r="M14" s="61">
        <f t="shared" si="4"/>
        <v>4</v>
      </c>
      <c r="N14" s="60">
        <f>VLOOKUP($A14,'Return Data'!$B$7:$R$2292,14,0)</f>
        <v>4.1898999999999997</v>
      </c>
      <c r="O14" s="61">
        <f t="shared" si="5"/>
        <v>4</v>
      </c>
      <c r="P14" s="60">
        <f>VLOOKUP($A14,'Return Data'!$B$7:$R$2292,15,0)</f>
        <v>5.0210999999999997</v>
      </c>
      <c r="Q14" s="61">
        <f t="shared" si="7"/>
        <v>2</v>
      </c>
      <c r="R14" s="60">
        <f>VLOOKUP($A14,'Return Data'!$B$7:$R$2292,16,0)</f>
        <v>5.9036999999999997</v>
      </c>
      <c r="S14" s="62">
        <f t="shared" si="6"/>
        <v>11</v>
      </c>
    </row>
    <row r="15" spans="1:20" x14ac:dyDescent="0.3">
      <c r="A15" s="58" t="s">
        <v>1510</v>
      </c>
      <c r="B15" s="59">
        <f>VLOOKUP($A15,'Return Data'!$B$7:$R$2292,3,0)</f>
        <v>45022</v>
      </c>
      <c r="C15" s="60">
        <f>VLOOKUP($A15,'Return Data'!$B$7:$R$2292,4,0)</f>
        <v>26.164999999999999</v>
      </c>
      <c r="D15" s="60">
        <f>VLOOKUP($A15,'Return Data'!$B$7:$R$2292,10,0)</f>
        <v>1.7777000000000001</v>
      </c>
      <c r="E15" s="61">
        <f t="shared" si="0"/>
        <v>3</v>
      </c>
      <c r="F15" s="60">
        <f>VLOOKUP($A15,'Return Data'!$B$7:$R$2292,11,0)</f>
        <v>3.2557</v>
      </c>
      <c r="G15" s="61">
        <f t="shared" si="1"/>
        <v>5</v>
      </c>
      <c r="H15" s="60">
        <f>VLOOKUP($A15,'Return Data'!$B$7:$R$2292,12,0)</f>
        <v>4.2969999999999997</v>
      </c>
      <c r="I15" s="61">
        <f t="shared" si="2"/>
        <v>4</v>
      </c>
      <c r="J15" s="60">
        <f>VLOOKUP($A15,'Return Data'!$B$7:$R$2292,13,0)</f>
        <v>5.1689999999999996</v>
      </c>
      <c r="K15" s="61">
        <f t="shared" si="3"/>
        <v>5</v>
      </c>
      <c r="L15" s="60">
        <f>VLOOKUP($A15,'Return Data'!$B$7:$R$2292,17,0)</f>
        <v>4.4435000000000002</v>
      </c>
      <c r="M15" s="61">
        <f t="shared" si="4"/>
        <v>9</v>
      </c>
      <c r="N15" s="60">
        <f>VLOOKUP($A15,'Return Data'!$B$7:$R$2292,14,0)</f>
        <v>3.9882</v>
      </c>
      <c r="O15" s="61">
        <f t="shared" si="5"/>
        <v>13</v>
      </c>
      <c r="P15" s="60">
        <f>VLOOKUP($A15,'Return Data'!$B$7:$R$2292,15,0)</f>
        <v>4.6696</v>
      </c>
      <c r="Q15" s="61">
        <f t="shared" si="7"/>
        <v>14</v>
      </c>
      <c r="R15" s="60">
        <f>VLOOKUP($A15,'Return Data'!$B$7:$R$2292,16,0)</f>
        <v>6.4177999999999997</v>
      </c>
      <c r="S15" s="62">
        <f t="shared" si="6"/>
        <v>8</v>
      </c>
    </row>
    <row r="16" spans="1:20" x14ac:dyDescent="0.3">
      <c r="A16" s="102" t="s">
        <v>1936</v>
      </c>
      <c r="B16" s="59">
        <f>VLOOKUP($A16,'Return Data'!$B$7:$R$2292,3,0)</f>
        <v>45022</v>
      </c>
      <c r="C16" s="60">
        <f>VLOOKUP($A16,'Return Data'!$B$7:$R$2292,4,0)</f>
        <v>16.281400000000001</v>
      </c>
      <c r="D16" s="60">
        <f>VLOOKUP($A16,'Return Data'!$B$7:$R$2292,10,0)</f>
        <v>1.6914</v>
      </c>
      <c r="E16" s="61">
        <f t="shared" si="0"/>
        <v>14</v>
      </c>
      <c r="F16" s="60">
        <f>VLOOKUP($A16,'Return Data'!$B$7:$R$2292,11,0)</f>
        <v>3.0859999999999999</v>
      </c>
      <c r="G16" s="61">
        <f t="shared" si="1"/>
        <v>14</v>
      </c>
      <c r="H16" s="60">
        <f>VLOOKUP($A16,'Return Data'!$B$7:$R$2292,12,0)</f>
        <v>4.0678000000000001</v>
      </c>
      <c r="I16" s="61">
        <f t="shared" si="2"/>
        <v>14</v>
      </c>
      <c r="J16" s="60">
        <f>VLOOKUP($A16,'Return Data'!$B$7:$R$2292,13,0)</f>
        <v>4.8315999999999999</v>
      </c>
      <c r="K16" s="61">
        <f t="shared" si="3"/>
        <v>17</v>
      </c>
      <c r="L16" s="60">
        <f>VLOOKUP($A16,'Return Data'!$B$7:$R$2292,17,0)</f>
        <v>4.2464000000000004</v>
      </c>
      <c r="M16" s="61">
        <f t="shared" si="4"/>
        <v>15</v>
      </c>
      <c r="N16" s="60">
        <f>VLOOKUP($A16,'Return Data'!$B$7:$R$2292,14,0)</f>
        <v>4.1135999999999999</v>
      </c>
      <c r="O16" s="61">
        <f t="shared" si="5"/>
        <v>8</v>
      </c>
      <c r="P16" s="60">
        <f>VLOOKUP($A16,'Return Data'!$B$7:$R$2292,15,0)</f>
        <v>4.9067999999999996</v>
      </c>
      <c r="Q16" s="61">
        <f t="shared" si="7"/>
        <v>8</v>
      </c>
      <c r="R16" s="60">
        <f>VLOOKUP($A16,'Return Data'!$B$7:$R$2292,16,0)</f>
        <v>5.7135999999999996</v>
      </c>
      <c r="S16" s="62">
        <f t="shared" si="6"/>
        <v>12</v>
      </c>
    </row>
    <row r="17" spans="1:19" x14ac:dyDescent="0.3">
      <c r="A17" s="58" t="s">
        <v>1511</v>
      </c>
      <c r="B17" s="59">
        <f>VLOOKUP($A17,'Return Data'!$B$7:$R$2292,3,0)</f>
        <v>45022</v>
      </c>
      <c r="C17" s="60">
        <f>VLOOKUP($A17,'Return Data'!$B$7:$R$2292,4,0)</f>
        <v>29.296299999999999</v>
      </c>
      <c r="D17" s="60">
        <f>VLOOKUP($A17,'Return Data'!$B$7:$R$2292,10,0)</f>
        <v>1.7254</v>
      </c>
      <c r="E17" s="61">
        <f t="shared" si="0"/>
        <v>8</v>
      </c>
      <c r="F17" s="60">
        <f>VLOOKUP($A17,'Return Data'!$B$7:$R$2292,11,0)</f>
        <v>3.1745000000000001</v>
      </c>
      <c r="G17" s="61">
        <f t="shared" si="1"/>
        <v>9</v>
      </c>
      <c r="H17" s="60">
        <f>VLOOKUP($A17,'Return Data'!$B$7:$R$2292,12,0)</f>
        <v>4.2929000000000004</v>
      </c>
      <c r="I17" s="61">
        <f t="shared" si="2"/>
        <v>5</v>
      </c>
      <c r="J17" s="60">
        <f>VLOOKUP($A17,'Return Data'!$B$7:$R$2292,13,0)</f>
        <v>5.1550000000000002</v>
      </c>
      <c r="K17" s="61">
        <f t="shared" si="3"/>
        <v>6</v>
      </c>
      <c r="L17" s="60">
        <f>VLOOKUP($A17,'Return Data'!$B$7:$R$2292,17,0)</f>
        <v>4.5400999999999998</v>
      </c>
      <c r="M17" s="61">
        <f t="shared" si="4"/>
        <v>5</v>
      </c>
      <c r="N17" s="60">
        <f>VLOOKUP($A17,'Return Data'!$B$7:$R$2292,14,0)</f>
        <v>4.1544999999999996</v>
      </c>
      <c r="O17" s="61">
        <f t="shared" si="5"/>
        <v>6</v>
      </c>
      <c r="P17" s="60">
        <f>VLOOKUP($A17,'Return Data'!$B$7:$R$2292,15,0)</f>
        <v>4.9306999999999999</v>
      </c>
      <c r="Q17" s="61">
        <f t="shared" si="7"/>
        <v>6</v>
      </c>
      <c r="R17" s="60">
        <f>VLOOKUP($A17,'Return Data'!$B$7:$R$2292,16,0)</f>
        <v>6.8266999999999998</v>
      </c>
      <c r="S17" s="62">
        <f t="shared" si="6"/>
        <v>2</v>
      </c>
    </row>
    <row r="18" spans="1:19" x14ac:dyDescent="0.3">
      <c r="A18" s="58" t="s">
        <v>1512</v>
      </c>
      <c r="B18" s="59">
        <f>VLOOKUP($A18,'Return Data'!$B$7:$R$2292,3,0)</f>
        <v>45022</v>
      </c>
      <c r="C18" s="60">
        <f>VLOOKUP($A18,'Return Data'!$B$7:$R$2292,4,0)</f>
        <v>15.1258</v>
      </c>
      <c r="D18" s="60">
        <f>VLOOKUP($A18,'Return Data'!$B$7:$R$2292,10,0)</f>
        <v>1.4119999999999999</v>
      </c>
      <c r="E18" s="61">
        <f t="shared" si="0"/>
        <v>24</v>
      </c>
      <c r="F18" s="60">
        <f>VLOOKUP($A18,'Return Data'!$B$7:$R$2292,11,0)</f>
        <v>2.5485000000000002</v>
      </c>
      <c r="G18" s="61">
        <f t="shared" si="1"/>
        <v>24</v>
      </c>
      <c r="H18" s="60">
        <f>VLOOKUP($A18,'Return Data'!$B$7:$R$2292,12,0)</f>
        <v>3.2119</v>
      </c>
      <c r="I18" s="61">
        <f t="shared" si="2"/>
        <v>24</v>
      </c>
      <c r="J18" s="60">
        <f>VLOOKUP($A18,'Return Data'!$B$7:$R$2292,13,0)</f>
        <v>3.7719999999999998</v>
      </c>
      <c r="K18" s="61">
        <f t="shared" si="3"/>
        <v>24</v>
      </c>
      <c r="L18" s="60">
        <f>VLOOKUP($A18,'Return Data'!$B$7:$R$2292,17,0)</f>
        <v>3.0586000000000002</v>
      </c>
      <c r="M18" s="61">
        <f t="shared" si="4"/>
        <v>24</v>
      </c>
      <c r="N18" s="60">
        <f>VLOOKUP($A18,'Return Data'!$B$7:$R$2292,14,0)</f>
        <v>2.7038000000000002</v>
      </c>
      <c r="O18" s="61">
        <f t="shared" si="5"/>
        <v>23</v>
      </c>
      <c r="P18" s="60">
        <f>VLOOKUP($A18,'Return Data'!$B$7:$R$2292,15,0)</f>
        <v>3.9195000000000002</v>
      </c>
      <c r="Q18" s="61">
        <f t="shared" si="7"/>
        <v>17</v>
      </c>
      <c r="R18" s="60">
        <f>VLOOKUP($A18,'Return Data'!$B$7:$R$2292,16,0)</f>
        <v>5.1113</v>
      </c>
      <c r="S18" s="62">
        <f t="shared" si="6"/>
        <v>16</v>
      </c>
    </row>
    <row r="19" spans="1:19" x14ac:dyDescent="0.3">
      <c r="A19" s="58" t="s">
        <v>1513</v>
      </c>
      <c r="B19" s="59">
        <f>VLOOKUP($A19,'Return Data'!$B$7:$R$2292,3,0)</f>
        <v>45022</v>
      </c>
      <c r="C19" s="60">
        <f>VLOOKUP($A19,'Return Data'!$B$7:$R$2292,4,0)</f>
        <v>27.2331</v>
      </c>
      <c r="D19" s="60">
        <f>VLOOKUP($A19,'Return Data'!$B$7:$R$2292,10,0)</f>
        <v>1.806</v>
      </c>
      <c r="E19" s="61">
        <f t="shared" si="0"/>
        <v>1</v>
      </c>
      <c r="F19" s="60">
        <f>VLOOKUP($A19,'Return Data'!$B$7:$R$2292,11,0)</f>
        <v>3.4771000000000001</v>
      </c>
      <c r="G19" s="61">
        <f t="shared" si="1"/>
        <v>1</v>
      </c>
      <c r="H19" s="60">
        <f>VLOOKUP($A19,'Return Data'!$B$7:$R$2292,12,0)</f>
        <v>4.7077</v>
      </c>
      <c r="I19" s="61">
        <f t="shared" si="2"/>
        <v>1</v>
      </c>
      <c r="J19" s="60">
        <f>VLOOKUP($A19,'Return Data'!$B$7:$R$2292,13,0)</f>
        <v>5.8598999999999997</v>
      </c>
      <c r="K19" s="61">
        <f t="shared" si="3"/>
        <v>1</v>
      </c>
      <c r="L19" s="60">
        <f>VLOOKUP($A19,'Return Data'!$B$7:$R$2292,17,0)</f>
        <v>4.8914</v>
      </c>
      <c r="M19" s="61">
        <f t="shared" si="4"/>
        <v>1</v>
      </c>
      <c r="N19" s="60">
        <f>VLOOKUP($A19,'Return Data'!$B$7:$R$2292,14,0)</f>
        <v>4.3682999999999996</v>
      </c>
      <c r="O19" s="61">
        <f t="shared" si="5"/>
        <v>1</v>
      </c>
      <c r="P19" s="60">
        <f>VLOOKUP($A19,'Return Data'!$B$7:$R$2292,15,0)</f>
        <v>4.9861000000000004</v>
      </c>
      <c r="Q19" s="61">
        <f t="shared" si="7"/>
        <v>3</v>
      </c>
      <c r="R19" s="60">
        <f>VLOOKUP($A19,'Return Data'!$B$7:$R$2292,16,0)</f>
        <v>6.4847000000000001</v>
      </c>
      <c r="S19" s="62">
        <f t="shared" si="6"/>
        <v>6</v>
      </c>
    </row>
    <row r="20" spans="1:19" x14ac:dyDescent="0.3">
      <c r="A20" s="58" t="s">
        <v>1514</v>
      </c>
      <c r="B20" s="59">
        <f>VLOOKUP($A20,'Return Data'!$B$7:$R$2292,3,0)</f>
        <v>45022</v>
      </c>
      <c r="C20" s="60">
        <f>VLOOKUP($A20,'Return Data'!$B$7:$R$2292,4,0)</f>
        <v>11.116099999999999</v>
      </c>
      <c r="D20" s="60">
        <f>VLOOKUP($A20,'Return Data'!$B$7:$R$2292,10,0)</f>
        <v>1.2432000000000001</v>
      </c>
      <c r="E20" s="61">
        <f t="shared" si="0"/>
        <v>25</v>
      </c>
      <c r="F20" s="60">
        <f>VLOOKUP($A20,'Return Data'!$B$7:$R$2292,11,0)</f>
        <v>1.9592000000000001</v>
      </c>
      <c r="G20" s="61">
        <f t="shared" si="1"/>
        <v>25</v>
      </c>
      <c r="H20" s="60">
        <f>VLOOKUP($A20,'Return Data'!$B$7:$R$2292,12,0)</f>
        <v>2.6190000000000002</v>
      </c>
      <c r="I20" s="61">
        <f t="shared" si="2"/>
        <v>25</v>
      </c>
      <c r="J20" s="60">
        <f>VLOOKUP($A20,'Return Data'!$B$7:$R$2292,13,0)</f>
        <v>3.2414000000000001</v>
      </c>
      <c r="K20" s="61">
        <f t="shared" si="3"/>
        <v>25</v>
      </c>
      <c r="L20" s="60">
        <f>VLOOKUP($A20,'Return Data'!$B$7:$R$2292,17,0)</f>
        <v>2.8597000000000001</v>
      </c>
      <c r="M20" s="61">
        <f t="shared" si="4"/>
        <v>25</v>
      </c>
      <c r="N20" s="60">
        <f>VLOOKUP($A20,'Return Data'!$B$7:$R$2292,14,0)</f>
        <v>2.7061999999999999</v>
      </c>
      <c r="O20" s="61">
        <f t="shared" si="5"/>
        <v>22</v>
      </c>
      <c r="P20" s="60"/>
      <c r="Q20" s="61"/>
      <c r="R20" s="60">
        <f>VLOOKUP($A20,'Return Data'!$B$7:$R$2292,16,0)</f>
        <v>3.0036</v>
      </c>
      <c r="S20" s="62">
        <f t="shared" si="6"/>
        <v>25</v>
      </c>
    </row>
    <row r="21" spans="1:19" x14ac:dyDescent="0.3">
      <c r="A21" s="58" t="s">
        <v>1515</v>
      </c>
      <c r="B21" s="59">
        <f>VLOOKUP($A21,'Return Data'!$B$7:$R$2292,3,0)</f>
        <v>45022</v>
      </c>
      <c r="C21" s="60">
        <f>VLOOKUP($A21,'Return Data'!$B$7:$R$2292,4,0)</f>
        <v>28.156600000000001</v>
      </c>
      <c r="D21" s="60">
        <f>VLOOKUP($A21,'Return Data'!$B$7:$R$2292,10,0)</f>
        <v>1.6271</v>
      </c>
      <c r="E21" s="61">
        <f t="shared" si="0"/>
        <v>19</v>
      </c>
      <c r="F21" s="60">
        <f>VLOOKUP($A21,'Return Data'!$B$7:$R$2292,11,0)</f>
        <v>3.0264000000000002</v>
      </c>
      <c r="G21" s="61">
        <f t="shared" si="1"/>
        <v>17</v>
      </c>
      <c r="H21" s="60">
        <f>VLOOKUP($A21,'Return Data'!$B$7:$R$2292,12,0)</f>
        <v>4.0431999999999997</v>
      </c>
      <c r="I21" s="61">
        <f t="shared" si="2"/>
        <v>15</v>
      </c>
      <c r="J21" s="60">
        <f>VLOOKUP($A21,'Return Data'!$B$7:$R$2292,13,0)</f>
        <v>4.8120000000000003</v>
      </c>
      <c r="K21" s="61">
        <f t="shared" si="3"/>
        <v>18</v>
      </c>
      <c r="L21" s="60">
        <f>VLOOKUP($A21,'Return Data'!$B$7:$R$2292,17,0)</f>
        <v>4.0366999999999997</v>
      </c>
      <c r="M21" s="61">
        <f t="shared" si="4"/>
        <v>20</v>
      </c>
      <c r="N21" s="60">
        <f>VLOOKUP($A21,'Return Data'!$B$7:$R$2292,14,0)</f>
        <v>3.2926000000000002</v>
      </c>
      <c r="O21" s="61">
        <f t="shared" si="5"/>
        <v>19</v>
      </c>
      <c r="P21" s="60">
        <f>VLOOKUP($A21,'Return Data'!$B$7:$R$2292,15,0)</f>
        <v>4.0593000000000004</v>
      </c>
      <c r="Q21" s="61">
        <f>RANK(P21,P$8:P$32,0)</f>
        <v>16</v>
      </c>
      <c r="R21" s="60">
        <f>VLOOKUP($A21,'Return Data'!$B$7:$R$2292,16,0)</f>
        <v>6.3836000000000004</v>
      </c>
      <c r="S21" s="62">
        <f t="shared" si="6"/>
        <v>9</v>
      </c>
    </row>
    <row r="22" spans="1:19" x14ac:dyDescent="0.3">
      <c r="A22" s="108" t="s">
        <v>1516</v>
      </c>
      <c r="B22" s="59">
        <f>VLOOKUP($A22,'Return Data'!$B$7:$R$2292,3,0)</f>
        <v>45022</v>
      </c>
      <c r="C22" s="60">
        <f>VLOOKUP($A22,'Return Data'!$B$7:$R$2292,4,0)</f>
        <v>31.875599999999999</v>
      </c>
      <c r="D22" s="60">
        <f>VLOOKUP($A22,'Return Data'!$B$7:$R$2292,10,0)</f>
        <v>1.7667999999999999</v>
      </c>
      <c r="E22" s="61">
        <f t="shared" si="0"/>
        <v>4</v>
      </c>
      <c r="F22" s="60">
        <f>VLOOKUP($A22,'Return Data'!$B$7:$R$2292,11,0)</f>
        <v>3.2618999999999998</v>
      </c>
      <c r="G22" s="61">
        <f t="shared" si="1"/>
        <v>3</v>
      </c>
      <c r="H22" s="60">
        <f>VLOOKUP($A22,'Return Data'!$B$7:$R$2292,12,0)</f>
        <v>4.375</v>
      </c>
      <c r="I22" s="61">
        <f t="shared" si="2"/>
        <v>3</v>
      </c>
      <c r="J22" s="60">
        <f>VLOOKUP($A22,'Return Data'!$B$7:$R$2292,13,0)</f>
        <v>5.4032</v>
      </c>
      <c r="K22" s="61">
        <f t="shared" si="3"/>
        <v>3</v>
      </c>
      <c r="L22" s="60">
        <f>VLOOKUP($A22,'Return Data'!$B$7:$R$2292,17,0)</f>
        <v>4.7327000000000004</v>
      </c>
      <c r="M22" s="61">
        <f t="shared" si="4"/>
        <v>3</v>
      </c>
      <c r="N22" s="60">
        <f>VLOOKUP($A22,'Return Data'!$B$7:$R$2292,14,0)</f>
        <v>4.3390000000000004</v>
      </c>
      <c r="O22" s="61">
        <f t="shared" si="5"/>
        <v>2</v>
      </c>
      <c r="P22" s="60">
        <f>VLOOKUP($A22,'Return Data'!$B$7:$R$2292,15,0)</f>
        <v>5.0704000000000002</v>
      </c>
      <c r="Q22" s="61">
        <f>RANK(P22,P$8:P$32,0)</f>
        <v>1</v>
      </c>
      <c r="R22" s="60">
        <f>VLOOKUP($A22,'Return Data'!$B$7:$R$2292,16,0)</f>
        <v>6.8369999999999997</v>
      </c>
      <c r="S22" s="62">
        <f t="shared" si="6"/>
        <v>1</v>
      </c>
    </row>
    <row r="23" spans="1:19" x14ac:dyDescent="0.3">
      <c r="A23" s="58" t="s">
        <v>1517</v>
      </c>
      <c r="B23" s="59">
        <f>VLOOKUP($A23,'Return Data'!$B$7:$R$2292,3,0)</f>
        <v>45022</v>
      </c>
      <c r="C23" s="60">
        <f>VLOOKUP($A23,'Return Data'!$B$7:$R$2292,4,0)</f>
        <v>11.908099999999999</v>
      </c>
      <c r="D23" s="60">
        <f>VLOOKUP($A23,'Return Data'!$B$7:$R$2292,10,0)</f>
        <v>1.6395999999999999</v>
      </c>
      <c r="E23" s="61">
        <f t="shared" si="0"/>
        <v>17</v>
      </c>
      <c r="F23" s="60">
        <f>VLOOKUP($A23,'Return Data'!$B$7:$R$2292,11,0)</f>
        <v>2.948</v>
      </c>
      <c r="G23" s="61">
        <f t="shared" si="1"/>
        <v>21</v>
      </c>
      <c r="H23" s="60">
        <f>VLOOKUP($A23,'Return Data'!$B$7:$R$2292,12,0)</f>
        <v>3.9618000000000002</v>
      </c>
      <c r="I23" s="61">
        <f t="shared" si="2"/>
        <v>19</v>
      </c>
      <c r="J23" s="60">
        <f>VLOOKUP($A23,'Return Data'!$B$7:$R$2292,13,0)</f>
        <v>4.8497000000000003</v>
      </c>
      <c r="K23" s="61">
        <f t="shared" si="3"/>
        <v>16</v>
      </c>
      <c r="L23" s="60">
        <f>VLOOKUP($A23,'Return Data'!$B$7:$R$2292,17,0)</f>
        <v>4.1824000000000003</v>
      </c>
      <c r="M23" s="61">
        <f t="shared" si="4"/>
        <v>17</v>
      </c>
      <c r="N23" s="60">
        <f>VLOOKUP($A23,'Return Data'!$B$7:$R$2292,14,0)</f>
        <v>3.6288</v>
      </c>
      <c r="O23" s="61">
        <f t="shared" si="5"/>
        <v>18</v>
      </c>
      <c r="P23" s="60"/>
      <c r="Q23" s="61"/>
      <c r="R23" s="60">
        <f>VLOOKUP($A23,'Return Data'!$B$7:$R$2292,16,0)</f>
        <v>4.2484000000000002</v>
      </c>
      <c r="S23" s="62">
        <f t="shared" si="6"/>
        <v>20</v>
      </c>
    </row>
    <row r="24" spans="1:19" x14ac:dyDescent="0.3">
      <c r="A24" s="58" t="s">
        <v>1995</v>
      </c>
      <c r="B24" s="59">
        <f>VLOOKUP($A24,'Return Data'!$B$7:$R$2292,3,0)</f>
        <v>45022</v>
      </c>
      <c r="C24" s="60">
        <f>VLOOKUP($A24,'Return Data'!$B$7:$R$2292,4,0)</f>
        <v>10.870699999999999</v>
      </c>
      <c r="D24" s="60">
        <f>VLOOKUP($A24,'Return Data'!$B$7:$R$2292,10,0)</f>
        <v>1.4474</v>
      </c>
      <c r="E24" s="61">
        <f t="shared" si="0"/>
        <v>23</v>
      </c>
      <c r="F24" s="60">
        <f>VLOOKUP($A24,'Return Data'!$B$7:$R$2292,11,0)</f>
        <v>2.5518000000000001</v>
      </c>
      <c r="G24" s="61">
        <f t="shared" si="1"/>
        <v>23</v>
      </c>
      <c r="H24" s="60">
        <f>VLOOKUP($A24,'Return Data'!$B$7:$R$2292,12,0)</f>
        <v>3.3317000000000001</v>
      </c>
      <c r="I24" s="61">
        <f t="shared" si="2"/>
        <v>23</v>
      </c>
      <c r="J24" s="60">
        <f>VLOOKUP($A24,'Return Data'!$B$7:$R$2292,13,0)</f>
        <v>4.0418000000000003</v>
      </c>
      <c r="K24" s="61">
        <f t="shared" si="3"/>
        <v>22</v>
      </c>
      <c r="L24" s="60">
        <f>VLOOKUP($A24,'Return Data'!$B$7:$R$2292,17,0)</f>
        <v>3.4546999999999999</v>
      </c>
      <c r="M24" s="61">
        <f t="shared" si="4"/>
        <v>22</v>
      </c>
      <c r="N24" s="60"/>
      <c r="O24" s="61"/>
      <c r="P24" s="60"/>
      <c r="Q24" s="61"/>
      <c r="R24" s="60">
        <f>VLOOKUP($A24,'Return Data'!$B$7:$R$2292,16,0)</f>
        <v>3.2423000000000002</v>
      </c>
      <c r="S24" s="62">
        <f t="shared" si="6"/>
        <v>23</v>
      </c>
    </row>
    <row r="25" spans="1:19" x14ac:dyDescent="0.3">
      <c r="A25" s="58" t="s">
        <v>1518</v>
      </c>
      <c r="B25" s="59">
        <f>VLOOKUP($A25,'Return Data'!$B$7:$R$2292,3,0)</f>
        <v>45022</v>
      </c>
      <c r="C25" s="60">
        <f>VLOOKUP($A25,'Return Data'!$B$7:$R$2292,4,0)</f>
        <v>11.159000000000001</v>
      </c>
      <c r="D25" s="60">
        <f>VLOOKUP($A25,'Return Data'!$B$7:$R$2292,10,0)</f>
        <v>1.6951000000000001</v>
      </c>
      <c r="E25" s="61">
        <f t="shared" si="0"/>
        <v>13</v>
      </c>
      <c r="F25" s="60">
        <f>VLOOKUP($A25,'Return Data'!$B$7:$R$2292,11,0)</f>
        <v>3.1044999999999998</v>
      </c>
      <c r="G25" s="61">
        <f t="shared" si="1"/>
        <v>12</v>
      </c>
      <c r="H25" s="60">
        <f>VLOOKUP($A25,'Return Data'!$B$7:$R$2292,12,0)</f>
        <v>4.1825999999999999</v>
      </c>
      <c r="I25" s="61">
        <f t="shared" si="2"/>
        <v>10</v>
      </c>
      <c r="J25" s="60">
        <f>VLOOKUP($A25,'Return Data'!$B$7:$R$2292,13,0)</f>
        <v>4.9764999999999997</v>
      </c>
      <c r="K25" s="61">
        <f t="shared" si="3"/>
        <v>13</v>
      </c>
      <c r="L25" s="60">
        <f>VLOOKUP($A25,'Return Data'!$B$7:$R$2292,17,0)</f>
        <v>4.3451000000000004</v>
      </c>
      <c r="M25" s="61">
        <f t="shared" si="4"/>
        <v>13</v>
      </c>
      <c r="N25" s="60"/>
      <c r="O25" s="61"/>
      <c r="P25" s="60"/>
      <c r="Q25" s="61"/>
      <c r="R25" s="60">
        <f>VLOOKUP($A25,'Return Data'!$B$7:$R$2292,16,0)</f>
        <v>3.9982000000000002</v>
      </c>
      <c r="S25" s="62">
        <f t="shared" si="6"/>
        <v>21</v>
      </c>
    </row>
    <row r="26" spans="1:19" x14ac:dyDescent="0.3">
      <c r="A26" s="58" t="s">
        <v>1519</v>
      </c>
      <c r="B26" s="59">
        <f>VLOOKUP($A26,'Return Data'!$B$7:$R$2292,3,0)</f>
        <v>45022</v>
      </c>
      <c r="C26" s="60">
        <f>VLOOKUP($A26,'Return Data'!$B$7:$R$2292,4,0)</f>
        <v>22.739599999999999</v>
      </c>
      <c r="D26" s="60">
        <f>VLOOKUP($A26,'Return Data'!$B$7:$R$2292,10,0)</f>
        <v>1.6480999999999999</v>
      </c>
      <c r="E26" s="61">
        <f t="shared" si="0"/>
        <v>16</v>
      </c>
      <c r="F26" s="60">
        <f>VLOOKUP($A26,'Return Data'!$B$7:$R$2292,11,0)</f>
        <v>3.0952000000000002</v>
      </c>
      <c r="G26" s="61">
        <f t="shared" si="1"/>
        <v>13</v>
      </c>
      <c r="H26" s="60">
        <f>VLOOKUP($A26,'Return Data'!$B$7:$R$2292,12,0)</f>
        <v>4.1105</v>
      </c>
      <c r="I26" s="61">
        <f t="shared" si="2"/>
        <v>12</v>
      </c>
      <c r="J26" s="60">
        <f>VLOOKUP($A26,'Return Data'!$B$7:$R$2292,13,0)</f>
        <v>4.9794999999999998</v>
      </c>
      <c r="K26" s="61">
        <f t="shared" si="3"/>
        <v>12</v>
      </c>
      <c r="L26" s="60">
        <f>VLOOKUP($A26,'Return Data'!$B$7:$R$2292,17,0)</f>
        <v>4.4732000000000003</v>
      </c>
      <c r="M26" s="61">
        <f t="shared" si="4"/>
        <v>7</v>
      </c>
      <c r="N26" s="60">
        <f>VLOOKUP($A26,'Return Data'!$B$7:$R$2292,14,0)</f>
        <v>4.1622000000000003</v>
      </c>
      <c r="O26" s="61">
        <f t="shared" ref="O26:O32" si="8">RANK(N26,N$8:N$32,0)</f>
        <v>5</v>
      </c>
      <c r="P26" s="60">
        <f>VLOOKUP($A26,'Return Data'!$B$7:$R$2292,15,0)</f>
        <v>4.9650999999999996</v>
      </c>
      <c r="Q26" s="61">
        <f>RANK(P26,P$8:P$32,0)</f>
        <v>4</v>
      </c>
      <c r="R26" s="60">
        <f>VLOOKUP($A26,'Return Data'!$B$7:$R$2292,16,0)</f>
        <v>6.8014000000000001</v>
      </c>
      <c r="S26" s="62">
        <f t="shared" si="6"/>
        <v>3</v>
      </c>
    </row>
    <row r="27" spans="1:19" x14ac:dyDescent="0.3">
      <c r="A27" s="58" t="s">
        <v>1520</v>
      </c>
      <c r="B27" s="59">
        <f>VLOOKUP($A27,'Return Data'!$B$7:$R$2292,3,0)</f>
        <v>45022</v>
      </c>
      <c r="C27" s="60">
        <f>VLOOKUP($A27,'Return Data'!$B$7:$R$2292,4,0)</f>
        <v>15.8385</v>
      </c>
      <c r="D27" s="60">
        <f>VLOOKUP($A27,'Return Data'!$B$7:$R$2292,10,0)</f>
        <v>1.5959000000000001</v>
      </c>
      <c r="E27" s="61">
        <f t="shared" si="0"/>
        <v>21</v>
      </c>
      <c r="F27" s="60">
        <f>VLOOKUP($A27,'Return Data'!$B$7:$R$2292,11,0)</f>
        <v>2.9683999999999999</v>
      </c>
      <c r="G27" s="61">
        <f t="shared" si="1"/>
        <v>20</v>
      </c>
      <c r="H27" s="60">
        <f>VLOOKUP($A27,'Return Data'!$B$7:$R$2292,12,0)</f>
        <v>3.8713000000000002</v>
      </c>
      <c r="I27" s="61">
        <f t="shared" si="2"/>
        <v>21</v>
      </c>
      <c r="J27" s="60">
        <f>VLOOKUP($A27,'Return Data'!$B$7:$R$2292,13,0)</f>
        <v>4.7276999999999996</v>
      </c>
      <c r="K27" s="61">
        <f t="shared" si="3"/>
        <v>19</v>
      </c>
      <c r="L27" s="60">
        <f>VLOOKUP($A27,'Return Data'!$B$7:$R$2292,17,0)</f>
        <v>4.1401000000000003</v>
      </c>
      <c r="M27" s="61">
        <f t="shared" si="4"/>
        <v>19</v>
      </c>
      <c r="N27" s="60">
        <f>VLOOKUP($A27,'Return Data'!$B$7:$R$2292,14,0)</f>
        <v>3.8168000000000002</v>
      </c>
      <c r="O27" s="61">
        <f t="shared" si="8"/>
        <v>17</v>
      </c>
      <c r="P27" s="60">
        <f>VLOOKUP($A27,'Return Data'!$B$7:$R$2292,15,0)</f>
        <v>4.5624000000000002</v>
      </c>
      <c r="Q27" s="61">
        <f>RANK(P27,P$8:P$32,0)</f>
        <v>15</v>
      </c>
      <c r="R27" s="60">
        <f>VLOOKUP($A27,'Return Data'!$B$7:$R$2292,16,0)</f>
        <v>5.4837999999999996</v>
      </c>
      <c r="S27" s="62">
        <f t="shared" si="6"/>
        <v>14</v>
      </c>
    </row>
    <row r="28" spans="1:19" x14ac:dyDescent="0.3">
      <c r="A28" s="58" t="s">
        <v>1521</v>
      </c>
      <c r="B28" s="59">
        <f>VLOOKUP($A28,'Return Data'!$B$7:$R$2292,3,0)</f>
        <v>45022</v>
      </c>
      <c r="C28" s="60">
        <f>VLOOKUP($A28,'Return Data'!$B$7:$R$2292,4,0)</f>
        <v>28.818899999999999</v>
      </c>
      <c r="D28" s="60">
        <f>VLOOKUP($A28,'Return Data'!$B$7:$R$2292,10,0)</f>
        <v>1.7968999999999999</v>
      </c>
      <c r="E28" s="61">
        <f t="shared" si="0"/>
        <v>2</v>
      </c>
      <c r="F28" s="60">
        <f>VLOOKUP($A28,'Return Data'!$B$7:$R$2292,11,0)</f>
        <v>3.3791000000000002</v>
      </c>
      <c r="G28" s="61">
        <f t="shared" si="1"/>
        <v>2</v>
      </c>
      <c r="H28" s="60">
        <f>VLOOKUP($A28,'Return Data'!$B$7:$R$2292,12,0)</f>
        <v>4.5060000000000002</v>
      </c>
      <c r="I28" s="61">
        <f t="shared" si="2"/>
        <v>2</v>
      </c>
      <c r="J28" s="60">
        <f>VLOOKUP($A28,'Return Data'!$B$7:$R$2292,13,0)</f>
        <v>5.5282</v>
      </c>
      <c r="K28" s="61">
        <f t="shared" si="3"/>
        <v>2</v>
      </c>
      <c r="L28" s="60">
        <f>VLOOKUP($A28,'Return Data'!$B$7:$R$2292,17,0)</f>
        <v>4.8700999999999999</v>
      </c>
      <c r="M28" s="61">
        <f t="shared" si="4"/>
        <v>2</v>
      </c>
      <c r="N28" s="60">
        <f>VLOOKUP($A28,'Return Data'!$B$7:$R$2292,14,0)</f>
        <v>4.0936000000000003</v>
      </c>
      <c r="O28" s="61">
        <f t="shared" si="8"/>
        <v>9</v>
      </c>
      <c r="P28" s="60">
        <f>VLOOKUP($A28,'Return Data'!$B$7:$R$2292,15,0)</f>
        <v>4.8695000000000004</v>
      </c>
      <c r="Q28" s="61">
        <f>RANK(P28,P$8:P$32,0)</f>
        <v>10</v>
      </c>
      <c r="R28" s="60">
        <f>VLOOKUP($A28,'Return Data'!$B$7:$R$2292,16,0)</f>
        <v>6.6529999999999996</v>
      </c>
      <c r="S28" s="62">
        <f t="shared" si="6"/>
        <v>5</v>
      </c>
    </row>
    <row r="29" spans="1:19" x14ac:dyDescent="0.3">
      <c r="A29" s="58" t="s">
        <v>1771</v>
      </c>
      <c r="B29" s="59">
        <f>VLOOKUP($A29,'Return Data'!$B$7:$R$2292,3,0)</f>
        <v>45022</v>
      </c>
      <c r="C29" s="60">
        <f>VLOOKUP($A29,'Return Data'!$B$7:$R$2292,4,0)</f>
        <v>12.4344</v>
      </c>
      <c r="D29" s="60">
        <f>VLOOKUP($A29,'Return Data'!$B$7:$R$2292,10,0)</f>
        <v>1.6056999999999999</v>
      </c>
      <c r="E29" s="61">
        <f t="shared" si="0"/>
        <v>20</v>
      </c>
      <c r="F29" s="60">
        <f>VLOOKUP($A29,'Return Data'!$B$7:$R$2292,11,0)</f>
        <v>2.9781</v>
      </c>
      <c r="G29" s="61">
        <f t="shared" si="1"/>
        <v>19</v>
      </c>
      <c r="H29" s="60">
        <f>VLOOKUP($A29,'Return Data'!$B$7:$R$2292,12,0)</f>
        <v>3.9874000000000001</v>
      </c>
      <c r="I29" s="61">
        <f t="shared" si="2"/>
        <v>18</v>
      </c>
      <c r="J29" s="60">
        <f>VLOOKUP($A29,'Return Data'!$B$7:$R$2292,13,0)</f>
        <v>4.9546999999999999</v>
      </c>
      <c r="K29" s="61">
        <f t="shared" si="3"/>
        <v>14</v>
      </c>
      <c r="L29" s="60">
        <f>VLOOKUP($A29,'Return Data'!$B$7:$R$2292,17,0)</f>
        <v>3.5943999999999998</v>
      </c>
      <c r="M29" s="61">
        <f t="shared" si="4"/>
        <v>21</v>
      </c>
      <c r="N29" s="60">
        <f>VLOOKUP($A29,'Return Data'!$B$7:$R$2292,14,0)</f>
        <v>2.8151999999999999</v>
      </c>
      <c r="O29" s="61">
        <f t="shared" si="8"/>
        <v>21</v>
      </c>
      <c r="P29" s="60">
        <f>VLOOKUP($A29,'Return Data'!$B$7:$R$2292,15,0)</f>
        <v>2.2703000000000002</v>
      </c>
      <c r="Q29" s="61">
        <f>RANK(P29,P$8:P$32,0)</f>
        <v>18</v>
      </c>
      <c r="R29" s="60">
        <f>VLOOKUP($A29,'Return Data'!$B$7:$R$2292,16,0)</f>
        <v>3.1791999999999998</v>
      </c>
      <c r="S29" s="62">
        <f t="shared" si="6"/>
        <v>24</v>
      </c>
    </row>
    <row r="30" spans="1:19" x14ac:dyDescent="0.3">
      <c r="A30" s="58" t="s">
        <v>1522</v>
      </c>
      <c r="B30" s="59">
        <f>VLOOKUP($A30,'Return Data'!$B$7:$R$2292,3,0)</f>
        <v>45022</v>
      </c>
      <c r="C30" s="60">
        <f>VLOOKUP($A30,'Return Data'!$B$7:$R$2292,4,0)</f>
        <v>12.2919</v>
      </c>
      <c r="D30" s="60">
        <f>VLOOKUP($A30,'Return Data'!$B$7:$R$2292,10,0)</f>
        <v>1.7314000000000001</v>
      </c>
      <c r="E30" s="61">
        <f t="shared" si="0"/>
        <v>7</v>
      </c>
      <c r="F30" s="60">
        <f>VLOOKUP($A30,'Return Data'!$B$7:$R$2292,11,0)</f>
        <v>3.1953</v>
      </c>
      <c r="G30" s="61">
        <f t="shared" si="1"/>
        <v>8</v>
      </c>
      <c r="H30" s="60">
        <f>VLOOKUP($A30,'Return Data'!$B$7:$R$2292,12,0)</f>
        <v>4.2110000000000003</v>
      </c>
      <c r="I30" s="61">
        <f t="shared" si="2"/>
        <v>9</v>
      </c>
      <c r="J30" s="60">
        <f>VLOOKUP($A30,'Return Data'!$B$7:$R$2292,13,0)</f>
        <v>5.0410000000000004</v>
      </c>
      <c r="K30" s="61">
        <f t="shared" si="3"/>
        <v>9</v>
      </c>
      <c r="L30" s="60">
        <f>VLOOKUP($A30,'Return Data'!$B$7:$R$2292,17,0)</f>
        <v>4.3895</v>
      </c>
      <c r="M30" s="61">
        <f t="shared" si="4"/>
        <v>11</v>
      </c>
      <c r="N30" s="60">
        <f>VLOOKUP($A30,'Return Data'!$B$7:$R$2292,14,0)</f>
        <v>4.2117000000000004</v>
      </c>
      <c r="O30" s="61">
        <f t="shared" si="8"/>
        <v>3</v>
      </c>
      <c r="P30" s="60"/>
      <c r="Q30" s="61"/>
      <c r="R30" s="60">
        <f>VLOOKUP($A30,'Return Data'!$B$7:$R$2292,16,0)</f>
        <v>4.9143999999999997</v>
      </c>
      <c r="S30" s="62">
        <f t="shared" si="6"/>
        <v>17</v>
      </c>
    </row>
    <row r="31" spans="1:19" x14ac:dyDescent="0.3">
      <c r="A31" s="58" t="s">
        <v>1523</v>
      </c>
      <c r="B31" s="59">
        <f>VLOOKUP($A31,'Return Data'!$B$7:$R$2292,3,0)</f>
        <v>45022</v>
      </c>
      <c r="C31" s="60">
        <f>VLOOKUP($A31,'Return Data'!$B$7:$R$2292,4,0)</f>
        <v>12.016999999999999</v>
      </c>
      <c r="D31" s="60">
        <f>VLOOKUP($A31,'Return Data'!$B$7:$R$2292,10,0)</f>
        <v>1.6374</v>
      </c>
      <c r="E31" s="61">
        <f t="shared" si="0"/>
        <v>18</v>
      </c>
      <c r="F31" s="60">
        <f>VLOOKUP($A31,'Return Data'!$B$7:$R$2292,11,0)</f>
        <v>3.0175999999999998</v>
      </c>
      <c r="G31" s="61">
        <f t="shared" si="1"/>
        <v>18</v>
      </c>
      <c r="H31" s="60">
        <f>VLOOKUP($A31,'Return Data'!$B$7:$R$2292,12,0)</f>
        <v>4.0118</v>
      </c>
      <c r="I31" s="61">
        <f t="shared" si="2"/>
        <v>17</v>
      </c>
      <c r="J31" s="60">
        <f>VLOOKUP($A31,'Return Data'!$B$7:$R$2292,13,0)</f>
        <v>4.5301999999999998</v>
      </c>
      <c r="K31" s="61">
        <f t="shared" si="3"/>
        <v>21</v>
      </c>
      <c r="L31" s="60">
        <f>VLOOKUP($A31,'Return Data'!$B$7:$R$2292,17,0)</f>
        <v>4.2060000000000004</v>
      </c>
      <c r="M31" s="61">
        <f t="shared" si="4"/>
        <v>16</v>
      </c>
      <c r="N31" s="60">
        <f>VLOOKUP($A31,'Return Data'!$B$7:$R$2292,14,0)</f>
        <v>3.8754</v>
      </c>
      <c r="O31" s="61">
        <f t="shared" si="8"/>
        <v>16</v>
      </c>
      <c r="P31" s="60"/>
      <c r="Q31" s="61"/>
      <c r="R31" s="60">
        <f>VLOOKUP($A31,'Return Data'!$B$7:$R$2292,16,0)</f>
        <v>4.5537999999999998</v>
      </c>
      <c r="S31" s="62">
        <f t="shared" si="6"/>
        <v>19</v>
      </c>
    </row>
    <row r="32" spans="1:19" x14ac:dyDescent="0.3">
      <c r="A32" s="58" t="s">
        <v>1524</v>
      </c>
      <c r="B32" s="59">
        <f>VLOOKUP($A32,'Return Data'!$B$7:$R$2292,3,0)</f>
        <v>45022</v>
      </c>
      <c r="C32" s="60">
        <f>VLOOKUP($A32,'Return Data'!$B$7:$R$2292,4,0)</f>
        <v>29.873200000000001</v>
      </c>
      <c r="D32" s="60">
        <f>VLOOKUP($A32,'Return Data'!$B$7:$R$2292,10,0)</f>
        <v>1.7157</v>
      </c>
      <c r="E32" s="61">
        <f t="shared" si="0"/>
        <v>10</v>
      </c>
      <c r="F32" s="60">
        <f>VLOOKUP($A32,'Return Data'!$B$7:$R$2292,11,0)</f>
        <v>3.1533000000000002</v>
      </c>
      <c r="G32" s="61">
        <f t="shared" si="1"/>
        <v>10</v>
      </c>
      <c r="H32" s="60">
        <f>VLOOKUP($A32,'Return Data'!$B$7:$R$2292,12,0)</f>
        <v>4.1067</v>
      </c>
      <c r="I32" s="61">
        <f t="shared" si="2"/>
        <v>13</v>
      </c>
      <c r="J32" s="60">
        <f>VLOOKUP($A32,'Return Data'!$B$7:$R$2292,13,0)</f>
        <v>4.9928999999999997</v>
      </c>
      <c r="K32" s="61">
        <f t="shared" si="3"/>
        <v>10</v>
      </c>
      <c r="L32" s="60">
        <f>VLOOKUP($A32,'Return Data'!$B$7:$R$2292,17,0)</f>
        <v>4.4531999999999998</v>
      </c>
      <c r="M32" s="61">
        <f t="shared" si="4"/>
        <v>8</v>
      </c>
      <c r="N32" s="60">
        <f>VLOOKUP($A32,'Return Data'!$B$7:$R$2292,14,0)</f>
        <v>4.1489000000000003</v>
      </c>
      <c r="O32" s="61">
        <f t="shared" si="8"/>
        <v>7</v>
      </c>
      <c r="P32" s="60">
        <f>VLOOKUP($A32,'Return Data'!$B$7:$R$2292,15,0)</f>
        <v>4.9447999999999999</v>
      </c>
      <c r="Q32" s="61">
        <f>RANK(P32,P$8:P$32,0)</f>
        <v>5</v>
      </c>
      <c r="R32" s="60">
        <f>VLOOKUP($A32,'Return Data'!$B$7:$R$2292,16,0)</f>
        <v>6.7389000000000001</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1.650844</v>
      </c>
      <c r="E34" s="69"/>
      <c r="F34" s="70">
        <f>AVERAGE(F8:F32)</f>
        <v>3.0272200000000002</v>
      </c>
      <c r="G34" s="69"/>
      <c r="H34" s="70">
        <f>AVERAGE(H8:H32)</f>
        <v>4.0057679999999998</v>
      </c>
      <c r="I34" s="69"/>
      <c r="J34" s="70">
        <f>AVERAGE(J8:J32)</f>
        <v>4.8325479999999992</v>
      </c>
      <c r="K34" s="69"/>
      <c r="L34" s="70">
        <f>AVERAGE(L8:L32)</f>
        <v>4.1797639999999996</v>
      </c>
      <c r="M34" s="69"/>
      <c r="N34" s="70">
        <f>AVERAGE(N8:N32)</f>
        <v>3.8044956521739124</v>
      </c>
      <c r="O34" s="69"/>
      <c r="P34" s="70">
        <f>AVERAGE(P8:P32)</f>
        <v>4.6319111111111111</v>
      </c>
      <c r="Q34" s="69"/>
      <c r="R34" s="70">
        <f>AVERAGE(R8:R32)</f>
        <v>5.3827200000000008</v>
      </c>
      <c r="S34" s="71"/>
    </row>
    <row r="35" spans="1:19" x14ac:dyDescent="0.3">
      <c r="A35" s="68" t="s">
        <v>28</v>
      </c>
      <c r="B35" s="69"/>
      <c r="C35" s="69"/>
      <c r="D35" s="70">
        <f>MIN(D8:D32)</f>
        <v>1.2432000000000001</v>
      </c>
      <c r="E35" s="69"/>
      <c r="F35" s="70">
        <f>MIN(F8:F32)</f>
        <v>1.9592000000000001</v>
      </c>
      <c r="G35" s="69"/>
      <c r="H35" s="70">
        <f>MIN(H8:H32)</f>
        <v>2.6190000000000002</v>
      </c>
      <c r="I35" s="69"/>
      <c r="J35" s="70">
        <f>MIN(J8:J32)</f>
        <v>3.2414000000000001</v>
      </c>
      <c r="K35" s="69"/>
      <c r="L35" s="70">
        <f>MIN(L8:L32)</f>
        <v>2.8597000000000001</v>
      </c>
      <c r="M35" s="69"/>
      <c r="N35" s="70">
        <f>MIN(N8:N32)</f>
        <v>2.7038000000000002</v>
      </c>
      <c r="O35" s="69"/>
      <c r="P35" s="70">
        <f>MIN(P8:P32)</f>
        <v>2.2703000000000002</v>
      </c>
      <c r="Q35" s="69"/>
      <c r="R35" s="70">
        <f>MIN(R8:R32)</f>
        <v>3.0036</v>
      </c>
      <c r="S35" s="71"/>
    </row>
    <row r="36" spans="1:19" ht="15" thickBot="1" x14ac:dyDescent="0.35">
      <c r="A36" s="72" t="s">
        <v>29</v>
      </c>
      <c r="B36" s="73"/>
      <c r="C36" s="73"/>
      <c r="D36" s="74">
        <f>MAX(D8:D32)</f>
        <v>1.806</v>
      </c>
      <c r="E36" s="73"/>
      <c r="F36" s="74">
        <f>MAX(F8:F32)</f>
        <v>3.4771000000000001</v>
      </c>
      <c r="G36" s="73"/>
      <c r="H36" s="74">
        <f>MAX(H8:H32)</f>
        <v>4.7077</v>
      </c>
      <c r="I36" s="73"/>
      <c r="J36" s="74">
        <f>MAX(J8:J32)</f>
        <v>5.8598999999999997</v>
      </c>
      <c r="K36" s="73"/>
      <c r="L36" s="74">
        <f>MAX(L8:L32)</f>
        <v>4.8914</v>
      </c>
      <c r="M36" s="73"/>
      <c r="N36" s="74">
        <f>MAX(N8:N32)</f>
        <v>4.3682999999999996</v>
      </c>
      <c r="O36" s="73"/>
      <c r="P36" s="74">
        <f>MAX(P8:P32)</f>
        <v>5.0704000000000002</v>
      </c>
      <c r="Q36" s="73"/>
      <c r="R36" s="74">
        <f>MAX(R8:R32)</f>
        <v>6.8369999999999997</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45022</v>
      </c>
      <c r="C8" s="60">
        <f>VLOOKUP($A8,'Return Data'!$B$7:$R$2292,4,0)</f>
        <v>88.09</v>
      </c>
      <c r="D8" s="60">
        <f>VLOOKUP($A8,'Return Data'!$B$7:$R$2292,10,0)</f>
        <v>-2.1983000000000001</v>
      </c>
      <c r="E8" s="61">
        <f>RANK(D8,D$8:D$10,0)</f>
        <v>3</v>
      </c>
      <c r="F8" s="60">
        <f>VLOOKUP($A8,'Return Data'!$B$7:$R$2292,11,0)</f>
        <v>-1.3771</v>
      </c>
      <c r="G8" s="61">
        <f>RANK(F8,F$8:F$10,0)</f>
        <v>3</v>
      </c>
      <c r="H8" s="60">
        <f>VLOOKUP($A8,'Return Data'!$B$7:$R$2292,12,0)</f>
        <v>10.2227</v>
      </c>
      <c r="I8" s="61">
        <f>RANK(H8,H$8:H$10,0)</f>
        <v>3</v>
      </c>
      <c r="J8" s="60">
        <f>VLOOKUP($A8,'Return Data'!$B$7:$R$2292,13,0)</f>
        <v>1.0091000000000001</v>
      </c>
      <c r="K8" s="61">
        <f>RANK(J8,J$8:J$10,0)</f>
        <v>3</v>
      </c>
      <c r="L8" s="60">
        <f>VLOOKUP($A8,'Return Data'!$B$7:$R$2292,17,0)</f>
        <v>12.0997</v>
      </c>
      <c r="M8" s="61">
        <f>RANK(L8,L$8:L$10,0)</f>
        <v>3</v>
      </c>
      <c r="N8" s="60">
        <f>VLOOKUP($A8,'Return Data'!$B$7:$R$2292,14,0)</f>
        <v>32.084200000000003</v>
      </c>
      <c r="O8" s="61">
        <f>RANK(N8,N$8:N$10,0)</f>
        <v>3</v>
      </c>
      <c r="P8" s="60">
        <f>VLOOKUP($A8,'Return Data'!$B$7:$R$2292,15,0)</f>
        <v>12.1526</v>
      </c>
      <c r="Q8" s="61">
        <f>RANK(P8,P$8:P$10,0)</f>
        <v>3</v>
      </c>
      <c r="R8" s="60">
        <f>VLOOKUP($A8,'Return Data'!$B$7:$R$2292,16,0)</f>
        <v>17.063199999999998</v>
      </c>
      <c r="S8" s="62">
        <f>RANK(R8,R$8:R$10,0)</f>
        <v>1</v>
      </c>
    </row>
    <row r="9" spans="1:20" x14ac:dyDescent="0.3">
      <c r="A9" s="58" t="s">
        <v>584</v>
      </c>
      <c r="B9" s="59">
        <f>VLOOKUP($A9,'Return Data'!$B$7:$R$2292,3,0)</f>
        <v>45022</v>
      </c>
      <c r="C9" s="60">
        <f>VLOOKUP($A9,'Return Data'!$B$7:$R$2292,4,0)</f>
        <v>99.444999999999993</v>
      </c>
      <c r="D9" s="60">
        <f>VLOOKUP($A9,'Return Data'!$B$7:$R$2292,10,0)</f>
        <v>-1.0685</v>
      </c>
      <c r="E9" s="61">
        <f>RANK(D9,D$8:D$10,0)</f>
        <v>2</v>
      </c>
      <c r="F9" s="60">
        <f>VLOOKUP($A9,'Return Data'!$B$7:$R$2292,11,0)</f>
        <v>3.6976</v>
      </c>
      <c r="G9" s="61">
        <f>RANK(F9,F$8:F$10,0)</f>
        <v>2</v>
      </c>
      <c r="H9" s="60">
        <f>VLOOKUP($A9,'Return Data'!$B$7:$R$2292,12,0)</f>
        <v>14.924099999999999</v>
      </c>
      <c r="I9" s="61">
        <f>RANK(H9,H$8:H$10,0)</f>
        <v>2</v>
      </c>
      <c r="J9" s="60">
        <f>VLOOKUP($A9,'Return Data'!$B$7:$R$2292,13,0)</f>
        <v>4.3768000000000002</v>
      </c>
      <c r="K9" s="61">
        <f>RANK(J9,J$8:J$10,0)</f>
        <v>2</v>
      </c>
      <c r="L9" s="60">
        <f>VLOOKUP($A9,'Return Data'!$B$7:$R$2292,17,0)</f>
        <v>13.314</v>
      </c>
      <c r="M9" s="61">
        <f>RANK(L9,L$8:L$10,0)</f>
        <v>2</v>
      </c>
      <c r="N9" s="60">
        <f>VLOOKUP($A9,'Return Data'!$B$7:$R$2292,14,0)</f>
        <v>34.531399999999998</v>
      </c>
      <c r="O9" s="61">
        <f>RANK(N9,N$8:N$10,0)</f>
        <v>2</v>
      </c>
      <c r="P9" s="60">
        <f>VLOOKUP($A9,'Return Data'!$B$7:$R$2292,15,0)</f>
        <v>13.916399999999999</v>
      </c>
      <c r="Q9" s="61">
        <f>RANK(P9,P$8:P$10,0)</f>
        <v>2</v>
      </c>
      <c r="R9" s="60">
        <f>VLOOKUP($A9,'Return Data'!$B$7:$R$2292,16,0)</f>
        <v>15.118</v>
      </c>
      <c r="S9" s="62">
        <f>RANK(R9,R$8:R$10,0)</f>
        <v>2</v>
      </c>
    </row>
    <row r="10" spans="1:20" x14ac:dyDescent="0.3">
      <c r="A10" s="58" t="s">
        <v>1608</v>
      </c>
      <c r="B10" s="59">
        <f>VLOOKUP($A10,'Return Data'!$B$7:$R$2292,3,0)</f>
        <v>45022</v>
      </c>
      <c r="C10" s="60">
        <f>VLOOKUP($A10,'Return Data'!$B$7:$R$2292,4,0)</f>
        <v>244.7595</v>
      </c>
      <c r="D10" s="60">
        <f>VLOOKUP($A10,'Return Data'!$B$7:$R$2292,10,0)</f>
        <v>0.80700000000000005</v>
      </c>
      <c r="E10" s="61">
        <f>RANK(D10,D$8:D$10,0)</f>
        <v>1</v>
      </c>
      <c r="F10" s="60">
        <f>VLOOKUP($A10,'Return Data'!$B$7:$R$2292,11,0)</f>
        <v>4.6275000000000004</v>
      </c>
      <c r="G10" s="61">
        <f>RANK(F10,F$8:F$10,0)</f>
        <v>1</v>
      </c>
      <c r="H10" s="60">
        <f>VLOOKUP($A10,'Return Data'!$B$7:$R$2292,12,0)</f>
        <v>16.7117</v>
      </c>
      <c r="I10" s="61">
        <f>RANK(H10,H$8:H$10,0)</f>
        <v>1</v>
      </c>
      <c r="J10" s="60">
        <f>VLOOKUP($A10,'Return Data'!$B$7:$R$2292,13,0)</f>
        <v>11.8025</v>
      </c>
      <c r="K10" s="61">
        <f>RANK(J10,J$8:J$10,0)</f>
        <v>1</v>
      </c>
      <c r="L10" s="60">
        <f>VLOOKUP($A10,'Return Data'!$B$7:$R$2292,17,0)</f>
        <v>23.3127</v>
      </c>
      <c r="M10" s="61">
        <f>RANK(L10,L$8:L$10,0)</f>
        <v>1</v>
      </c>
      <c r="N10" s="60">
        <f>VLOOKUP($A10,'Return Data'!$B$7:$R$2292,14,0)</f>
        <v>47.251600000000003</v>
      </c>
      <c r="O10" s="61">
        <f>RANK(N10,N$8:N$10,0)</f>
        <v>1</v>
      </c>
      <c r="P10" s="60">
        <f>VLOOKUP($A10,'Return Data'!$B$7:$R$2292,15,0)</f>
        <v>15.1373</v>
      </c>
      <c r="Q10" s="61">
        <f>RANK(P10,P$8:P$10,0)</f>
        <v>1</v>
      </c>
      <c r="R10" s="60">
        <f>VLOOKUP($A10,'Return Data'!$B$7:$R$2292,16,0)</f>
        <v>14.8483</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-0.81993333333333329</v>
      </c>
      <c r="E12" s="69"/>
      <c r="F12" s="70">
        <f>AVERAGE(F8:F10)</f>
        <v>2.3160000000000003</v>
      </c>
      <c r="G12" s="69"/>
      <c r="H12" s="70">
        <f>AVERAGE(H8:H10)</f>
        <v>13.952833333333333</v>
      </c>
      <c r="I12" s="69"/>
      <c r="J12" s="70">
        <f>AVERAGE(J8:J10)</f>
        <v>5.7294666666666672</v>
      </c>
      <c r="K12" s="69"/>
      <c r="L12" s="70">
        <f>AVERAGE(L8:L10)</f>
        <v>16.242133333333332</v>
      </c>
      <c r="M12" s="69"/>
      <c r="N12" s="70">
        <f>AVERAGE(N8:N10)</f>
        <v>37.955733333333335</v>
      </c>
      <c r="O12" s="69"/>
      <c r="P12" s="70">
        <f>AVERAGE(P8:P10)</f>
        <v>13.735433333333333</v>
      </c>
      <c r="Q12" s="69"/>
      <c r="R12" s="70">
        <f>AVERAGE(R8:R10)</f>
        <v>15.676499999999999</v>
      </c>
      <c r="S12" s="71"/>
    </row>
    <row r="13" spans="1:20" x14ac:dyDescent="0.3">
      <c r="A13" s="68" t="s">
        <v>28</v>
      </c>
      <c r="B13" s="69"/>
      <c r="C13" s="69"/>
      <c r="D13" s="70">
        <f>MIN(D8:D10)</f>
        <v>-2.1983000000000001</v>
      </c>
      <c r="E13" s="69"/>
      <c r="F13" s="70">
        <f>MIN(F8:F10)</f>
        <v>-1.3771</v>
      </c>
      <c r="G13" s="69"/>
      <c r="H13" s="70">
        <f>MIN(H8:H10)</f>
        <v>10.2227</v>
      </c>
      <c r="I13" s="69"/>
      <c r="J13" s="70">
        <f>MIN(J8:J10)</f>
        <v>1.0091000000000001</v>
      </c>
      <c r="K13" s="69"/>
      <c r="L13" s="70">
        <f>MIN(L8:L10)</f>
        <v>12.0997</v>
      </c>
      <c r="M13" s="69"/>
      <c r="N13" s="70">
        <f>MIN(N8:N10)</f>
        <v>32.084200000000003</v>
      </c>
      <c r="O13" s="69"/>
      <c r="P13" s="70">
        <f>MIN(P8:P10)</f>
        <v>12.1526</v>
      </c>
      <c r="Q13" s="69"/>
      <c r="R13" s="70">
        <f>MIN(R8:R10)</f>
        <v>14.8483</v>
      </c>
      <c r="S13" s="71"/>
    </row>
    <row r="14" spans="1:20" ht="15" thickBot="1" x14ac:dyDescent="0.35">
      <c r="A14" s="72" t="s">
        <v>29</v>
      </c>
      <c r="B14" s="73"/>
      <c r="C14" s="73"/>
      <c r="D14" s="74">
        <f>MAX(D8:D10)</f>
        <v>0.80700000000000005</v>
      </c>
      <c r="E14" s="73"/>
      <c r="F14" s="74">
        <f>MAX(F8:F10)</f>
        <v>4.6275000000000004</v>
      </c>
      <c r="G14" s="73"/>
      <c r="H14" s="74">
        <f>MAX(H8:H10)</f>
        <v>16.7117</v>
      </c>
      <c r="I14" s="73"/>
      <c r="J14" s="74">
        <f>MAX(J8:J10)</f>
        <v>11.8025</v>
      </c>
      <c r="K14" s="73"/>
      <c r="L14" s="74">
        <f>MAX(L8:L10)</f>
        <v>23.3127</v>
      </c>
      <c r="M14" s="73"/>
      <c r="N14" s="74">
        <f>MAX(N8:N10)</f>
        <v>47.251600000000003</v>
      </c>
      <c r="O14" s="73"/>
      <c r="P14" s="74">
        <f>MAX(P8:P10)</f>
        <v>15.1373</v>
      </c>
      <c r="Q14" s="73"/>
      <c r="R14" s="74">
        <f>MAX(R8:R10)</f>
        <v>17.063199999999998</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45022</v>
      </c>
      <c r="C8" s="60">
        <f>VLOOKUP($A8,'Return Data'!$B$7:$R$2292,4,0)</f>
        <v>77.13</v>
      </c>
      <c r="D8" s="60">
        <f>VLOOKUP($A8,'Return Data'!$B$7:$R$2292,10,0)</f>
        <v>-2.4659</v>
      </c>
      <c r="E8" s="61">
        <f>RANK(D8,D$8:D$10,0)</f>
        <v>3</v>
      </c>
      <c r="F8" s="60">
        <f>VLOOKUP($A8,'Return Data'!$B$7:$R$2292,11,0)</f>
        <v>-1.9451000000000001</v>
      </c>
      <c r="G8" s="61">
        <f>RANK(F8,F$8:F$10,0)</f>
        <v>3</v>
      </c>
      <c r="H8" s="60">
        <f>VLOOKUP($A8,'Return Data'!$B$7:$R$2292,12,0)</f>
        <v>9.2492999999999999</v>
      </c>
      <c r="I8" s="61">
        <f>RANK(H8,H$8:H$10,0)</f>
        <v>3</v>
      </c>
      <c r="J8" s="60">
        <f>VLOOKUP($A8,'Return Data'!$B$7:$R$2292,13,0)</f>
        <v>-0.19409999999999999</v>
      </c>
      <c r="K8" s="61">
        <f>RANK(J8,J$8:J$10,0)</f>
        <v>3</v>
      </c>
      <c r="L8" s="60">
        <f>VLOOKUP($A8,'Return Data'!$B$7:$R$2292,17,0)</f>
        <v>10.709</v>
      </c>
      <c r="M8" s="61">
        <f>RANK(L8,L$8:L$10,0)</f>
        <v>3</v>
      </c>
      <c r="N8" s="60">
        <f>VLOOKUP($A8,'Return Data'!$B$7:$R$2292,14,0)</f>
        <v>30.448799999999999</v>
      </c>
      <c r="O8" s="61">
        <f>RANK(N8,N$8:N$10,0)</f>
        <v>3</v>
      </c>
      <c r="P8" s="60">
        <f>VLOOKUP($A8,'Return Data'!$B$7:$R$2292,15,0)</f>
        <v>10.807</v>
      </c>
      <c r="Q8" s="61">
        <f>RANK(P8,P$8:P$10,0)</f>
        <v>3</v>
      </c>
      <c r="R8" s="60">
        <f>VLOOKUP($A8,'Return Data'!$B$7:$R$2292,16,0)</f>
        <v>13.621600000000001</v>
      </c>
      <c r="S8" s="62">
        <f>RANK(R8,R$8:R$10,0)</f>
        <v>2</v>
      </c>
    </row>
    <row r="9" spans="1:20" x14ac:dyDescent="0.3">
      <c r="A9" s="58" t="s">
        <v>583</v>
      </c>
      <c r="B9" s="59">
        <f>VLOOKUP($A9,'Return Data'!$B$7:$R$2292,3,0)</f>
        <v>45022</v>
      </c>
      <c r="C9" s="60">
        <f>VLOOKUP($A9,'Return Data'!$B$7:$R$2292,4,0)</f>
        <v>86.914000000000001</v>
      </c>
      <c r="D9" s="60">
        <f>VLOOKUP($A9,'Return Data'!$B$7:$R$2292,10,0)</f>
        <v>-1.4055</v>
      </c>
      <c r="E9" s="61">
        <f>RANK(D9,D$8:D$10,0)</f>
        <v>2</v>
      </c>
      <c r="F9" s="60">
        <f>VLOOKUP($A9,'Return Data'!$B$7:$R$2292,11,0)</f>
        <v>2.9799000000000002</v>
      </c>
      <c r="G9" s="61">
        <f>RANK(F9,F$8:F$10,0)</f>
        <v>2</v>
      </c>
      <c r="H9" s="60">
        <f>VLOOKUP($A9,'Return Data'!$B$7:$R$2292,12,0)</f>
        <v>13.728999999999999</v>
      </c>
      <c r="I9" s="61">
        <f>RANK(H9,H$8:H$10,0)</f>
        <v>2</v>
      </c>
      <c r="J9" s="60">
        <f>VLOOKUP($A9,'Return Data'!$B$7:$R$2292,13,0)</f>
        <v>2.9287000000000001</v>
      </c>
      <c r="K9" s="61">
        <f>RANK(J9,J$8:J$10,0)</f>
        <v>2</v>
      </c>
      <c r="L9" s="60">
        <f>VLOOKUP($A9,'Return Data'!$B$7:$R$2292,17,0)</f>
        <v>11.759399999999999</v>
      </c>
      <c r="M9" s="61">
        <f>RANK(L9,L$8:L$10,0)</f>
        <v>2</v>
      </c>
      <c r="N9" s="60">
        <f>VLOOKUP($A9,'Return Data'!$B$7:$R$2292,14,0)</f>
        <v>32.702300000000001</v>
      </c>
      <c r="O9" s="61">
        <f>RANK(N9,N$8:N$10,0)</f>
        <v>2</v>
      </c>
      <c r="P9" s="60">
        <f>VLOOKUP($A9,'Return Data'!$B$7:$R$2292,15,0)</f>
        <v>12.385400000000001</v>
      </c>
      <c r="Q9" s="61">
        <f>RANK(P9,P$8:P$10,0)</f>
        <v>2</v>
      </c>
      <c r="R9" s="60">
        <f>VLOOKUP($A9,'Return Data'!$B$7:$R$2292,16,0)</f>
        <v>12.9909</v>
      </c>
      <c r="S9" s="62">
        <f>RANK(R9,R$8:R$10,0)</f>
        <v>3</v>
      </c>
    </row>
    <row r="10" spans="1:20" x14ac:dyDescent="0.3">
      <c r="A10" s="58" t="s">
        <v>1609</v>
      </c>
      <c r="B10" s="59">
        <f>VLOOKUP($A10,'Return Data'!$B$7:$R$2292,3,0)</f>
        <v>45022</v>
      </c>
      <c r="C10" s="60">
        <f>VLOOKUP($A10,'Return Data'!$B$7:$R$2292,4,0)</f>
        <v>579.24828955204396</v>
      </c>
      <c r="D10" s="60">
        <f>VLOOKUP($A10,'Return Data'!$B$7:$R$2292,10,0)</f>
        <v>0.57440000000000002</v>
      </c>
      <c r="E10" s="61">
        <f>RANK(D10,D$8:D$10,0)</f>
        <v>1</v>
      </c>
      <c r="F10" s="60">
        <f>VLOOKUP($A10,'Return Data'!$B$7:$R$2292,11,0)</f>
        <v>4.1642999999999999</v>
      </c>
      <c r="G10" s="61">
        <f>RANK(F10,F$8:F$10,0)</f>
        <v>1</v>
      </c>
      <c r="H10" s="60">
        <f>VLOOKUP($A10,'Return Data'!$B$7:$R$2292,12,0)</f>
        <v>15.9697</v>
      </c>
      <c r="I10" s="61">
        <f>RANK(H10,H$8:H$10,0)</f>
        <v>1</v>
      </c>
      <c r="J10" s="60">
        <f>VLOOKUP($A10,'Return Data'!$B$7:$R$2292,13,0)</f>
        <v>10.9084</v>
      </c>
      <c r="K10" s="61">
        <f>RANK(J10,J$8:J$10,0)</f>
        <v>1</v>
      </c>
      <c r="L10" s="60">
        <f>VLOOKUP($A10,'Return Data'!$B$7:$R$2292,17,0)</f>
        <v>22.356100000000001</v>
      </c>
      <c r="M10" s="61">
        <f>RANK(L10,L$8:L$10,0)</f>
        <v>1</v>
      </c>
      <c r="N10" s="60">
        <f>VLOOKUP($A10,'Return Data'!$B$7:$R$2292,14,0)</f>
        <v>46.190600000000003</v>
      </c>
      <c r="O10" s="61">
        <f>RANK(N10,N$8:N$10,0)</f>
        <v>1</v>
      </c>
      <c r="P10" s="60">
        <f>VLOOKUP($A10,'Return Data'!$B$7:$R$2292,15,0)</f>
        <v>14.3362</v>
      </c>
      <c r="Q10" s="61">
        <f>RANK(P10,P$8:P$10,0)</f>
        <v>1</v>
      </c>
      <c r="R10" s="60">
        <f>VLOOKUP($A10,'Return Data'!$B$7:$R$2292,16,0)</f>
        <v>18.171900000000001</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-1.099</v>
      </c>
      <c r="E12" s="69"/>
      <c r="F12" s="70">
        <f>AVERAGE(F8:F10)</f>
        <v>1.7330333333333332</v>
      </c>
      <c r="G12" s="69"/>
      <c r="H12" s="70">
        <f>AVERAGE(H8:H10)</f>
        <v>12.982666666666665</v>
      </c>
      <c r="I12" s="69"/>
      <c r="J12" s="70">
        <f>AVERAGE(J8:J10)</f>
        <v>4.5476666666666672</v>
      </c>
      <c r="K12" s="69"/>
      <c r="L12" s="70">
        <f>AVERAGE(L8:L10)</f>
        <v>14.9415</v>
      </c>
      <c r="M12" s="69"/>
      <c r="N12" s="70">
        <f>AVERAGE(N8:N10)</f>
        <v>36.447233333333337</v>
      </c>
      <c r="O12" s="69"/>
      <c r="P12" s="70">
        <f>AVERAGE(P8:P10)</f>
        <v>12.509533333333332</v>
      </c>
      <c r="Q12" s="69"/>
      <c r="R12" s="70">
        <f>AVERAGE(R8:R10)</f>
        <v>14.928133333333335</v>
      </c>
      <c r="S12" s="71"/>
    </row>
    <row r="13" spans="1:20" x14ac:dyDescent="0.3">
      <c r="A13" s="68" t="s">
        <v>28</v>
      </c>
      <c r="B13" s="69"/>
      <c r="C13" s="69"/>
      <c r="D13" s="70">
        <f>MIN(D8:D10)</f>
        <v>-2.4659</v>
      </c>
      <c r="E13" s="69"/>
      <c r="F13" s="70">
        <f>MIN(F8:F10)</f>
        <v>-1.9451000000000001</v>
      </c>
      <c r="G13" s="69"/>
      <c r="H13" s="70">
        <f>MIN(H8:H10)</f>
        <v>9.2492999999999999</v>
      </c>
      <c r="I13" s="69"/>
      <c r="J13" s="70">
        <f>MIN(J8:J10)</f>
        <v>-0.19409999999999999</v>
      </c>
      <c r="K13" s="69"/>
      <c r="L13" s="70">
        <f>MIN(L8:L10)</f>
        <v>10.709</v>
      </c>
      <c r="M13" s="69"/>
      <c r="N13" s="70">
        <f>MIN(N8:N10)</f>
        <v>30.448799999999999</v>
      </c>
      <c r="O13" s="69"/>
      <c r="P13" s="70">
        <f>MIN(P8:P10)</f>
        <v>10.807</v>
      </c>
      <c r="Q13" s="69"/>
      <c r="R13" s="70">
        <f>MIN(R8:R10)</f>
        <v>12.9909</v>
      </c>
      <c r="S13" s="71"/>
    </row>
    <row r="14" spans="1:20" ht="15" thickBot="1" x14ac:dyDescent="0.35">
      <c r="A14" s="72" t="s">
        <v>29</v>
      </c>
      <c r="B14" s="73"/>
      <c r="C14" s="73"/>
      <c r="D14" s="74">
        <f>MAX(D8:D10)</f>
        <v>0.57440000000000002</v>
      </c>
      <c r="E14" s="73"/>
      <c r="F14" s="74">
        <f>MAX(F8:F10)</f>
        <v>4.1642999999999999</v>
      </c>
      <c r="G14" s="73"/>
      <c r="H14" s="74">
        <f>MAX(H8:H10)</f>
        <v>15.9697</v>
      </c>
      <c r="I14" s="73"/>
      <c r="J14" s="74">
        <f>MAX(J8:J10)</f>
        <v>10.9084</v>
      </c>
      <c r="K14" s="73"/>
      <c r="L14" s="74">
        <f>MAX(L8:L10)</f>
        <v>22.356100000000001</v>
      </c>
      <c r="M14" s="73"/>
      <c r="N14" s="74">
        <f>MAX(N8:N10)</f>
        <v>46.190600000000003</v>
      </c>
      <c r="O14" s="73"/>
      <c r="P14" s="74">
        <f>MAX(P8:P10)</f>
        <v>14.3362</v>
      </c>
      <c r="Q14" s="73"/>
      <c r="R14" s="74">
        <f>MAX(R8:R10)</f>
        <v>18.171900000000001</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45022</v>
      </c>
      <c r="C8" s="60">
        <f>VLOOKUP($A8,'Return Data'!$B$7:$R$2292,4,0)</f>
        <v>80.734499999999997</v>
      </c>
      <c r="D8" s="60">
        <f>VLOOKUP($A8,'Return Data'!$B$7:$R$2292,10,0)</f>
        <v>-0.63749999999999996</v>
      </c>
      <c r="E8" s="61">
        <f t="shared" ref="E8:E21" si="0">RANK(D8,D$8:D$21,0)</f>
        <v>5</v>
      </c>
      <c r="F8" s="60">
        <f>VLOOKUP($A8,'Return Data'!$B$7:$R$2292,11,0)</f>
        <v>1.7524</v>
      </c>
      <c r="G8" s="61">
        <f t="shared" ref="G8:G21" si="1">RANK(F8,F$8:F$21,0)</f>
        <v>6</v>
      </c>
      <c r="H8" s="60">
        <f>VLOOKUP($A8,'Return Data'!$B$7:$R$2292,12,0)</f>
        <v>15.2334</v>
      </c>
      <c r="I8" s="61">
        <f t="shared" ref="I8:I21" si="2">RANK(H8,H$8:H$21,0)</f>
        <v>5</v>
      </c>
      <c r="J8" s="60">
        <f>VLOOKUP($A8,'Return Data'!$B$7:$R$2292,13,0)</f>
        <v>1.2622</v>
      </c>
      <c r="K8" s="61">
        <f t="shared" ref="K8:K21" si="3">RANK(J8,J$8:J$21,0)</f>
        <v>7</v>
      </c>
      <c r="L8" s="60">
        <f>VLOOKUP($A8,'Return Data'!$B$7:$R$2292,17,0)</f>
        <v>11.514099999999999</v>
      </c>
      <c r="M8" s="61">
        <f t="shared" ref="M8:M21" si="4">RANK(L8,L$8:L$21,0)</f>
        <v>10</v>
      </c>
      <c r="N8" s="60">
        <f>VLOOKUP($A8,'Return Data'!$B$7:$R$2292,14,0)</f>
        <v>33.562800000000003</v>
      </c>
      <c r="O8" s="61">
        <f t="shared" ref="O8:O21" si="5">RANK(N8,N$8:N$21,0)</f>
        <v>8</v>
      </c>
      <c r="P8" s="60">
        <f>VLOOKUP($A8,'Return Data'!$B$7:$R$2292,15,0)</f>
        <v>3.9457</v>
      </c>
      <c r="Q8" s="61">
        <f>RANK(P8,P$8:P$21,0)</f>
        <v>12</v>
      </c>
      <c r="R8" s="60">
        <f>VLOOKUP($A8,'Return Data'!$B$7:$R$2292,16,0)</f>
        <v>15.471500000000001</v>
      </c>
      <c r="S8" s="62">
        <f t="shared" ref="S8:S21" si="6">RANK(R8,R$8:R$21,0)</f>
        <v>5</v>
      </c>
    </row>
    <row r="9" spans="1:19" s="63" customFormat="1" x14ac:dyDescent="0.3">
      <c r="A9" s="58" t="s">
        <v>2078</v>
      </c>
      <c r="B9" s="59">
        <f>VLOOKUP($A9,'Return Data'!$B$7:$R$2292,3,0)</f>
        <v>45022</v>
      </c>
      <c r="C9" s="60">
        <f>VLOOKUP($A9,'Return Data'!$B$7:$R$2292,4,0)</f>
        <v>101.521</v>
      </c>
      <c r="D9" s="60">
        <f>VLOOKUP($A9,'Return Data'!$B$7:$R$2292,10,0)</f>
        <v>-1.0333000000000001</v>
      </c>
      <c r="E9" s="61">
        <f t="shared" si="0"/>
        <v>7</v>
      </c>
      <c r="F9" s="60">
        <f>VLOOKUP($A9,'Return Data'!$B$7:$R$2292,11,0)</f>
        <v>0.2964</v>
      </c>
      <c r="G9" s="61">
        <f t="shared" si="1"/>
        <v>11</v>
      </c>
      <c r="H9" s="60">
        <f>VLOOKUP($A9,'Return Data'!$B$7:$R$2292,12,0)</f>
        <v>13.077500000000001</v>
      </c>
      <c r="I9" s="61">
        <f t="shared" si="2"/>
        <v>7</v>
      </c>
      <c r="J9" s="60">
        <f>VLOOKUP($A9,'Return Data'!$B$7:$R$2292,13,0)</f>
        <v>1.5311999999999999</v>
      </c>
      <c r="K9" s="61">
        <f t="shared" si="3"/>
        <v>6</v>
      </c>
      <c r="L9" s="60">
        <f>VLOOKUP($A9,'Return Data'!$B$7:$R$2292,17,0)</f>
        <v>19.636299999999999</v>
      </c>
      <c r="M9" s="61">
        <f t="shared" si="4"/>
        <v>3</v>
      </c>
      <c r="N9" s="60">
        <f>VLOOKUP($A9,'Return Data'!$B$7:$R$2292,14,0)</f>
        <v>48.87</v>
      </c>
      <c r="O9" s="61">
        <f t="shared" si="5"/>
        <v>1</v>
      </c>
      <c r="P9" s="60">
        <f>VLOOKUP($A9,'Return Data'!$B$7:$R$2292,15,0)</f>
        <v>11.3422</v>
      </c>
      <c r="Q9" s="61">
        <f>RANK(P9,P$8:P$21,0)</f>
        <v>7</v>
      </c>
      <c r="R9" s="60">
        <f>VLOOKUP($A9,'Return Data'!$B$7:$R$2292,16,0)</f>
        <v>16.1191</v>
      </c>
      <c r="S9" s="62">
        <f t="shared" si="6"/>
        <v>3</v>
      </c>
    </row>
    <row r="10" spans="1:19" s="63" customFormat="1" x14ac:dyDescent="0.3">
      <c r="A10" s="58" t="s">
        <v>12</v>
      </c>
      <c r="B10" s="59">
        <f>VLOOKUP($A10,'Return Data'!$B$7:$R$2292,3,0)</f>
        <v>45022</v>
      </c>
      <c r="C10" s="60">
        <f>VLOOKUP($A10,'Return Data'!$B$7:$R$2292,4,0)</f>
        <v>481.49099999999999</v>
      </c>
      <c r="D10" s="60">
        <f>VLOOKUP($A10,'Return Data'!$B$7:$R$2292,10,0)</f>
        <v>-1.9373</v>
      </c>
      <c r="E10" s="61">
        <f t="shared" si="0"/>
        <v>8</v>
      </c>
      <c r="F10" s="60">
        <f>VLOOKUP($A10,'Return Data'!$B$7:$R$2292,11,0)</f>
        <v>0.77969999999999995</v>
      </c>
      <c r="G10" s="61">
        <f t="shared" si="1"/>
        <v>7</v>
      </c>
      <c r="H10" s="60">
        <f>VLOOKUP($A10,'Return Data'!$B$7:$R$2292,12,0)</f>
        <v>12.681100000000001</v>
      </c>
      <c r="I10" s="61">
        <f t="shared" si="2"/>
        <v>8</v>
      </c>
      <c r="J10" s="60">
        <f>VLOOKUP($A10,'Return Data'!$B$7:$R$2292,13,0)</f>
        <v>0.41670000000000001</v>
      </c>
      <c r="K10" s="61">
        <f t="shared" si="3"/>
        <v>10</v>
      </c>
      <c r="L10" s="60">
        <f>VLOOKUP($A10,'Return Data'!$B$7:$R$2292,17,0)</f>
        <v>13.552</v>
      </c>
      <c r="M10" s="61">
        <f t="shared" si="4"/>
        <v>8</v>
      </c>
      <c r="N10" s="60">
        <f>VLOOKUP($A10,'Return Data'!$B$7:$R$2292,14,0)</f>
        <v>34.016199999999998</v>
      </c>
      <c r="O10" s="61">
        <f t="shared" si="5"/>
        <v>7</v>
      </c>
      <c r="P10" s="60">
        <f>VLOOKUP($A10,'Return Data'!$B$7:$R$2292,15,0)</f>
        <v>9.6300000000000008</v>
      </c>
      <c r="Q10" s="61">
        <f>RANK(P10,P$8:P$21,0)</f>
        <v>9</v>
      </c>
      <c r="R10" s="60">
        <f>VLOOKUP($A10,'Return Data'!$B$7:$R$2292,16,0)</f>
        <v>14.7925</v>
      </c>
      <c r="S10" s="62">
        <f t="shared" si="6"/>
        <v>7</v>
      </c>
    </row>
    <row r="11" spans="1:19" s="63" customFormat="1" x14ac:dyDescent="0.3">
      <c r="A11" s="102" t="s">
        <v>1980</v>
      </c>
      <c r="B11" s="59">
        <f>VLOOKUP($A11,'Return Data'!$B$7:$R$2292,3,0)</f>
        <v>45022</v>
      </c>
      <c r="C11" s="60">
        <f>VLOOKUP($A11,'Return Data'!$B$7:$R$2292,4,0)</f>
        <v>66.593699999999998</v>
      </c>
      <c r="D11" s="60">
        <f>VLOOKUP($A11,'Return Data'!$B$7:$R$2292,10,0)</f>
        <v>0.62619999999999998</v>
      </c>
      <c r="E11" s="61">
        <f t="shared" si="0"/>
        <v>2</v>
      </c>
      <c r="F11" s="60">
        <f>VLOOKUP($A11,'Return Data'!$B$7:$R$2292,11,0)</f>
        <v>5.8387000000000002</v>
      </c>
      <c r="G11" s="61">
        <f t="shared" si="1"/>
        <v>2</v>
      </c>
      <c r="H11" s="60">
        <f>VLOOKUP($A11,'Return Data'!$B$7:$R$2292,12,0)</f>
        <v>19.290099999999999</v>
      </c>
      <c r="I11" s="61">
        <f t="shared" si="2"/>
        <v>1</v>
      </c>
      <c r="J11" s="60">
        <f>VLOOKUP($A11,'Return Data'!$B$7:$R$2292,13,0)</f>
        <v>4.1730999999999998</v>
      </c>
      <c r="K11" s="61">
        <f t="shared" si="3"/>
        <v>5</v>
      </c>
      <c r="L11" s="60">
        <f>VLOOKUP($A11,'Return Data'!$B$7:$R$2292,17,0)</f>
        <v>16.364999999999998</v>
      </c>
      <c r="M11" s="61">
        <f t="shared" si="4"/>
        <v>4</v>
      </c>
      <c r="N11" s="60">
        <f>VLOOKUP($A11,'Return Data'!$B$7:$R$2292,14,0)</f>
        <v>38.549599999999998</v>
      </c>
      <c r="O11" s="61">
        <f t="shared" si="5"/>
        <v>4</v>
      </c>
      <c r="P11" s="60">
        <f>VLOOKUP($A11,'Return Data'!$B$7:$R$2292,15,0)</f>
        <v>11.514699999999999</v>
      </c>
      <c r="Q11" s="61">
        <f>RANK(P11,P$8:P$21,0)</f>
        <v>6</v>
      </c>
      <c r="R11" s="60">
        <f>VLOOKUP($A11,'Return Data'!$B$7:$R$2292,16,0)</f>
        <v>17.903400000000001</v>
      </c>
      <c r="S11" s="62">
        <f t="shared" si="6"/>
        <v>1</v>
      </c>
    </row>
    <row r="12" spans="1:19" s="63" customFormat="1" x14ac:dyDescent="0.3">
      <c r="A12" s="58" t="s">
        <v>13</v>
      </c>
      <c r="B12" s="59">
        <f>VLOOKUP($A12,'Return Data'!$B$7:$R$2292,3,0)</f>
        <v>45022</v>
      </c>
      <c r="C12" s="60">
        <f>VLOOKUP($A12,'Return Data'!$B$7:$R$2292,4,0)</f>
        <v>300.25</v>
      </c>
      <c r="D12" s="60">
        <f>VLOOKUP($A12,'Return Data'!$B$7:$R$2292,10,0)</f>
        <v>-0.26900000000000002</v>
      </c>
      <c r="E12" s="61">
        <f t="shared" si="0"/>
        <v>3</v>
      </c>
      <c r="F12" s="60">
        <f>VLOOKUP($A12,'Return Data'!$B$7:$R$2292,11,0)</f>
        <v>5.7404000000000002</v>
      </c>
      <c r="G12" s="61">
        <f t="shared" si="1"/>
        <v>3</v>
      </c>
      <c r="H12" s="60">
        <f>VLOOKUP($A12,'Return Data'!$B$7:$R$2292,12,0)</f>
        <v>16.5748</v>
      </c>
      <c r="I12" s="61">
        <f t="shared" si="2"/>
        <v>4</v>
      </c>
      <c r="J12" s="60">
        <f>VLOOKUP($A12,'Return Data'!$B$7:$R$2292,13,0)</f>
        <v>5.9793000000000003</v>
      </c>
      <c r="K12" s="61">
        <f t="shared" si="3"/>
        <v>2</v>
      </c>
      <c r="L12" s="60">
        <f>VLOOKUP($A12,'Return Data'!$B$7:$R$2292,17,0)</f>
        <v>19.8871</v>
      </c>
      <c r="M12" s="61">
        <f t="shared" si="4"/>
        <v>2</v>
      </c>
      <c r="N12" s="60">
        <f>VLOOKUP($A12,'Return Data'!$B$7:$R$2292,14,0)</f>
        <v>39.875799999999998</v>
      </c>
      <c r="O12" s="61">
        <f t="shared" si="5"/>
        <v>3</v>
      </c>
      <c r="P12" s="60">
        <f>VLOOKUP($A12,'Return Data'!$B$7:$R$2292,15,0)</f>
        <v>15.035500000000001</v>
      </c>
      <c r="Q12" s="61">
        <f>RANK(P12,P$8:P$21,0)</f>
        <v>1</v>
      </c>
      <c r="R12" s="60">
        <f>VLOOKUP($A12,'Return Data'!$B$7:$R$2292,16,0)</f>
        <v>17.362100000000002</v>
      </c>
      <c r="S12" s="62">
        <f t="shared" si="6"/>
        <v>2</v>
      </c>
    </row>
    <row r="13" spans="1:19" s="63" customFormat="1" x14ac:dyDescent="0.3">
      <c r="A13" s="58" t="s">
        <v>14</v>
      </c>
      <c r="B13" s="59">
        <f>VLOOKUP($A13,'Return Data'!$B$7:$R$2292,3,0)</f>
        <v>45022</v>
      </c>
      <c r="C13" s="60">
        <f>VLOOKUP($A13,'Return Data'!$B$7:$R$2292,4,0)</f>
        <v>16.510000000000002</v>
      </c>
      <c r="D13" s="60">
        <f>VLOOKUP($A13,'Return Data'!$B$7:$R$2292,10,0)</f>
        <v>-3.6756000000000002</v>
      </c>
      <c r="E13" s="61">
        <f t="shared" si="0"/>
        <v>14</v>
      </c>
      <c r="F13" s="60">
        <f>VLOOKUP($A13,'Return Data'!$B$7:$R$2292,11,0)</f>
        <v>0.2429</v>
      </c>
      <c r="G13" s="61">
        <f t="shared" si="1"/>
        <v>12</v>
      </c>
      <c r="H13" s="60">
        <f>VLOOKUP($A13,'Return Data'!$B$7:$R$2292,12,0)</f>
        <v>9.4101999999999997</v>
      </c>
      <c r="I13" s="61">
        <f t="shared" si="2"/>
        <v>12</v>
      </c>
      <c r="J13" s="60">
        <f>VLOOKUP($A13,'Return Data'!$B$7:$R$2292,13,0)</f>
        <v>-2.5384000000000002</v>
      </c>
      <c r="K13" s="61">
        <f t="shared" si="3"/>
        <v>14</v>
      </c>
      <c r="L13" s="60">
        <f>VLOOKUP($A13,'Return Data'!$B$7:$R$2292,17,0)</f>
        <v>10.9168</v>
      </c>
      <c r="M13" s="61">
        <f t="shared" si="4"/>
        <v>12</v>
      </c>
      <c r="N13" s="60">
        <f>VLOOKUP($A13,'Return Data'!$B$7:$R$2292,14,0)</f>
        <v>29.9344</v>
      </c>
      <c r="O13" s="61">
        <f t="shared" si="5"/>
        <v>13</v>
      </c>
      <c r="P13" s="60"/>
      <c r="Q13" s="61"/>
      <c r="R13" s="60">
        <f>VLOOKUP($A13,'Return Data'!$B$7:$R$2292,16,0)</f>
        <v>11.4367</v>
      </c>
      <c r="S13" s="62">
        <f t="shared" si="6"/>
        <v>13</v>
      </c>
    </row>
    <row r="14" spans="1:19" s="63" customFormat="1" x14ac:dyDescent="0.3">
      <c r="A14" s="58" t="s">
        <v>16</v>
      </c>
      <c r="B14" s="59">
        <f>VLOOKUP($A14,'Return Data'!$B$7:$R$2292,3,0)</f>
        <v>45022</v>
      </c>
      <c r="C14" s="60">
        <f>VLOOKUP($A14,'Return Data'!$B$7:$R$2292,4,0)</f>
        <v>19.386299999999999</v>
      </c>
      <c r="D14" s="60">
        <f>VLOOKUP($A14,'Return Data'!$B$7:$R$2292,10,0)</f>
        <v>-2.4514999999999998</v>
      </c>
      <c r="E14" s="61">
        <f t="shared" si="0"/>
        <v>10</v>
      </c>
      <c r="F14" s="60">
        <f>VLOOKUP($A14,'Return Data'!$B$7:$R$2292,11,0)</f>
        <v>0.50290000000000001</v>
      </c>
      <c r="G14" s="61">
        <f t="shared" si="1"/>
        <v>9</v>
      </c>
      <c r="H14" s="60">
        <f>VLOOKUP($A14,'Return Data'!$B$7:$R$2292,12,0)</f>
        <v>9.0128000000000004</v>
      </c>
      <c r="I14" s="61">
        <f t="shared" si="2"/>
        <v>13</v>
      </c>
      <c r="J14" s="60">
        <f>VLOOKUP($A14,'Return Data'!$B$7:$R$2292,13,0)</f>
        <v>-0.78</v>
      </c>
      <c r="K14" s="61">
        <f t="shared" si="3"/>
        <v>12</v>
      </c>
      <c r="L14" s="60">
        <f>VLOOKUP($A14,'Return Data'!$B$7:$R$2292,17,0)</f>
        <v>10.6883</v>
      </c>
      <c r="M14" s="61">
        <f t="shared" si="4"/>
        <v>13</v>
      </c>
      <c r="N14" s="60">
        <f>VLOOKUP($A14,'Return Data'!$B$7:$R$2292,14,0)</f>
        <v>28.415400000000002</v>
      </c>
      <c r="O14" s="61">
        <f t="shared" si="5"/>
        <v>14</v>
      </c>
      <c r="P14" s="60">
        <f>VLOOKUP($A14,'Return Data'!$B$7:$R$2292,15,0)</f>
        <v>6.3376000000000001</v>
      </c>
      <c r="Q14" s="61">
        <f t="shared" ref="Q14:Q19" si="7">RANK(P14,P$8:P$21,0)</f>
        <v>11</v>
      </c>
      <c r="R14" s="60">
        <f>VLOOKUP($A14,'Return Data'!$B$7:$R$2292,16,0)</f>
        <v>9.1214999999999993</v>
      </c>
      <c r="S14" s="62">
        <f t="shared" si="6"/>
        <v>14</v>
      </c>
    </row>
    <row r="15" spans="1:19" s="63" customFormat="1" x14ac:dyDescent="0.3">
      <c r="A15" s="108" t="s">
        <v>17</v>
      </c>
      <c r="B15" s="59">
        <f>VLOOKUP($A15,'Return Data'!$B$7:$R$2292,3,0)</f>
        <v>45022</v>
      </c>
      <c r="C15" s="60">
        <f>VLOOKUP($A15,'Return Data'!$B$7:$R$2292,4,0)</f>
        <v>59.751800000000003</v>
      </c>
      <c r="D15" s="60">
        <f>VLOOKUP($A15,'Return Data'!$B$7:$R$2292,10,0)</f>
        <v>0.69110000000000005</v>
      </c>
      <c r="E15" s="61">
        <f t="shared" si="0"/>
        <v>1</v>
      </c>
      <c r="F15" s="60">
        <f>VLOOKUP($A15,'Return Data'!$B$7:$R$2292,11,0)</f>
        <v>7.8299000000000003</v>
      </c>
      <c r="G15" s="61">
        <f t="shared" si="1"/>
        <v>1</v>
      </c>
      <c r="H15" s="60">
        <f>VLOOKUP($A15,'Return Data'!$B$7:$R$2292,12,0)</f>
        <v>18.398</v>
      </c>
      <c r="I15" s="61">
        <f t="shared" si="2"/>
        <v>2</v>
      </c>
      <c r="J15" s="60">
        <f>VLOOKUP($A15,'Return Data'!$B$7:$R$2292,13,0)</f>
        <v>5.4139999999999997</v>
      </c>
      <c r="K15" s="61">
        <f t="shared" si="3"/>
        <v>3</v>
      </c>
      <c r="L15" s="60">
        <f>VLOOKUP($A15,'Return Data'!$B$7:$R$2292,17,0)</f>
        <v>14.6645</v>
      </c>
      <c r="M15" s="61">
        <f t="shared" si="4"/>
        <v>5</v>
      </c>
      <c r="N15" s="60">
        <f>VLOOKUP($A15,'Return Data'!$B$7:$R$2292,14,0)</f>
        <v>34.701500000000003</v>
      </c>
      <c r="O15" s="61">
        <f t="shared" si="5"/>
        <v>6</v>
      </c>
      <c r="P15" s="60">
        <f>VLOOKUP($A15,'Return Data'!$B$7:$R$2292,15,0)</f>
        <v>11.943899999999999</v>
      </c>
      <c r="Q15" s="61">
        <f t="shared" si="7"/>
        <v>3</v>
      </c>
      <c r="R15" s="60">
        <f>VLOOKUP($A15,'Return Data'!$B$7:$R$2292,16,0)</f>
        <v>14.802</v>
      </c>
      <c r="S15" s="62">
        <f t="shared" si="6"/>
        <v>6</v>
      </c>
    </row>
    <row r="16" spans="1:19" s="63" customFormat="1" x14ac:dyDescent="0.3">
      <c r="A16" s="58" t="s">
        <v>19</v>
      </c>
      <c r="B16" s="59">
        <f>VLOOKUP($A16,'Return Data'!$B$7:$R$2292,3,0)</f>
        <v>45022</v>
      </c>
      <c r="C16" s="60">
        <f>VLOOKUP($A16,'Return Data'!$B$7:$R$2292,4,0)</f>
        <v>132.16820000000001</v>
      </c>
      <c r="D16" s="60">
        <f>VLOOKUP($A16,'Return Data'!$B$7:$R$2292,10,0)</f>
        <v>-3.0034000000000001</v>
      </c>
      <c r="E16" s="61">
        <f t="shared" si="0"/>
        <v>12</v>
      </c>
      <c r="F16" s="60">
        <f>VLOOKUP($A16,'Return Data'!$B$7:$R$2292,11,0)</f>
        <v>-1.7182999999999999</v>
      </c>
      <c r="G16" s="61">
        <f t="shared" si="1"/>
        <v>14</v>
      </c>
      <c r="H16" s="60">
        <f>VLOOKUP($A16,'Return Data'!$B$7:$R$2292,12,0)</f>
        <v>10.366199999999999</v>
      </c>
      <c r="I16" s="61">
        <f t="shared" si="2"/>
        <v>9</v>
      </c>
      <c r="J16" s="60">
        <f>VLOOKUP($A16,'Return Data'!$B$7:$R$2292,13,0)</f>
        <v>-1.9741</v>
      </c>
      <c r="K16" s="61">
        <f t="shared" si="3"/>
        <v>13</v>
      </c>
      <c r="L16" s="60">
        <f>VLOOKUP($A16,'Return Data'!$B$7:$R$2292,17,0)</f>
        <v>13.8713</v>
      </c>
      <c r="M16" s="61">
        <f t="shared" si="4"/>
        <v>6</v>
      </c>
      <c r="N16" s="60">
        <f>VLOOKUP($A16,'Return Data'!$B$7:$R$2292,14,0)</f>
        <v>35.242800000000003</v>
      </c>
      <c r="O16" s="61">
        <f t="shared" si="5"/>
        <v>5</v>
      </c>
      <c r="P16" s="60">
        <f>VLOOKUP($A16,'Return Data'!$B$7:$R$2292,15,0)</f>
        <v>11.728999999999999</v>
      </c>
      <c r="Q16" s="61">
        <f t="shared" si="7"/>
        <v>5</v>
      </c>
      <c r="R16" s="60">
        <f>VLOOKUP($A16,'Return Data'!$B$7:$R$2292,16,0)</f>
        <v>14.0336</v>
      </c>
      <c r="S16" s="62">
        <f t="shared" si="6"/>
        <v>9</v>
      </c>
    </row>
    <row r="17" spans="1:21" s="63" customFormat="1" x14ac:dyDescent="0.3">
      <c r="A17" s="58" t="s">
        <v>20</v>
      </c>
      <c r="B17" s="59">
        <f>VLOOKUP($A17,'Return Data'!$B$7:$R$2292,3,0)</f>
        <v>45022</v>
      </c>
      <c r="C17" s="60">
        <f>VLOOKUP($A17,'Return Data'!$B$7:$R$2292,4,0)</f>
        <v>78.94</v>
      </c>
      <c r="D17" s="60">
        <f>VLOOKUP($A17,'Return Data'!$B$7:$R$2292,10,0)</f>
        <v>-2.4950999999999999</v>
      </c>
      <c r="E17" s="61">
        <f t="shared" si="0"/>
        <v>11</v>
      </c>
      <c r="F17" s="60">
        <f>VLOOKUP($A17,'Return Data'!$B$7:$R$2292,11,0)</f>
        <v>0.54769999999999996</v>
      </c>
      <c r="G17" s="61">
        <f t="shared" si="1"/>
        <v>8</v>
      </c>
      <c r="H17" s="60">
        <f>VLOOKUP($A17,'Return Data'!$B$7:$R$2292,12,0)</f>
        <v>8.8827999999999996</v>
      </c>
      <c r="I17" s="61">
        <f t="shared" si="2"/>
        <v>14</v>
      </c>
      <c r="J17" s="60">
        <f>VLOOKUP($A17,'Return Data'!$B$7:$R$2292,13,0)</f>
        <v>0.61180000000000001</v>
      </c>
      <c r="K17" s="61">
        <f t="shared" si="3"/>
        <v>9</v>
      </c>
      <c r="L17" s="60">
        <f>VLOOKUP($A17,'Return Data'!$B$7:$R$2292,17,0)</f>
        <v>8.8872</v>
      </c>
      <c r="M17" s="61">
        <f t="shared" si="4"/>
        <v>14</v>
      </c>
      <c r="N17" s="60">
        <f>VLOOKUP($A17,'Return Data'!$B$7:$R$2292,14,0)</f>
        <v>30.735600000000002</v>
      </c>
      <c r="O17" s="61">
        <f t="shared" si="5"/>
        <v>12</v>
      </c>
      <c r="P17" s="60">
        <f>VLOOKUP($A17,'Return Data'!$B$7:$R$2292,15,0)</f>
        <v>8.6689000000000007</v>
      </c>
      <c r="Q17" s="61">
        <f t="shared" si="7"/>
        <v>10</v>
      </c>
      <c r="R17" s="60">
        <f>VLOOKUP($A17,'Return Data'!$B$7:$R$2292,16,0)</f>
        <v>12.8613</v>
      </c>
      <c r="S17" s="62">
        <f t="shared" si="6"/>
        <v>11</v>
      </c>
    </row>
    <row r="18" spans="1:21" s="63" customFormat="1" x14ac:dyDescent="0.3">
      <c r="A18" s="58" t="s">
        <v>21</v>
      </c>
      <c r="B18" s="59">
        <f>VLOOKUP($A18,'Return Data'!$B$7:$R$2292,3,0)</f>
        <v>45022</v>
      </c>
      <c r="C18" s="60">
        <f>VLOOKUP($A18,'Return Data'!$B$7:$R$2292,4,0)</f>
        <v>227.93360000000001</v>
      </c>
      <c r="D18" s="60">
        <f>VLOOKUP($A18,'Return Data'!$B$7:$R$2292,10,0)</f>
        <v>-0.58699999999999997</v>
      </c>
      <c r="E18" s="61">
        <f t="shared" si="0"/>
        <v>4</v>
      </c>
      <c r="F18" s="60">
        <f>VLOOKUP($A18,'Return Data'!$B$7:$R$2292,11,0)</f>
        <v>2.4672000000000001</v>
      </c>
      <c r="G18" s="61">
        <f t="shared" si="1"/>
        <v>5</v>
      </c>
      <c r="H18" s="60">
        <f>VLOOKUP($A18,'Return Data'!$B$7:$R$2292,12,0)</f>
        <v>13.4192</v>
      </c>
      <c r="I18" s="61">
        <f t="shared" si="2"/>
        <v>6</v>
      </c>
      <c r="J18" s="60">
        <f>VLOOKUP($A18,'Return Data'!$B$7:$R$2292,13,0)</f>
        <v>4.3098000000000001</v>
      </c>
      <c r="K18" s="61">
        <f t="shared" si="3"/>
        <v>4</v>
      </c>
      <c r="L18" s="60">
        <f>VLOOKUP($A18,'Return Data'!$B$7:$R$2292,17,0)</f>
        <v>13.8085</v>
      </c>
      <c r="M18" s="61">
        <f t="shared" si="4"/>
        <v>7</v>
      </c>
      <c r="N18" s="60">
        <f>VLOOKUP($A18,'Return Data'!$B$7:$R$2292,14,0)</f>
        <v>31.369900000000001</v>
      </c>
      <c r="O18" s="61">
        <f t="shared" si="5"/>
        <v>11</v>
      </c>
      <c r="P18" s="60">
        <f>VLOOKUP($A18,'Return Data'!$B$7:$R$2292,15,0)</f>
        <v>9.8057999999999996</v>
      </c>
      <c r="Q18" s="61">
        <f t="shared" si="7"/>
        <v>8</v>
      </c>
      <c r="R18" s="60">
        <f>VLOOKUP($A18,'Return Data'!$B$7:$R$2292,16,0)</f>
        <v>15.7616</v>
      </c>
      <c r="S18" s="62">
        <f t="shared" si="6"/>
        <v>4</v>
      </c>
    </row>
    <row r="19" spans="1:21" s="63" customFormat="1" x14ac:dyDescent="0.3">
      <c r="A19" s="58" t="s">
        <v>24</v>
      </c>
      <c r="B19" s="59">
        <f>VLOOKUP($A19,'Return Data'!$B$7:$R$2292,3,0)</f>
        <v>45022</v>
      </c>
      <c r="C19" s="60">
        <f>VLOOKUP($A19,'Return Data'!$B$7:$R$2292,4,0)</f>
        <v>482.00020000000001</v>
      </c>
      <c r="D19" s="60">
        <f>VLOOKUP($A19,'Return Data'!$B$7:$R$2292,10,0)</f>
        <v>-0.69079999999999997</v>
      </c>
      <c r="E19" s="61">
        <f t="shared" si="0"/>
        <v>6</v>
      </c>
      <c r="F19" s="60">
        <f>VLOOKUP($A19,'Return Data'!$B$7:$R$2292,11,0)</f>
        <v>3.6153</v>
      </c>
      <c r="G19" s="61">
        <f t="shared" si="1"/>
        <v>4</v>
      </c>
      <c r="H19" s="60">
        <f>VLOOKUP($A19,'Return Data'!$B$7:$R$2292,12,0)</f>
        <v>17.5245</v>
      </c>
      <c r="I19" s="61">
        <f t="shared" si="2"/>
        <v>3</v>
      </c>
      <c r="J19" s="60">
        <f>VLOOKUP($A19,'Return Data'!$B$7:$R$2292,13,0)</f>
        <v>8.4137000000000004</v>
      </c>
      <c r="K19" s="61">
        <f t="shared" si="3"/>
        <v>1</v>
      </c>
      <c r="L19" s="60">
        <f>VLOOKUP($A19,'Return Data'!$B$7:$R$2292,17,0)</f>
        <v>20.137599999999999</v>
      </c>
      <c r="M19" s="61">
        <f t="shared" si="4"/>
        <v>1</v>
      </c>
      <c r="N19" s="60">
        <f>VLOOKUP($A19,'Return Data'!$B$7:$R$2292,14,0)</f>
        <v>43.594999999999999</v>
      </c>
      <c r="O19" s="61">
        <f t="shared" si="5"/>
        <v>2</v>
      </c>
      <c r="P19" s="60">
        <f>VLOOKUP($A19,'Return Data'!$B$7:$R$2292,15,0)</f>
        <v>11.828900000000001</v>
      </c>
      <c r="Q19" s="61">
        <f t="shared" si="7"/>
        <v>4</v>
      </c>
      <c r="R19" s="60">
        <f>VLOOKUP($A19,'Return Data'!$B$7:$R$2292,16,0)</f>
        <v>13.9682</v>
      </c>
      <c r="S19" s="62">
        <f t="shared" si="6"/>
        <v>10</v>
      </c>
    </row>
    <row r="20" spans="1:21" s="63" customFormat="1" x14ac:dyDescent="0.3">
      <c r="A20" s="58" t="s">
        <v>25</v>
      </c>
      <c r="B20" s="59">
        <f>VLOOKUP($A20,'Return Data'!$B$7:$R$2292,3,0)</f>
        <v>45022</v>
      </c>
      <c r="C20" s="60">
        <f>VLOOKUP($A20,'Return Data'!$B$7:$R$2292,4,0)</f>
        <v>17.690000000000001</v>
      </c>
      <c r="D20" s="60">
        <f>VLOOKUP($A20,'Return Data'!$B$7:$R$2292,10,0)</f>
        <v>-2.1570999999999998</v>
      </c>
      <c r="E20" s="61">
        <f t="shared" si="0"/>
        <v>9</v>
      </c>
      <c r="F20" s="60">
        <f>VLOOKUP($A20,'Return Data'!$B$7:$R$2292,11,0)</f>
        <v>0.45429999999999998</v>
      </c>
      <c r="G20" s="61">
        <f t="shared" si="1"/>
        <v>10</v>
      </c>
      <c r="H20" s="60">
        <f>VLOOKUP($A20,'Return Data'!$B$7:$R$2292,12,0)</f>
        <v>10.0124</v>
      </c>
      <c r="I20" s="61">
        <f t="shared" si="2"/>
        <v>10</v>
      </c>
      <c r="J20" s="60">
        <f>VLOOKUP($A20,'Return Data'!$B$7:$R$2292,13,0)</f>
        <v>0.62570000000000003</v>
      </c>
      <c r="K20" s="61">
        <f t="shared" si="3"/>
        <v>8</v>
      </c>
      <c r="L20" s="60">
        <f>VLOOKUP($A20,'Return Data'!$B$7:$R$2292,17,0)</f>
        <v>13.0975</v>
      </c>
      <c r="M20" s="61">
        <f t="shared" si="4"/>
        <v>9</v>
      </c>
      <c r="N20" s="60">
        <f>VLOOKUP($A20,'Return Data'!$B$7:$R$2292,14,0)</f>
        <v>32.950600000000001</v>
      </c>
      <c r="O20" s="61">
        <f t="shared" si="5"/>
        <v>9</v>
      </c>
      <c r="P20" s="60"/>
      <c r="Q20" s="61"/>
      <c r="R20" s="60">
        <f>VLOOKUP($A20,'Return Data'!$B$7:$R$2292,16,0)</f>
        <v>14.0564</v>
      </c>
      <c r="S20" s="62">
        <f t="shared" si="6"/>
        <v>8</v>
      </c>
    </row>
    <row r="21" spans="1:21" s="63" customFormat="1" x14ac:dyDescent="0.3">
      <c r="A21" s="58" t="s">
        <v>26</v>
      </c>
      <c r="B21" s="59">
        <f>VLOOKUP($A21,'Return Data'!$B$7:$R$2292,3,0)</f>
        <v>45022</v>
      </c>
      <c r="C21" s="60">
        <f>VLOOKUP($A21,'Return Data'!$B$7:$R$2292,4,0)</f>
        <v>107.848</v>
      </c>
      <c r="D21" s="60">
        <f>VLOOKUP($A21,'Return Data'!$B$7:$R$2292,10,0)</f>
        <v>-3.0470000000000002</v>
      </c>
      <c r="E21" s="61">
        <f t="shared" si="0"/>
        <v>13</v>
      </c>
      <c r="F21" s="60">
        <f>VLOOKUP($A21,'Return Data'!$B$7:$R$2292,11,0)</f>
        <v>-1.0686</v>
      </c>
      <c r="G21" s="61">
        <f t="shared" si="1"/>
        <v>13</v>
      </c>
      <c r="H21" s="60">
        <f>VLOOKUP($A21,'Return Data'!$B$7:$R$2292,12,0)</f>
        <v>9.6372999999999998</v>
      </c>
      <c r="I21" s="61">
        <f t="shared" si="2"/>
        <v>11</v>
      </c>
      <c r="J21" s="60">
        <f>VLOOKUP($A21,'Return Data'!$B$7:$R$2292,13,0)</f>
        <v>-0.14560000000000001</v>
      </c>
      <c r="K21" s="61">
        <f t="shared" si="3"/>
        <v>11</v>
      </c>
      <c r="L21" s="60">
        <f>VLOOKUP($A21,'Return Data'!$B$7:$R$2292,17,0)</f>
        <v>11.0252</v>
      </c>
      <c r="M21" s="61">
        <f t="shared" si="4"/>
        <v>11</v>
      </c>
      <c r="N21" s="60">
        <f>VLOOKUP($A21,'Return Data'!$B$7:$R$2292,14,0)</f>
        <v>31.648499999999999</v>
      </c>
      <c r="O21" s="61">
        <f t="shared" si="5"/>
        <v>10</v>
      </c>
      <c r="P21" s="60">
        <f>VLOOKUP($A21,'Return Data'!$B$7:$R$2292,15,0)</f>
        <v>12.122299999999999</v>
      </c>
      <c r="Q21" s="61">
        <f>RANK(P21,P$8:P$21,0)</f>
        <v>2</v>
      </c>
      <c r="R21" s="60">
        <f>VLOOKUP($A21,'Return Data'!$B$7:$R$2292,16,0)</f>
        <v>12.445</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-1.4762357142857143</v>
      </c>
      <c r="E23" s="69"/>
      <c r="F23" s="70">
        <f>AVERAGE(F8:F21)</f>
        <v>1.9486357142857147</v>
      </c>
      <c r="G23" s="69"/>
      <c r="H23" s="70">
        <f>AVERAGE(H8:H21)</f>
        <v>13.108592857142856</v>
      </c>
      <c r="I23" s="69"/>
      <c r="J23" s="70">
        <f>AVERAGE(J8:J21)</f>
        <v>1.9499571428571429</v>
      </c>
      <c r="K23" s="69"/>
      <c r="L23" s="70">
        <f>AVERAGE(L8:L21)</f>
        <v>14.146528571428572</v>
      </c>
      <c r="M23" s="69"/>
      <c r="N23" s="70">
        <f>AVERAGE(N8:N21)</f>
        <v>35.247721428571431</v>
      </c>
      <c r="O23" s="69"/>
      <c r="P23" s="70">
        <f>AVERAGE(P8:P21)</f>
        <v>10.325375000000001</v>
      </c>
      <c r="Q23" s="69"/>
      <c r="R23" s="70">
        <f>AVERAGE(R8:R21)</f>
        <v>14.295349999999999</v>
      </c>
      <c r="S23" s="71"/>
    </row>
    <row r="24" spans="1:21" s="63" customFormat="1" x14ac:dyDescent="0.3">
      <c r="A24" s="68" t="s">
        <v>28</v>
      </c>
      <c r="B24" s="69"/>
      <c r="C24" s="69"/>
      <c r="D24" s="70">
        <f>MIN(D8:D21)</f>
        <v>-3.6756000000000002</v>
      </c>
      <c r="E24" s="69"/>
      <c r="F24" s="70">
        <f>MIN(F8:F21)</f>
        <v>-1.7182999999999999</v>
      </c>
      <c r="G24" s="69"/>
      <c r="H24" s="70">
        <f>MIN(H8:H21)</f>
        <v>8.8827999999999996</v>
      </c>
      <c r="I24" s="69"/>
      <c r="J24" s="70">
        <f>MIN(J8:J21)</f>
        <v>-2.5384000000000002</v>
      </c>
      <c r="K24" s="69"/>
      <c r="L24" s="70">
        <f>MIN(L8:L21)</f>
        <v>8.8872</v>
      </c>
      <c r="M24" s="69"/>
      <c r="N24" s="70">
        <f>MIN(N8:N21)</f>
        <v>28.415400000000002</v>
      </c>
      <c r="O24" s="69"/>
      <c r="P24" s="70">
        <f>MIN(P8:P21)</f>
        <v>3.9457</v>
      </c>
      <c r="Q24" s="69"/>
      <c r="R24" s="70">
        <f>MIN(R8:R21)</f>
        <v>9.1214999999999993</v>
      </c>
      <c r="S24" s="71"/>
    </row>
    <row r="25" spans="1:21" s="63" customFormat="1" ht="15" thickBot="1" x14ac:dyDescent="0.35">
      <c r="A25" s="72" t="s">
        <v>29</v>
      </c>
      <c r="B25" s="73"/>
      <c r="C25" s="73"/>
      <c r="D25" s="74">
        <f>MAX(D8:D21)</f>
        <v>0.69110000000000005</v>
      </c>
      <c r="E25" s="73"/>
      <c r="F25" s="74">
        <f>MAX(F8:F21)</f>
        <v>7.8299000000000003</v>
      </c>
      <c r="G25" s="73"/>
      <c r="H25" s="74">
        <f>MAX(H8:H21)</f>
        <v>19.290099999999999</v>
      </c>
      <c r="I25" s="73"/>
      <c r="J25" s="74">
        <f>MAX(J8:J21)</f>
        <v>8.4137000000000004</v>
      </c>
      <c r="K25" s="73"/>
      <c r="L25" s="74">
        <f>MAX(L8:L21)</f>
        <v>20.137599999999999</v>
      </c>
      <c r="M25" s="73"/>
      <c r="N25" s="74">
        <f>MAX(N8:N21)</f>
        <v>48.87</v>
      </c>
      <c r="O25" s="73"/>
      <c r="P25" s="74">
        <f>MAX(P8:P21)</f>
        <v>15.035500000000001</v>
      </c>
      <c r="Q25" s="73"/>
      <c r="R25" s="74">
        <f>MAX(R8:R21)</f>
        <v>17.903400000000001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45022</v>
      </c>
      <c r="C8" s="60">
        <f>VLOOKUP($A8,'Return Data'!$B$7:$R$2292,4,0)</f>
        <v>291.39999999999998</v>
      </c>
      <c r="D8" s="60">
        <f>VLOOKUP($A8,'Return Data'!$B$7:$R$2292,10,0)</f>
        <v>-0.1918</v>
      </c>
      <c r="E8" s="61">
        <f t="shared" ref="E8:E14" si="0">RANK(D8,D$8:D$14,0)</f>
        <v>6</v>
      </c>
      <c r="F8" s="60">
        <f>VLOOKUP($A8,'Return Data'!$B$7:$R$2292,11,0)</f>
        <v>5.7138</v>
      </c>
      <c r="G8" s="61">
        <f t="shared" ref="G8:G14" si="1">RANK(F8,F$8:F$14,0)</f>
        <v>3</v>
      </c>
      <c r="H8" s="60">
        <f>VLOOKUP($A8,'Return Data'!$B$7:$R$2292,12,0)</f>
        <v>18.6965</v>
      </c>
      <c r="I8" s="61">
        <f t="shared" ref="I8:I14" si="2">RANK(H8,H$8:H$14,0)</f>
        <v>1</v>
      </c>
      <c r="J8" s="60">
        <f>VLOOKUP($A8,'Return Data'!$B$7:$R$2292,13,0)</f>
        <v>4.1718999999999999</v>
      </c>
      <c r="K8" s="61">
        <f t="shared" ref="K8:K14" si="3">RANK(J8,J$8:J$14,0)</f>
        <v>3</v>
      </c>
      <c r="L8" s="60">
        <f>VLOOKUP($A8,'Return Data'!$B$7:$R$2292,17,0)</f>
        <v>17.671199999999999</v>
      </c>
      <c r="M8" s="61">
        <f>RANK(L8,L$8:L$14,0)</f>
        <v>3</v>
      </c>
      <c r="N8" s="60">
        <f>VLOOKUP($A8,'Return Data'!$B$7:$R$2292,14,0)</f>
        <v>33.298699999999997</v>
      </c>
      <c r="O8" s="61">
        <f>RANK(N8,N$8:N$14,0)</f>
        <v>3</v>
      </c>
      <c r="P8" s="60">
        <f>VLOOKUP($A8,'Return Data'!$B$7:$R$2292,15,0)</f>
        <v>10.0474</v>
      </c>
      <c r="Q8" s="61">
        <f>RANK(P8,P$8:P$14,0)</f>
        <v>5</v>
      </c>
      <c r="R8" s="60">
        <f>VLOOKUP($A8,'Return Data'!$B$7:$R$2292,16,0)</f>
        <v>11.482799999999999</v>
      </c>
      <c r="S8" s="62">
        <f t="shared" ref="S8:S14" si="4">RANK(R8,R$8:R$14,0)</f>
        <v>7</v>
      </c>
    </row>
    <row r="9" spans="1:20" x14ac:dyDescent="0.3">
      <c r="A9" s="58" t="s">
        <v>1616</v>
      </c>
      <c r="B9" s="59">
        <f>VLOOKUP($A9,'Return Data'!$B$7:$R$2292,3,0)</f>
        <v>45022</v>
      </c>
      <c r="C9" s="60">
        <f>VLOOKUP($A9,'Return Data'!$B$7:$R$2292,4,0)</f>
        <v>15.935</v>
      </c>
      <c r="D9" s="60">
        <f>VLOOKUP($A9,'Return Data'!$B$7:$R$2292,10,0)</f>
        <v>1.5290999999999999</v>
      </c>
      <c r="E9" s="61">
        <f t="shared" si="0"/>
        <v>3</v>
      </c>
      <c r="F9" s="60">
        <f>VLOOKUP($A9,'Return Data'!$B$7:$R$2292,11,0)</f>
        <v>3.9668999999999999</v>
      </c>
      <c r="G9" s="61">
        <f t="shared" si="1"/>
        <v>4</v>
      </c>
      <c r="H9" s="60">
        <f>VLOOKUP($A9,'Return Data'!$B$7:$R$2292,12,0)</f>
        <v>16.424299999999999</v>
      </c>
      <c r="I9" s="61">
        <f t="shared" si="2"/>
        <v>3</v>
      </c>
      <c r="J9" s="60">
        <f>VLOOKUP($A9,'Return Data'!$B$7:$R$2292,13,0)</f>
        <v>6.4747000000000003</v>
      </c>
      <c r="K9" s="61">
        <f t="shared" si="3"/>
        <v>2</v>
      </c>
      <c r="L9" s="60"/>
      <c r="M9" s="61"/>
      <c r="N9" s="60"/>
      <c r="O9" s="61"/>
      <c r="P9" s="60"/>
      <c r="Q9" s="61"/>
      <c r="R9" s="60">
        <f>VLOOKUP($A9,'Return Data'!$B$7:$R$2292,16,0)</f>
        <v>22.470500000000001</v>
      </c>
      <c r="S9" s="62">
        <f t="shared" si="4"/>
        <v>1</v>
      </c>
    </row>
    <row r="10" spans="1:20" x14ac:dyDescent="0.3">
      <c r="A10" s="58" t="s">
        <v>709</v>
      </c>
      <c r="B10" s="59">
        <f>VLOOKUP($A10,'Return Data'!$B$7:$R$2292,3,0)</f>
        <v>45022</v>
      </c>
      <c r="C10" s="60">
        <f>VLOOKUP($A10,'Return Data'!$B$7:$R$2292,4,0)</f>
        <v>31.97</v>
      </c>
      <c r="D10" s="60">
        <f>VLOOKUP($A10,'Return Data'!$B$7:$R$2292,10,0)</f>
        <v>2.4350999999999998</v>
      </c>
      <c r="E10" s="61">
        <f t="shared" si="0"/>
        <v>2</v>
      </c>
      <c r="F10" s="60">
        <f>VLOOKUP($A10,'Return Data'!$B$7:$R$2292,11,0)</f>
        <v>6.5667</v>
      </c>
      <c r="G10" s="61">
        <f t="shared" si="1"/>
        <v>2</v>
      </c>
      <c r="H10" s="60">
        <f>VLOOKUP($A10,'Return Data'!$B$7:$R$2292,12,0)</f>
        <v>18.407399999999999</v>
      </c>
      <c r="I10" s="61">
        <f t="shared" si="2"/>
        <v>2</v>
      </c>
      <c r="J10" s="60">
        <f>VLOOKUP($A10,'Return Data'!$B$7:$R$2292,13,0)</f>
        <v>6.5312000000000001</v>
      </c>
      <c r="K10" s="61">
        <f t="shared" si="3"/>
        <v>1</v>
      </c>
      <c r="L10" s="60">
        <f>VLOOKUP($A10,'Return Data'!$B$7:$R$2292,17,0)</f>
        <v>22.426600000000001</v>
      </c>
      <c r="M10" s="61">
        <f>RANK(L10,L$8:L$14,0)</f>
        <v>1</v>
      </c>
      <c r="N10" s="60">
        <f>VLOOKUP($A10,'Return Data'!$B$7:$R$2292,14,0)</f>
        <v>40.357100000000003</v>
      </c>
      <c r="O10" s="61">
        <f>RANK(N10,N$8:N$14,0)</f>
        <v>1</v>
      </c>
      <c r="P10" s="60">
        <f>VLOOKUP($A10,'Return Data'!$B$7:$R$2292,15,0)</f>
        <v>12.080399999999999</v>
      </c>
      <c r="Q10" s="61">
        <f>RANK(P10,P$8:P$14,0)</f>
        <v>2</v>
      </c>
      <c r="R10" s="60">
        <f>VLOOKUP($A10,'Return Data'!$B$7:$R$2292,16,0)</f>
        <v>13.9564</v>
      </c>
      <c r="S10" s="62">
        <f t="shared" si="4"/>
        <v>4</v>
      </c>
    </row>
    <row r="11" spans="1:20" x14ac:dyDescent="0.3">
      <c r="A11" s="58" t="s">
        <v>710</v>
      </c>
      <c r="B11" s="59">
        <f>VLOOKUP($A11,'Return Data'!$B$7:$R$2292,3,0)</f>
        <v>45022</v>
      </c>
      <c r="C11" s="60">
        <f>VLOOKUP($A11,'Return Data'!$B$7:$R$2292,4,0)</f>
        <v>17.850000000000001</v>
      </c>
      <c r="D11" s="60">
        <f>VLOOKUP($A11,'Return Data'!$B$7:$R$2292,10,0)</f>
        <v>-0.7782</v>
      </c>
      <c r="E11" s="61">
        <f t="shared" si="0"/>
        <v>7</v>
      </c>
      <c r="F11" s="60">
        <f>VLOOKUP($A11,'Return Data'!$B$7:$R$2292,11,0)</f>
        <v>-1.1080000000000001</v>
      </c>
      <c r="G11" s="61">
        <f t="shared" si="1"/>
        <v>7</v>
      </c>
      <c r="H11" s="60">
        <f>VLOOKUP($A11,'Return Data'!$B$7:$R$2292,12,0)</f>
        <v>10.049300000000001</v>
      </c>
      <c r="I11" s="61">
        <f t="shared" si="2"/>
        <v>6</v>
      </c>
      <c r="J11" s="60">
        <f>VLOOKUP($A11,'Return Data'!$B$7:$R$2292,13,0)</f>
        <v>-2.2452999999999999</v>
      </c>
      <c r="K11" s="61">
        <f t="shared" si="3"/>
        <v>6</v>
      </c>
      <c r="L11" s="60">
        <f>VLOOKUP($A11,'Return Data'!$B$7:$R$2292,17,0)</f>
        <v>10.6472</v>
      </c>
      <c r="M11" s="61">
        <f>RANK(L11,L$8:L$14,0)</f>
        <v>6</v>
      </c>
      <c r="N11" s="60">
        <f>VLOOKUP($A11,'Return Data'!$B$7:$R$2292,14,0)</f>
        <v>27.921399999999998</v>
      </c>
      <c r="O11" s="61">
        <f>RANK(N11,N$8:N$14,0)</f>
        <v>6</v>
      </c>
      <c r="P11" s="60"/>
      <c r="Q11" s="61"/>
      <c r="R11" s="60">
        <f>VLOOKUP($A11,'Return Data'!$B$7:$R$2292,16,0)</f>
        <v>14.4495</v>
      </c>
      <c r="S11" s="62">
        <f t="shared" si="4"/>
        <v>3</v>
      </c>
    </row>
    <row r="12" spans="1:20" x14ac:dyDescent="0.3">
      <c r="A12" s="58" t="s">
        <v>1779</v>
      </c>
      <c r="B12" s="59">
        <f>VLOOKUP($A12,'Return Data'!$B$7:$R$2292,3,0)</f>
        <v>45022</v>
      </c>
      <c r="C12" s="60">
        <f>VLOOKUP($A12,'Return Data'!$B$7:$R$2292,4,0)</f>
        <v>91.968000000000004</v>
      </c>
      <c r="D12" s="60">
        <f>VLOOKUP($A12,'Return Data'!$B$7:$R$2292,10,0)</f>
        <v>0.46389999999999998</v>
      </c>
      <c r="E12" s="61">
        <f t="shared" si="0"/>
        <v>5</v>
      </c>
      <c r="F12" s="60">
        <f>VLOOKUP($A12,'Return Data'!$B$7:$R$2292,11,0)</f>
        <v>2.6019999999999999</v>
      </c>
      <c r="G12" s="61">
        <f t="shared" si="1"/>
        <v>5</v>
      </c>
      <c r="H12" s="60">
        <f>VLOOKUP($A12,'Return Data'!$B$7:$R$2292,12,0)</f>
        <v>10.2303</v>
      </c>
      <c r="I12" s="61">
        <f t="shared" si="2"/>
        <v>5</v>
      </c>
      <c r="J12" s="60">
        <f>VLOOKUP($A12,'Return Data'!$B$7:$R$2292,13,0)</f>
        <v>0.60029999999999994</v>
      </c>
      <c r="K12" s="61">
        <f t="shared" si="3"/>
        <v>5</v>
      </c>
      <c r="L12" s="60">
        <f>VLOOKUP($A12,'Return Data'!$B$7:$R$2292,17,0)</f>
        <v>11.196300000000001</v>
      </c>
      <c r="M12" s="61">
        <f>RANK(L12,L$8:L$14,0)</f>
        <v>4</v>
      </c>
      <c r="N12" s="60">
        <f>VLOOKUP($A12,'Return Data'!$B$7:$R$2292,14,0)</f>
        <v>29.456800000000001</v>
      </c>
      <c r="O12" s="61">
        <f>RANK(N12,N$8:N$14,0)</f>
        <v>4</v>
      </c>
      <c r="P12" s="60">
        <f>VLOOKUP($A12,'Return Data'!$B$7:$R$2292,15,0)</f>
        <v>11.6005</v>
      </c>
      <c r="Q12" s="61">
        <f>RANK(P12,P$8:P$14,0)</f>
        <v>3</v>
      </c>
      <c r="R12" s="60">
        <f>VLOOKUP($A12,'Return Data'!$B$7:$R$2292,16,0)</f>
        <v>12.9026</v>
      </c>
      <c r="S12" s="62">
        <f t="shared" si="4"/>
        <v>5</v>
      </c>
    </row>
    <row r="13" spans="1:20" x14ac:dyDescent="0.3">
      <c r="A13" s="58" t="s">
        <v>713</v>
      </c>
      <c r="B13" s="59">
        <f>VLOOKUP($A13,'Return Data'!$B$7:$R$2292,3,0)</f>
        <v>45022</v>
      </c>
      <c r="C13" s="60">
        <f>VLOOKUP($A13,'Return Data'!$B$7:$R$2292,4,0)</f>
        <v>95.072900000000004</v>
      </c>
      <c r="D13" s="60">
        <f>VLOOKUP($A13,'Return Data'!$B$7:$R$2292,10,0)</f>
        <v>3.2509999999999999</v>
      </c>
      <c r="E13" s="61">
        <f t="shared" si="0"/>
        <v>1</v>
      </c>
      <c r="F13" s="60">
        <f>VLOOKUP($A13,'Return Data'!$B$7:$R$2292,11,0)</f>
        <v>7.7731000000000003</v>
      </c>
      <c r="G13" s="61">
        <f t="shared" si="1"/>
        <v>1</v>
      </c>
      <c r="H13" s="60">
        <f>VLOOKUP($A13,'Return Data'!$B$7:$R$2292,12,0)</f>
        <v>10.8886</v>
      </c>
      <c r="I13" s="61">
        <f t="shared" si="2"/>
        <v>4</v>
      </c>
      <c r="J13" s="60">
        <f>VLOOKUP($A13,'Return Data'!$B$7:$R$2292,13,0)</f>
        <v>3.9998999999999998</v>
      </c>
      <c r="K13" s="61">
        <f t="shared" si="3"/>
        <v>4</v>
      </c>
      <c r="L13" s="60">
        <f>VLOOKUP($A13,'Return Data'!$B$7:$R$2292,17,0)</f>
        <v>18.316600000000001</v>
      </c>
      <c r="M13" s="61">
        <f>RANK(L13,L$8:L$14,0)</f>
        <v>2</v>
      </c>
      <c r="N13" s="60">
        <f>VLOOKUP($A13,'Return Data'!$B$7:$R$2292,14,0)</f>
        <v>40.341900000000003</v>
      </c>
      <c r="O13" s="61">
        <f>RANK(N13,N$8:N$14,0)</f>
        <v>2</v>
      </c>
      <c r="P13" s="60">
        <f>VLOOKUP($A13,'Return Data'!$B$7:$R$2292,15,0)</f>
        <v>14.0639</v>
      </c>
      <c r="Q13" s="61">
        <f>RANK(P13,P$8:P$14,0)</f>
        <v>1</v>
      </c>
      <c r="R13" s="60">
        <f>VLOOKUP($A13,'Return Data'!$B$7:$R$2292,16,0)</f>
        <v>14.6447</v>
      </c>
      <c r="S13" s="62">
        <f t="shared" si="4"/>
        <v>2</v>
      </c>
    </row>
    <row r="14" spans="1:20" x14ac:dyDescent="0.3">
      <c r="A14" s="58" t="s">
        <v>714</v>
      </c>
      <c r="B14" s="59">
        <f>VLOOKUP($A14,'Return Data'!$B$7:$R$2292,3,0)</f>
        <v>45022</v>
      </c>
      <c r="C14" s="60">
        <f>VLOOKUP($A14,'Return Data'!$B$7:$R$2292,4,0)</f>
        <v>109.8501</v>
      </c>
      <c r="D14" s="60">
        <f>VLOOKUP($A14,'Return Data'!$B$7:$R$2292,10,0)</f>
        <v>0.92920000000000003</v>
      </c>
      <c r="E14" s="61">
        <f t="shared" si="0"/>
        <v>4</v>
      </c>
      <c r="F14" s="60">
        <f>VLOOKUP($A14,'Return Data'!$B$7:$R$2292,11,0)</f>
        <v>1.7682</v>
      </c>
      <c r="G14" s="61">
        <f t="shared" si="1"/>
        <v>6</v>
      </c>
      <c r="H14" s="60">
        <f>VLOOKUP($A14,'Return Data'!$B$7:$R$2292,12,0)</f>
        <v>9.4899000000000004</v>
      </c>
      <c r="I14" s="61">
        <f t="shared" si="2"/>
        <v>7</v>
      </c>
      <c r="J14" s="60">
        <f>VLOOKUP($A14,'Return Data'!$B$7:$R$2292,13,0)</f>
        <v>-4.0163000000000002</v>
      </c>
      <c r="K14" s="61">
        <f t="shared" si="3"/>
        <v>7</v>
      </c>
      <c r="L14" s="60">
        <f>VLOOKUP($A14,'Return Data'!$B$7:$R$2292,17,0)</f>
        <v>10.9817</v>
      </c>
      <c r="M14" s="61">
        <f>RANK(L14,L$8:L$14,0)</f>
        <v>5</v>
      </c>
      <c r="N14" s="60">
        <f>VLOOKUP($A14,'Return Data'!$B$7:$R$2292,14,0)</f>
        <v>28.417100000000001</v>
      </c>
      <c r="O14" s="61">
        <f>RANK(N14,N$8:N$14,0)</f>
        <v>5</v>
      </c>
      <c r="P14" s="60">
        <f>VLOOKUP($A14,'Return Data'!$B$7:$R$2292,15,0)</f>
        <v>11.2384</v>
      </c>
      <c r="Q14" s="61">
        <f>RANK(P14,P$8:P$14,0)</f>
        <v>4</v>
      </c>
      <c r="R14" s="60">
        <f>VLOOKUP($A14,'Return Data'!$B$7:$R$2292,16,0)</f>
        <v>11.8484</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1.0911857142857142</v>
      </c>
      <c r="E16" s="69"/>
      <c r="F16" s="70">
        <f>AVERAGE(F8:F14)</f>
        <v>3.897528571428571</v>
      </c>
      <c r="G16" s="69"/>
      <c r="H16" s="70">
        <f>AVERAGE(H8:H14)</f>
        <v>13.455185714285715</v>
      </c>
      <c r="I16" s="69"/>
      <c r="J16" s="70">
        <f>AVERAGE(J8:J14)</f>
        <v>2.2166285714285712</v>
      </c>
      <c r="K16" s="69"/>
      <c r="L16" s="70">
        <f>AVERAGE(L8:L14)</f>
        <v>15.206600000000002</v>
      </c>
      <c r="M16" s="69"/>
      <c r="N16" s="70">
        <f>AVERAGE(N8:N14)</f>
        <v>33.298833333333334</v>
      </c>
      <c r="O16" s="69"/>
      <c r="P16" s="70">
        <f>AVERAGE(P8:P14)</f>
        <v>11.806120000000002</v>
      </c>
      <c r="Q16" s="69"/>
      <c r="R16" s="70">
        <f>AVERAGE(R8:R14)</f>
        <v>14.536414285714285</v>
      </c>
      <c r="S16" s="71"/>
    </row>
    <row r="17" spans="1:19" x14ac:dyDescent="0.3">
      <c r="A17" s="68" t="s">
        <v>28</v>
      </c>
      <c r="B17" s="69"/>
      <c r="C17" s="69"/>
      <c r="D17" s="70">
        <f>MIN(D8:D14)</f>
        <v>-0.7782</v>
      </c>
      <c r="E17" s="69"/>
      <c r="F17" s="70">
        <f>MIN(F8:F14)</f>
        <v>-1.1080000000000001</v>
      </c>
      <c r="G17" s="69"/>
      <c r="H17" s="70">
        <f>MIN(H8:H14)</f>
        <v>9.4899000000000004</v>
      </c>
      <c r="I17" s="69"/>
      <c r="J17" s="70">
        <f>MIN(J8:J14)</f>
        <v>-4.0163000000000002</v>
      </c>
      <c r="K17" s="69"/>
      <c r="L17" s="70">
        <f>MIN(L8:L14)</f>
        <v>10.6472</v>
      </c>
      <c r="M17" s="69"/>
      <c r="N17" s="70">
        <f>MIN(N8:N14)</f>
        <v>27.921399999999998</v>
      </c>
      <c r="O17" s="69"/>
      <c r="P17" s="70">
        <f>MIN(P8:P14)</f>
        <v>10.0474</v>
      </c>
      <c r="Q17" s="69"/>
      <c r="R17" s="70">
        <f>MIN(R8:R14)</f>
        <v>11.482799999999999</v>
      </c>
      <c r="S17" s="71"/>
    </row>
    <row r="18" spans="1:19" ht="15" thickBot="1" x14ac:dyDescent="0.35">
      <c r="A18" s="72" t="s">
        <v>29</v>
      </c>
      <c r="B18" s="73"/>
      <c r="C18" s="73"/>
      <c r="D18" s="74">
        <f>MAX(D8:D14)</f>
        <v>3.2509999999999999</v>
      </c>
      <c r="E18" s="73"/>
      <c r="F18" s="74">
        <f>MAX(F8:F14)</f>
        <v>7.7731000000000003</v>
      </c>
      <c r="G18" s="73"/>
      <c r="H18" s="74">
        <f>MAX(H8:H14)</f>
        <v>18.6965</v>
      </c>
      <c r="I18" s="73"/>
      <c r="J18" s="74">
        <f>MAX(J8:J14)</f>
        <v>6.5312000000000001</v>
      </c>
      <c r="K18" s="73"/>
      <c r="L18" s="74">
        <f>MAX(L8:L14)</f>
        <v>22.426600000000001</v>
      </c>
      <c r="M18" s="73"/>
      <c r="N18" s="74">
        <f>MAX(N8:N14)</f>
        <v>40.357100000000003</v>
      </c>
      <c r="O18" s="73"/>
      <c r="P18" s="74">
        <f>MAX(P8:P14)</f>
        <v>14.0639</v>
      </c>
      <c r="Q18" s="73"/>
      <c r="R18" s="74">
        <f>MAX(R8:R14)</f>
        <v>22.470500000000001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45022</v>
      </c>
      <c r="C8" s="60">
        <f>VLOOKUP($A8,'Return Data'!$B$7:$R$2292,4,0)</f>
        <v>270.16000000000003</v>
      </c>
      <c r="D8" s="60">
        <f>VLOOKUP($A8,'Return Data'!$B$7:$R$2292,10,0)</f>
        <v>-0.3614</v>
      </c>
      <c r="E8" s="61">
        <f t="shared" ref="E8:E14" si="0">RANK(D8,D$8:D$14,0)</f>
        <v>6</v>
      </c>
      <c r="F8" s="60">
        <f>VLOOKUP($A8,'Return Data'!$B$7:$R$2292,11,0)</f>
        <v>5.3379000000000003</v>
      </c>
      <c r="G8" s="61">
        <f t="shared" ref="G8:G14" si="1">RANK(F8,F$8:F$14,0)</f>
        <v>3</v>
      </c>
      <c r="H8" s="60">
        <f>VLOOKUP($A8,'Return Data'!$B$7:$R$2292,12,0)</f>
        <v>18.0718</v>
      </c>
      <c r="I8" s="61">
        <f t="shared" ref="I8:I14" si="2">RANK(H8,H$8:H$14,0)</f>
        <v>1</v>
      </c>
      <c r="J8" s="60">
        <f>VLOOKUP($A8,'Return Data'!$B$7:$R$2292,13,0)</f>
        <v>3.4264000000000001</v>
      </c>
      <c r="K8" s="61">
        <f t="shared" ref="K8:K14" si="3">RANK(J8,J$8:J$14,0)</f>
        <v>3</v>
      </c>
      <c r="L8" s="60">
        <f>VLOOKUP($A8,'Return Data'!$B$7:$R$2292,17,0)</f>
        <v>16.832999999999998</v>
      </c>
      <c r="M8" s="61">
        <f>RANK(L8,L$8:L$14,0)</f>
        <v>3</v>
      </c>
      <c r="N8" s="60">
        <f>VLOOKUP($A8,'Return Data'!$B$7:$R$2292,14,0)</f>
        <v>32.351900000000001</v>
      </c>
      <c r="O8" s="61">
        <f>RANK(N8,N$8:N$14,0)</f>
        <v>3</v>
      </c>
      <c r="P8" s="60">
        <f>VLOOKUP($A8,'Return Data'!$B$7:$R$2292,15,0)</f>
        <v>9.2881999999999998</v>
      </c>
      <c r="Q8" s="61">
        <f>RANK(P8,P$8:P$14,0)</f>
        <v>5</v>
      </c>
      <c r="R8" s="60">
        <f>VLOOKUP($A8,'Return Data'!$B$7:$R$2292,16,0)</f>
        <v>17.759899999999998</v>
      </c>
      <c r="S8" s="62">
        <f t="shared" ref="S8:S14" si="4">RANK(R8,R$8:R$14,0)</f>
        <v>2</v>
      </c>
    </row>
    <row r="9" spans="1:20" x14ac:dyDescent="0.3">
      <c r="A9" s="58" t="s">
        <v>1617</v>
      </c>
      <c r="B9" s="59">
        <f>VLOOKUP($A9,'Return Data'!$B$7:$R$2292,3,0)</f>
        <v>45022</v>
      </c>
      <c r="C9" s="60">
        <f>VLOOKUP($A9,'Return Data'!$B$7:$R$2292,4,0)</f>
        <v>15.352</v>
      </c>
      <c r="D9" s="60">
        <f>VLOOKUP($A9,'Return Data'!$B$7:$R$2292,10,0)</f>
        <v>1.1664000000000001</v>
      </c>
      <c r="E9" s="61">
        <f t="shared" si="0"/>
        <v>3</v>
      </c>
      <c r="F9" s="60">
        <f>VLOOKUP($A9,'Return Data'!$B$7:$R$2292,11,0)</f>
        <v>3.1998000000000002</v>
      </c>
      <c r="G9" s="61">
        <f t="shared" si="1"/>
        <v>4</v>
      </c>
      <c r="H9" s="60">
        <f>VLOOKUP($A9,'Return Data'!$B$7:$R$2292,12,0)</f>
        <v>15.117000000000001</v>
      </c>
      <c r="I9" s="61">
        <f t="shared" si="2"/>
        <v>3</v>
      </c>
      <c r="J9" s="60">
        <f>VLOOKUP($A9,'Return Data'!$B$7:$R$2292,13,0)</f>
        <v>4.8849</v>
      </c>
      <c r="K9" s="61">
        <f t="shared" si="3"/>
        <v>1</v>
      </c>
      <c r="L9" s="60"/>
      <c r="M9" s="61"/>
      <c r="N9" s="60"/>
      <c r="O9" s="61"/>
      <c r="P9" s="60"/>
      <c r="Q9" s="61"/>
      <c r="R9" s="60">
        <f>VLOOKUP($A9,'Return Data'!$B$7:$R$2292,16,0)</f>
        <v>20.500699999999998</v>
      </c>
      <c r="S9" s="62">
        <f t="shared" si="4"/>
        <v>1</v>
      </c>
    </row>
    <row r="10" spans="1:20" x14ac:dyDescent="0.3">
      <c r="A10" s="58" t="s">
        <v>708</v>
      </c>
      <c r="B10" s="59">
        <f>VLOOKUP($A10,'Return Data'!$B$7:$R$2292,3,0)</f>
        <v>45022</v>
      </c>
      <c r="C10" s="60">
        <f>VLOOKUP($A10,'Return Data'!$B$7:$R$2292,4,0)</f>
        <v>29.54</v>
      </c>
      <c r="D10" s="60">
        <f>VLOOKUP($A10,'Return Data'!$B$7:$R$2292,10,0)</f>
        <v>2.0379999999999998</v>
      </c>
      <c r="E10" s="61">
        <f t="shared" si="0"/>
        <v>2</v>
      </c>
      <c r="F10" s="60">
        <f>VLOOKUP($A10,'Return Data'!$B$7:$R$2292,11,0)</f>
        <v>5.7266000000000004</v>
      </c>
      <c r="G10" s="61">
        <f t="shared" si="1"/>
        <v>2</v>
      </c>
      <c r="H10" s="60">
        <f>VLOOKUP($A10,'Return Data'!$B$7:$R$2292,12,0)</f>
        <v>16.990100000000002</v>
      </c>
      <c r="I10" s="61">
        <f t="shared" si="2"/>
        <v>2</v>
      </c>
      <c r="J10" s="60">
        <f>VLOOKUP($A10,'Return Data'!$B$7:$R$2292,13,0)</f>
        <v>4.8632999999999997</v>
      </c>
      <c r="K10" s="61">
        <f t="shared" si="3"/>
        <v>2</v>
      </c>
      <c r="L10" s="60">
        <f>VLOOKUP($A10,'Return Data'!$B$7:$R$2292,17,0)</f>
        <v>20.749600000000001</v>
      </c>
      <c r="M10" s="61">
        <f>RANK(L10,L$8:L$14,0)</f>
        <v>1</v>
      </c>
      <c r="N10" s="60">
        <f>VLOOKUP($A10,'Return Data'!$B$7:$R$2292,14,0)</f>
        <v>38.704700000000003</v>
      </c>
      <c r="O10" s="61">
        <f>RANK(N10,N$8:N$14,0)</f>
        <v>2</v>
      </c>
      <c r="P10" s="60">
        <f>VLOOKUP($A10,'Return Data'!$B$7:$R$2292,15,0)</f>
        <v>10.906000000000001</v>
      </c>
      <c r="Q10" s="61">
        <f>RANK(P10,P$8:P$14,0)</f>
        <v>2</v>
      </c>
      <c r="R10" s="60">
        <f>VLOOKUP($A10,'Return Data'!$B$7:$R$2292,16,0)</f>
        <v>12.9483</v>
      </c>
      <c r="S10" s="62">
        <f t="shared" si="4"/>
        <v>6</v>
      </c>
    </row>
    <row r="11" spans="1:20" x14ac:dyDescent="0.3">
      <c r="A11" s="58" t="s">
        <v>711</v>
      </c>
      <c r="B11" s="59">
        <f>VLOOKUP($A11,'Return Data'!$B$7:$R$2292,3,0)</f>
        <v>45022</v>
      </c>
      <c r="C11" s="60">
        <f>VLOOKUP($A11,'Return Data'!$B$7:$R$2292,4,0)</f>
        <v>16.93</v>
      </c>
      <c r="D11" s="60">
        <f>VLOOKUP($A11,'Return Data'!$B$7:$R$2292,10,0)</f>
        <v>-1.052</v>
      </c>
      <c r="E11" s="61">
        <f t="shared" si="0"/>
        <v>7</v>
      </c>
      <c r="F11" s="60">
        <f>VLOOKUP($A11,'Return Data'!$B$7:$R$2292,11,0)</f>
        <v>-1.627</v>
      </c>
      <c r="G11" s="61">
        <f t="shared" si="1"/>
        <v>7</v>
      </c>
      <c r="H11" s="60">
        <f>VLOOKUP($A11,'Return Data'!$B$7:$R$2292,12,0)</f>
        <v>9.2257999999999996</v>
      </c>
      <c r="I11" s="61">
        <f t="shared" si="2"/>
        <v>6</v>
      </c>
      <c r="J11" s="60">
        <f>VLOOKUP($A11,'Return Data'!$B$7:$R$2292,13,0)</f>
        <v>-3.2018</v>
      </c>
      <c r="K11" s="61">
        <f t="shared" si="3"/>
        <v>6</v>
      </c>
      <c r="L11" s="60">
        <f>VLOOKUP($A11,'Return Data'!$B$7:$R$2292,17,0)</f>
        <v>9.5769000000000002</v>
      </c>
      <c r="M11" s="61">
        <f>RANK(L11,L$8:L$14,0)</f>
        <v>6</v>
      </c>
      <c r="N11" s="60">
        <f>VLOOKUP($A11,'Return Data'!$B$7:$R$2292,14,0)</f>
        <v>26.637899999999998</v>
      </c>
      <c r="O11" s="61">
        <f>RANK(N11,N$8:N$14,0)</f>
        <v>6</v>
      </c>
      <c r="P11" s="60"/>
      <c r="Q11" s="61"/>
      <c r="R11" s="60">
        <f>VLOOKUP($A11,'Return Data'!$B$7:$R$2292,16,0)</f>
        <v>13.047499999999999</v>
      </c>
      <c r="S11" s="62">
        <f t="shared" si="4"/>
        <v>5</v>
      </c>
    </row>
    <row r="12" spans="1:20" x14ac:dyDescent="0.3">
      <c r="A12" s="58" t="s">
        <v>1778</v>
      </c>
      <c r="B12" s="59">
        <f>VLOOKUP($A12,'Return Data'!$B$7:$R$2292,3,0)</f>
        <v>45022</v>
      </c>
      <c r="C12" s="60">
        <f>VLOOKUP($A12,'Return Data'!$B$7:$R$2292,4,0)</f>
        <v>86.686599999999999</v>
      </c>
      <c r="D12" s="60">
        <f>VLOOKUP($A12,'Return Data'!$B$7:$R$2292,10,0)</f>
        <v>0.1089</v>
      </c>
      <c r="E12" s="61">
        <f t="shared" si="0"/>
        <v>5</v>
      </c>
      <c r="F12" s="60">
        <f>VLOOKUP($A12,'Return Data'!$B$7:$R$2292,11,0)</f>
        <v>1.9484999999999999</v>
      </c>
      <c r="G12" s="61">
        <f t="shared" si="1"/>
        <v>5</v>
      </c>
      <c r="H12" s="60">
        <f>VLOOKUP($A12,'Return Data'!$B$7:$R$2292,12,0)</f>
        <v>9.3137000000000008</v>
      </c>
      <c r="I12" s="61">
        <f t="shared" si="2"/>
        <v>5</v>
      </c>
      <c r="J12" s="60">
        <f>VLOOKUP($A12,'Return Data'!$B$7:$R$2292,13,0)</f>
        <v>-0.45290000000000002</v>
      </c>
      <c r="K12" s="61">
        <f t="shared" si="3"/>
        <v>5</v>
      </c>
      <c r="L12" s="60">
        <f>VLOOKUP($A12,'Return Data'!$B$7:$R$2292,17,0)</f>
        <v>10.302</v>
      </c>
      <c r="M12" s="61">
        <f>RANK(L12,L$8:L$14,0)</f>
        <v>5</v>
      </c>
      <c r="N12" s="60">
        <f>VLOOKUP($A12,'Return Data'!$B$7:$R$2292,14,0)</f>
        <v>28.553100000000001</v>
      </c>
      <c r="O12" s="61">
        <f>RANK(N12,N$8:N$14,0)</f>
        <v>4</v>
      </c>
      <c r="P12" s="60">
        <f>VLOOKUP($A12,'Return Data'!$B$7:$R$2292,15,0)</f>
        <v>10.815200000000001</v>
      </c>
      <c r="Q12" s="61">
        <f>RANK(P12,P$8:P$14,0)</f>
        <v>3</v>
      </c>
      <c r="R12" s="60">
        <f>VLOOKUP($A12,'Return Data'!$B$7:$R$2292,16,0)</f>
        <v>12.393599999999999</v>
      </c>
      <c r="S12" s="62">
        <f t="shared" si="4"/>
        <v>7</v>
      </c>
    </row>
    <row r="13" spans="1:20" x14ac:dyDescent="0.3">
      <c r="A13" s="58" t="s">
        <v>712</v>
      </c>
      <c r="B13" s="59">
        <f>VLOOKUP($A13,'Return Data'!$B$7:$R$2292,3,0)</f>
        <v>45022</v>
      </c>
      <c r="C13" s="60">
        <f>VLOOKUP($A13,'Return Data'!$B$7:$R$2292,4,0)</f>
        <v>88.566400000000002</v>
      </c>
      <c r="D13" s="60">
        <f>VLOOKUP($A13,'Return Data'!$B$7:$R$2292,10,0)</f>
        <v>3.0379</v>
      </c>
      <c r="E13" s="61">
        <f t="shared" si="0"/>
        <v>1</v>
      </c>
      <c r="F13" s="60">
        <f>VLOOKUP($A13,'Return Data'!$B$7:$R$2292,11,0)</f>
        <v>7.3558000000000003</v>
      </c>
      <c r="G13" s="61">
        <f t="shared" si="1"/>
        <v>1</v>
      </c>
      <c r="H13" s="60">
        <f>VLOOKUP($A13,'Return Data'!$B$7:$R$2292,12,0)</f>
        <v>10.2654</v>
      </c>
      <c r="I13" s="61">
        <f t="shared" si="2"/>
        <v>4</v>
      </c>
      <c r="J13" s="60">
        <f>VLOOKUP($A13,'Return Data'!$B$7:$R$2292,13,0)</f>
        <v>3.2374000000000001</v>
      </c>
      <c r="K13" s="61">
        <f t="shared" si="3"/>
        <v>4</v>
      </c>
      <c r="L13" s="60">
        <f>VLOOKUP($A13,'Return Data'!$B$7:$R$2292,17,0)</f>
        <v>17.4788</v>
      </c>
      <c r="M13" s="61">
        <f>RANK(L13,L$8:L$14,0)</f>
        <v>2</v>
      </c>
      <c r="N13" s="60">
        <f>VLOOKUP($A13,'Return Data'!$B$7:$R$2292,14,0)</f>
        <v>39.204999999999998</v>
      </c>
      <c r="O13" s="61">
        <f>RANK(N13,N$8:N$14,0)</f>
        <v>1</v>
      </c>
      <c r="P13" s="60">
        <f>VLOOKUP($A13,'Return Data'!$B$7:$R$2292,15,0)</f>
        <v>13.1808</v>
      </c>
      <c r="Q13" s="61">
        <f>RANK(P13,P$8:P$14,0)</f>
        <v>1</v>
      </c>
      <c r="R13" s="60">
        <f>VLOOKUP($A13,'Return Data'!$B$7:$R$2292,16,0)</f>
        <v>13.7798</v>
      </c>
      <c r="S13" s="62">
        <f t="shared" si="4"/>
        <v>4</v>
      </c>
    </row>
    <row r="14" spans="1:20" x14ac:dyDescent="0.3">
      <c r="A14" s="58" t="s">
        <v>715</v>
      </c>
      <c r="B14" s="59">
        <f>VLOOKUP($A14,'Return Data'!$B$7:$R$2292,3,0)</f>
        <v>45022</v>
      </c>
      <c r="C14" s="60">
        <f>VLOOKUP($A14,'Return Data'!$B$7:$R$2292,4,0)</f>
        <v>103.1812</v>
      </c>
      <c r="D14" s="60">
        <f>VLOOKUP($A14,'Return Data'!$B$7:$R$2292,10,0)</f>
        <v>0.77270000000000005</v>
      </c>
      <c r="E14" s="61">
        <f t="shared" si="0"/>
        <v>4</v>
      </c>
      <c r="F14" s="60">
        <f>VLOOKUP($A14,'Return Data'!$B$7:$R$2292,11,0)</f>
        <v>1.4516</v>
      </c>
      <c r="G14" s="61">
        <f t="shared" si="1"/>
        <v>6</v>
      </c>
      <c r="H14" s="60">
        <f>VLOOKUP($A14,'Return Data'!$B$7:$R$2292,12,0)</f>
        <v>8.9803999999999995</v>
      </c>
      <c r="I14" s="61">
        <f t="shared" si="2"/>
        <v>7</v>
      </c>
      <c r="J14" s="60">
        <f>VLOOKUP($A14,'Return Data'!$B$7:$R$2292,13,0)</f>
        <v>-4.6094999999999997</v>
      </c>
      <c r="K14" s="61">
        <f t="shared" si="3"/>
        <v>7</v>
      </c>
      <c r="L14" s="60">
        <f>VLOOKUP($A14,'Return Data'!$B$7:$R$2292,17,0)</f>
        <v>10.3093</v>
      </c>
      <c r="M14" s="61">
        <f>RANK(L14,L$8:L$14,0)</f>
        <v>4</v>
      </c>
      <c r="N14" s="60">
        <f>VLOOKUP($A14,'Return Data'!$B$7:$R$2292,14,0)</f>
        <v>27.657800000000002</v>
      </c>
      <c r="O14" s="61">
        <f>RANK(N14,N$8:N$14,0)</f>
        <v>5</v>
      </c>
      <c r="P14" s="60">
        <f>VLOOKUP($A14,'Return Data'!$B$7:$R$2292,15,0)</f>
        <v>10.576000000000001</v>
      </c>
      <c r="Q14" s="61">
        <f>RANK(P14,P$8:P$14,0)</f>
        <v>4</v>
      </c>
      <c r="R14" s="60">
        <f>VLOOKUP($A14,'Return Data'!$B$7:$R$2292,16,0)</f>
        <v>13.896100000000001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0.81578571428571434</v>
      </c>
      <c r="E16" s="69"/>
      <c r="F16" s="70">
        <f>AVERAGE(F8:F14)</f>
        <v>3.3418857142857141</v>
      </c>
      <c r="G16" s="69"/>
      <c r="H16" s="70">
        <f>AVERAGE(H8:H14)</f>
        <v>12.566314285714286</v>
      </c>
      <c r="I16" s="69"/>
      <c r="J16" s="70">
        <f>AVERAGE(J8:J14)</f>
        <v>1.163971428571428</v>
      </c>
      <c r="K16" s="69"/>
      <c r="L16" s="70">
        <f>AVERAGE(L8:L14)</f>
        <v>14.208266666666669</v>
      </c>
      <c r="M16" s="69"/>
      <c r="N16" s="70">
        <f>AVERAGE(N8:N14)</f>
        <v>32.185066666666671</v>
      </c>
      <c r="O16" s="69"/>
      <c r="P16" s="70">
        <f>AVERAGE(P8:P14)</f>
        <v>10.953240000000001</v>
      </c>
      <c r="Q16" s="69"/>
      <c r="R16" s="70">
        <f>AVERAGE(R8:R14)</f>
        <v>14.903700000000001</v>
      </c>
      <c r="S16" s="71"/>
    </row>
    <row r="17" spans="1:19" x14ac:dyDescent="0.3">
      <c r="A17" s="68" t="s">
        <v>28</v>
      </c>
      <c r="B17" s="69"/>
      <c r="C17" s="69"/>
      <c r="D17" s="70">
        <f>MIN(D8:D14)</f>
        <v>-1.052</v>
      </c>
      <c r="E17" s="69"/>
      <c r="F17" s="70">
        <f>MIN(F8:F14)</f>
        <v>-1.627</v>
      </c>
      <c r="G17" s="69"/>
      <c r="H17" s="70">
        <f>MIN(H8:H14)</f>
        <v>8.9803999999999995</v>
      </c>
      <c r="I17" s="69"/>
      <c r="J17" s="70">
        <f>MIN(J8:J14)</f>
        <v>-4.6094999999999997</v>
      </c>
      <c r="K17" s="69"/>
      <c r="L17" s="70">
        <f>MIN(L8:L14)</f>
        <v>9.5769000000000002</v>
      </c>
      <c r="M17" s="69"/>
      <c r="N17" s="70">
        <f>MIN(N8:N14)</f>
        <v>26.637899999999998</v>
      </c>
      <c r="O17" s="69"/>
      <c r="P17" s="70">
        <f>MIN(P8:P14)</f>
        <v>9.2881999999999998</v>
      </c>
      <c r="Q17" s="69"/>
      <c r="R17" s="70">
        <f>MIN(R8:R14)</f>
        <v>12.393599999999999</v>
      </c>
      <c r="S17" s="71"/>
    </row>
    <row r="18" spans="1:19" ht="15" thickBot="1" x14ac:dyDescent="0.35">
      <c r="A18" s="72" t="s">
        <v>29</v>
      </c>
      <c r="B18" s="73"/>
      <c r="C18" s="73"/>
      <c r="D18" s="74">
        <f>MAX(D8:D14)</f>
        <v>3.0379</v>
      </c>
      <c r="E18" s="73"/>
      <c r="F18" s="74">
        <f>MAX(F8:F14)</f>
        <v>7.3558000000000003</v>
      </c>
      <c r="G18" s="73"/>
      <c r="H18" s="74">
        <f>MAX(H8:H14)</f>
        <v>18.0718</v>
      </c>
      <c r="I18" s="73"/>
      <c r="J18" s="74">
        <f>MAX(J8:J14)</f>
        <v>4.8849</v>
      </c>
      <c r="K18" s="73"/>
      <c r="L18" s="74">
        <f>MAX(L8:L14)</f>
        <v>20.749600000000001</v>
      </c>
      <c r="M18" s="73"/>
      <c r="N18" s="74">
        <f>MAX(N8:N14)</f>
        <v>39.204999999999998</v>
      </c>
      <c r="O18" s="73"/>
      <c r="P18" s="74">
        <f>MAX(P8:P14)</f>
        <v>13.1808</v>
      </c>
      <c r="Q18" s="73"/>
      <c r="R18" s="74">
        <f>MAX(R8:R14)</f>
        <v>20.500699999999998</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45022</v>
      </c>
      <c r="C8" s="60">
        <f>VLOOKUP($A8,'Return Data'!$B$7:$R$2292,4,0)</f>
        <v>98.616399999999999</v>
      </c>
      <c r="D8" s="60">
        <f>VLOOKUP($A8,'Return Data'!$B$7:$R$2292,10,0)</f>
        <v>-2.31</v>
      </c>
      <c r="E8" s="61">
        <f t="shared" ref="E8:E27" si="0">RANK(D8,D$8:D$27,0)</f>
        <v>12</v>
      </c>
      <c r="F8" s="60">
        <f>VLOOKUP($A8,'Return Data'!$B$7:$R$2292,11,0)</f>
        <v>-0.23369999999999999</v>
      </c>
      <c r="G8" s="61">
        <f t="shared" ref="G8:G27" si="1">RANK(F8,F$8:F$27,0)</f>
        <v>8</v>
      </c>
      <c r="H8" s="60">
        <f>VLOOKUP($A8,'Return Data'!$B$7:$R$2292,12,0)</f>
        <v>7.6420000000000003</v>
      </c>
      <c r="I8" s="61">
        <f t="shared" ref="I8:I27" si="2">RANK(H8,H$8:H$27,0)</f>
        <v>12</v>
      </c>
      <c r="J8" s="60">
        <f>VLOOKUP($A8,'Return Data'!$B$7:$R$2292,13,0)</f>
        <v>-1.8619000000000001</v>
      </c>
      <c r="K8" s="61">
        <f t="shared" ref="K8:K27" si="3">RANK(J8,J$8:J$27,0)</f>
        <v>14</v>
      </c>
      <c r="L8" s="60">
        <f>VLOOKUP($A8,'Return Data'!$B$7:$R$2292,17,0)</f>
        <v>10.0129</v>
      </c>
      <c r="M8" s="61">
        <f t="shared" ref="M8:M27" si="4">RANK(L8,L$8:L$27,0)</f>
        <v>14</v>
      </c>
      <c r="N8" s="60">
        <f>VLOOKUP($A8,'Return Data'!$B$7:$R$2292,14,0)</f>
        <v>28.386399999999998</v>
      </c>
      <c r="O8" s="61">
        <f t="shared" ref="O8:O25" si="5">RANK(N8,N$8:N$27,0)</f>
        <v>11</v>
      </c>
      <c r="P8" s="60">
        <f>VLOOKUP($A8,'Return Data'!$B$7:$R$2292,15,0)</f>
        <v>10.7874</v>
      </c>
      <c r="Q8" s="61">
        <f t="shared" ref="Q8:Q15" si="6">RANK(P8,P$8:P$27,0)</f>
        <v>9</v>
      </c>
      <c r="R8" s="60">
        <f>VLOOKUP($A8,'Return Data'!$B$7:$R$2292,16,0)</f>
        <v>13.7707</v>
      </c>
      <c r="S8" s="62">
        <f t="shared" ref="S8:S27" si="7">RANK(R8,R$8:R$27,0)</f>
        <v>11</v>
      </c>
    </row>
    <row r="9" spans="1:20" x14ac:dyDescent="0.3">
      <c r="A9" s="58" t="s">
        <v>756</v>
      </c>
      <c r="B9" s="59">
        <f>VLOOKUP($A9,'Return Data'!$B$7:$R$2292,3,0)</f>
        <v>45022</v>
      </c>
      <c r="C9" s="60">
        <f>VLOOKUP($A9,'Return Data'!$B$7:$R$2292,4,0)</f>
        <v>41.92</v>
      </c>
      <c r="D9" s="60">
        <f>VLOOKUP($A9,'Return Data'!$B$7:$R$2292,10,0)</f>
        <v>-2.6475</v>
      </c>
      <c r="E9" s="61">
        <f t="shared" si="0"/>
        <v>13</v>
      </c>
      <c r="F9" s="60">
        <f>VLOOKUP($A9,'Return Data'!$B$7:$R$2292,11,0)</f>
        <v>-8.7108000000000008</v>
      </c>
      <c r="G9" s="61">
        <f t="shared" si="1"/>
        <v>20</v>
      </c>
      <c r="H9" s="60">
        <f>VLOOKUP($A9,'Return Data'!$B$7:$R$2292,12,0)</f>
        <v>-1.0153000000000001</v>
      </c>
      <c r="I9" s="61">
        <f t="shared" si="2"/>
        <v>20</v>
      </c>
      <c r="J9" s="60">
        <f>VLOOKUP($A9,'Return Data'!$B$7:$R$2292,13,0)</f>
        <v>-14.6058</v>
      </c>
      <c r="K9" s="61">
        <f t="shared" si="3"/>
        <v>20</v>
      </c>
      <c r="L9" s="60">
        <f>VLOOKUP($A9,'Return Data'!$B$7:$R$2292,17,0)</f>
        <v>0.46839999999999998</v>
      </c>
      <c r="M9" s="61">
        <f t="shared" si="4"/>
        <v>20</v>
      </c>
      <c r="N9" s="60">
        <f>VLOOKUP($A9,'Return Data'!$B$7:$R$2292,14,0)</f>
        <v>20.319400000000002</v>
      </c>
      <c r="O9" s="61">
        <f t="shared" si="5"/>
        <v>19</v>
      </c>
      <c r="P9" s="60">
        <f>VLOOKUP($A9,'Return Data'!$B$7:$R$2292,15,0)</f>
        <v>8.3546999999999993</v>
      </c>
      <c r="Q9" s="61">
        <f t="shared" si="6"/>
        <v>13</v>
      </c>
      <c r="R9" s="60">
        <f>VLOOKUP($A9,'Return Data'!$B$7:$R$2292,16,0)</f>
        <v>13.274900000000001</v>
      </c>
      <c r="S9" s="62">
        <f t="shared" si="7"/>
        <v>15</v>
      </c>
    </row>
    <row r="10" spans="1:20" x14ac:dyDescent="0.3">
      <c r="A10" s="58" t="s">
        <v>2046</v>
      </c>
      <c r="B10" s="59">
        <f>VLOOKUP($A10,'Return Data'!$B$7:$R$2292,3,0)</f>
        <v>45022</v>
      </c>
      <c r="C10" s="60">
        <f>VLOOKUP($A10,'Return Data'!$B$7:$R$2292,4,0)</f>
        <v>59.216000000000001</v>
      </c>
      <c r="D10" s="60">
        <f>VLOOKUP($A10,'Return Data'!$B$7:$R$2292,10,0)</f>
        <v>1.3157000000000001</v>
      </c>
      <c r="E10" s="61">
        <f t="shared" si="0"/>
        <v>1</v>
      </c>
      <c r="F10" s="60">
        <f>VLOOKUP($A10,'Return Data'!$B$7:$R$2292,11,0)</f>
        <v>-1.7276</v>
      </c>
      <c r="G10" s="61">
        <f t="shared" si="1"/>
        <v>14</v>
      </c>
      <c r="H10" s="60">
        <f>VLOOKUP($A10,'Return Data'!$B$7:$R$2292,12,0)</f>
        <v>7.2365000000000004</v>
      </c>
      <c r="I10" s="61">
        <f t="shared" si="2"/>
        <v>13</v>
      </c>
      <c r="J10" s="60">
        <f>VLOOKUP($A10,'Return Data'!$B$7:$R$2292,13,0)</f>
        <v>-3.5569999999999999</v>
      </c>
      <c r="K10" s="61">
        <f t="shared" si="3"/>
        <v>16</v>
      </c>
      <c r="L10" s="60">
        <f>VLOOKUP($A10,'Return Data'!$B$7:$R$2292,17,0)</f>
        <v>7.7754000000000003</v>
      </c>
      <c r="M10" s="61">
        <f t="shared" si="4"/>
        <v>17</v>
      </c>
      <c r="N10" s="60">
        <f>VLOOKUP($A10,'Return Data'!$B$7:$R$2292,14,0)</f>
        <v>25.628299999999999</v>
      </c>
      <c r="O10" s="61">
        <f t="shared" si="5"/>
        <v>14</v>
      </c>
      <c r="P10" s="60">
        <f>VLOOKUP($A10,'Return Data'!$B$7:$R$2292,15,0)</f>
        <v>6.9786999999999999</v>
      </c>
      <c r="Q10" s="61">
        <f t="shared" si="6"/>
        <v>15</v>
      </c>
      <c r="R10" s="60">
        <f>VLOOKUP($A10,'Return Data'!$B$7:$R$2292,16,0)</f>
        <v>11.1632</v>
      </c>
      <c r="S10" s="62">
        <f t="shared" si="7"/>
        <v>18</v>
      </c>
    </row>
    <row r="11" spans="1:20" x14ac:dyDescent="0.3">
      <c r="A11" s="58" t="s">
        <v>1841</v>
      </c>
      <c r="B11" s="59">
        <f>VLOOKUP($A11,'Return Data'!$B$7:$R$2292,3,0)</f>
        <v>45022</v>
      </c>
      <c r="C11" s="60">
        <f>VLOOKUP($A11,'Return Data'!$B$7:$R$2292,4,0)</f>
        <v>15.7692</v>
      </c>
      <c r="D11" s="60">
        <f>VLOOKUP($A11,'Return Data'!$B$7:$R$2292,10,0)</f>
        <v>8.7599999999999997E-2</v>
      </c>
      <c r="E11" s="61">
        <f t="shared" si="0"/>
        <v>3</v>
      </c>
      <c r="F11" s="60">
        <f>VLOOKUP($A11,'Return Data'!$B$7:$R$2292,11,0)</f>
        <v>-0.21640000000000001</v>
      </c>
      <c r="G11" s="61">
        <f t="shared" si="1"/>
        <v>7</v>
      </c>
      <c r="H11" s="60">
        <f>VLOOKUP($A11,'Return Data'!$B$7:$R$2292,12,0)</f>
        <v>8.9025999999999996</v>
      </c>
      <c r="I11" s="61">
        <f t="shared" si="2"/>
        <v>11</v>
      </c>
      <c r="J11" s="60">
        <f>VLOOKUP($A11,'Return Data'!$B$7:$R$2292,13,0)</f>
        <v>-0.47649999999999998</v>
      </c>
      <c r="K11" s="61">
        <f t="shared" si="3"/>
        <v>8</v>
      </c>
      <c r="L11" s="60">
        <f>VLOOKUP($A11,'Return Data'!$B$7:$R$2292,17,0)</f>
        <v>11.2988</v>
      </c>
      <c r="M11" s="61">
        <f t="shared" si="4"/>
        <v>9</v>
      </c>
      <c r="N11" s="60">
        <f>VLOOKUP($A11,'Return Data'!$B$7:$R$2292,14,0)</f>
        <v>26.6843</v>
      </c>
      <c r="O11" s="61">
        <f t="shared" si="5"/>
        <v>13</v>
      </c>
      <c r="P11" s="60">
        <f>VLOOKUP($A11,'Return Data'!$B$7:$R$2292,15,0)</f>
        <v>9.7919999999999998</v>
      </c>
      <c r="Q11" s="61">
        <f t="shared" si="6"/>
        <v>11</v>
      </c>
      <c r="R11" s="60">
        <f>VLOOKUP($A11,'Return Data'!$B$7:$R$2292,16,0)</f>
        <v>8.6317000000000004</v>
      </c>
      <c r="S11" s="62">
        <f t="shared" si="7"/>
        <v>20</v>
      </c>
    </row>
    <row r="12" spans="1:20" x14ac:dyDescent="0.3">
      <c r="A12" s="58" t="s">
        <v>758</v>
      </c>
      <c r="B12" s="59">
        <f>VLOOKUP($A12,'Return Data'!$B$7:$R$2292,3,0)</f>
        <v>45022</v>
      </c>
      <c r="C12" s="60">
        <f>VLOOKUP($A12,'Return Data'!$B$7:$R$2292,4,0)</f>
        <v>34.807000000000002</v>
      </c>
      <c r="D12" s="60">
        <f>VLOOKUP($A12,'Return Data'!$B$7:$R$2292,10,0)</f>
        <v>-0.97299999999999998</v>
      </c>
      <c r="E12" s="61">
        <f t="shared" si="0"/>
        <v>6</v>
      </c>
      <c r="F12" s="60">
        <f>VLOOKUP($A12,'Return Data'!$B$7:$R$2292,11,0)</f>
        <v>-5.2431999999999999</v>
      </c>
      <c r="G12" s="61">
        <f t="shared" si="1"/>
        <v>19</v>
      </c>
      <c r="H12" s="60">
        <f>VLOOKUP($A12,'Return Data'!$B$7:$R$2292,12,0)</f>
        <v>6.2386999999999997</v>
      </c>
      <c r="I12" s="61">
        <f t="shared" si="2"/>
        <v>16</v>
      </c>
      <c r="J12" s="60">
        <f>VLOOKUP($A12,'Return Data'!$B$7:$R$2292,13,0)</f>
        <v>-2.1065</v>
      </c>
      <c r="K12" s="61">
        <f t="shared" si="3"/>
        <v>15</v>
      </c>
      <c r="L12" s="60">
        <f>VLOOKUP($A12,'Return Data'!$B$7:$R$2292,17,0)</f>
        <v>5.3072999999999997</v>
      </c>
      <c r="M12" s="61">
        <f t="shared" si="4"/>
        <v>18</v>
      </c>
      <c r="N12" s="60">
        <f>VLOOKUP($A12,'Return Data'!$B$7:$R$2292,14,0)</f>
        <v>25.438800000000001</v>
      </c>
      <c r="O12" s="61">
        <f t="shared" si="5"/>
        <v>16</v>
      </c>
      <c r="P12" s="60">
        <f>VLOOKUP($A12,'Return Data'!$B$7:$R$2292,15,0)</f>
        <v>8.4243000000000006</v>
      </c>
      <c r="Q12" s="61">
        <f t="shared" si="6"/>
        <v>12</v>
      </c>
      <c r="R12" s="60">
        <f>VLOOKUP($A12,'Return Data'!$B$7:$R$2292,16,0)</f>
        <v>11.8034</v>
      </c>
      <c r="S12" s="62">
        <f t="shared" si="7"/>
        <v>17</v>
      </c>
    </row>
    <row r="13" spans="1:20" x14ac:dyDescent="0.3">
      <c r="A13" s="58" t="s">
        <v>761</v>
      </c>
      <c r="B13" s="59">
        <f>VLOOKUP($A13,'Return Data'!$B$7:$R$2292,3,0)</f>
        <v>45022</v>
      </c>
      <c r="C13" s="60">
        <f>VLOOKUP($A13,'Return Data'!$B$7:$R$2292,4,0)</f>
        <v>75.244</v>
      </c>
      <c r="D13" s="60">
        <f>VLOOKUP($A13,'Return Data'!$B$7:$R$2292,10,0)</f>
        <v>-3.6787000000000001</v>
      </c>
      <c r="E13" s="61">
        <f t="shared" si="0"/>
        <v>19</v>
      </c>
      <c r="F13" s="60">
        <f>VLOOKUP($A13,'Return Data'!$B$7:$R$2292,11,0)</f>
        <v>-0.44669999999999999</v>
      </c>
      <c r="G13" s="61">
        <f t="shared" si="1"/>
        <v>9</v>
      </c>
      <c r="H13" s="60">
        <f>VLOOKUP($A13,'Return Data'!$B$7:$R$2292,12,0)</f>
        <v>11.2621</v>
      </c>
      <c r="I13" s="61">
        <f t="shared" si="2"/>
        <v>6</v>
      </c>
      <c r="J13" s="60">
        <f>VLOOKUP($A13,'Return Data'!$B$7:$R$2292,13,0)</f>
        <v>3.3584000000000001</v>
      </c>
      <c r="K13" s="61">
        <f t="shared" si="3"/>
        <v>3</v>
      </c>
      <c r="L13" s="60">
        <f>VLOOKUP($A13,'Return Data'!$B$7:$R$2292,17,0)</f>
        <v>15.281000000000001</v>
      </c>
      <c r="M13" s="61">
        <f t="shared" si="4"/>
        <v>3</v>
      </c>
      <c r="N13" s="60">
        <f>VLOOKUP($A13,'Return Data'!$B$7:$R$2292,14,0)</f>
        <v>35.2849</v>
      </c>
      <c r="O13" s="61">
        <f t="shared" si="5"/>
        <v>4</v>
      </c>
      <c r="P13" s="60">
        <f>VLOOKUP($A13,'Return Data'!$B$7:$R$2292,15,0)</f>
        <v>13.125</v>
      </c>
      <c r="Q13" s="61">
        <f t="shared" si="6"/>
        <v>3</v>
      </c>
      <c r="R13" s="60">
        <f>VLOOKUP($A13,'Return Data'!$B$7:$R$2292,16,0)</f>
        <v>17.3049</v>
      </c>
      <c r="S13" s="62">
        <f t="shared" si="7"/>
        <v>3</v>
      </c>
    </row>
    <row r="14" spans="1:20" x14ac:dyDescent="0.3">
      <c r="A14" s="58" t="s">
        <v>763</v>
      </c>
      <c r="B14" s="59">
        <f>VLOOKUP($A14,'Return Data'!$B$7:$R$2292,3,0)</f>
        <v>45022</v>
      </c>
      <c r="C14" s="60">
        <f>VLOOKUP($A14,'Return Data'!$B$7:$R$2292,4,0)</f>
        <v>145.88900000000001</v>
      </c>
      <c r="D14" s="60">
        <f>VLOOKUP($A14,'Return Data'!$B$7:$R$2292,10,0)</f>
        <v>-0.27</v>
      </c>
      <c r="E14" s="61">
        <f t="shared" si="0"/>
        <v>5</v>
      </c>
      <c r="F14" s="60">
        <f>VLOOKUP($A14,'Return Data'!$B$7:$R$2292,11,0)</f>
        <v>3.8170999999999999</v>
      </c>
      <c r="G14" s="61">
        <f t="shared" si="1"/>
        <v>1</v>
      </c>
      <c r="H14" s="60">
        <f>VLOOKUP($A14,'Return Data'!$B$7:$R$2292,12,0)</f>
        <v>17.784500000000001</v>
      </c>
      <c r="I14" s="61">
        <f t="shared" si="2"/>
        <v>1</v>
      </c>
      <c r="J14" s="60">
        <f>VLOOKUP($A14,'Return Data'!$B$7:$R$2292,13,0)</f>
        <v>12.534800000000001</v>
      </c>
      <c r="K14" s="61">
        <f t="shared" si="3"/>
        <v>1</v>
      </c>
      <c r="L14" s="60">
        <f>VLOOKUP($A14,'Return Data'!$B$7:$R$2292,17,0)</f>
        <v>23.925599999999999</v>
      </c>
      <c r="M14" s="61">
        <f t="shared" si="4"/>
        <v>1</v>
      </c>
      <c r="N14" s="60">
        <f>VLOOKUP($A14,'Return Data'!$B$7:$R$2292,14,0)</f>
        <v>38.859099999999998</v>
      </c>
      <c r="O14" s="61">
        <f t="shared" si="5"/>
        <v>1</v>
      </c>
      <c r="P14" s="60">
        <f>VLOOKUP($A14,'Return Data'!$B$7:$R$2292,15,0)</f>
        <v>11.6417</v>
      </c>
      <c r="Q14" s="61">
        <f t="shared" si="6"/>
        <v>6</v>
      </c>
      <c r="R14" s="60">
        <f>VLOOKUP($A14,'Return Data'!$B$7:$R$2292,16,0)</f>
        <v>13.4907</v>
      </c>
      <c r="S14" s="62">
        <f t="shared" si="7"/>
        <v>14</v>
      </c>
    </row>
    <row r="15" spans="1:20" x14ac:dyDescent="0.3">
      <c r="A15" s="58" t="s">
        <v>765</v>
      </c>
      <c r="B15" s="59">
        <f>VLOOKUP($A15,'Return Data'!$B$7:$R$2292,3,0)</f>
        <v>45022</v>
      </c>
      <c r="C15" s="60">
        <f>VLOOKUP($A15,'Return Data'!$B$7:$R$2292,4,0)</f>
        <v>57.2</v>
      </c>
      <c r="D15" s="60">
        <f>VLOOKUP($A15,'Return Data'!$B$7:$R$2292,10,0)</f>
        <v>-1.0551999999999999</v>
      </c>
      <c r="E15" s="61">
        <f t="shared" si="0"/>
        <v>7</v>
      </c>
      <c r="F15" s="60">
        <f>VLOOKUP($A15,'Return Data'!$B$7:$R$2292,11,0)</f>
        <v>3.0259</v>
      </c>
      <c r="G15" s="61">
        <f t="shared" si="1"/>
        <v>2</v>
      </c>
      <c r="H15" s="60">
        <f>VLOOKUP($A15,'Return Data'!$B$7:$R$2292,12,0)</f>
        <v>13.021100000000001</v>
      </c>
      <c r="I15" s="61">
        <f t="shared" si="2"/>
        <v>3</v>
      </c>
      <c r="J15" s="60">
        <f>VLOOKUP($A15,'Return Data'!$B$7:$R$2292,13,0)</f>
        <v>4.8194999999999997</v>
      </c>
      <c r="K15" s="61">
        <f t="shared" si="3"/>
        <v>2</v>
      </c>
      <c r="L15" s="60">
        <f>VLOOKUP($A15,'Return Data'!$B$7:$R$2292,17,0)</f>
        <v>15.295500000000001</v>
      </c>
      <c r="M15" s="61">
        <f t="shared" si="4"/>
        <v>2</v>
      </c>
      <c r="N15" s="60">
        <f>VLOOKUP($A15,'Return Data'!$B$7:$R$2292,14,0)</f>
        <v>34.104900000000001</v>
      </c>
      <c r="O15" s="61">
        <f t="shared" si="5"/>
        <v>5</v>
      </c>
      <c r="P15" s="60">
        <f>VLOOKUP($A15,'Return Data'!$B$7:$R$2292,15,0)</f>
        <v>13.9366</v>
      </c>
      <c r="Q15" s="61">
        <f t="shared" si="6"/>
        <v>2</v>
      </c>
      <c r="R15" s="60">
        <f>VLOOKUP($A15,'Return Data'!$B$7:$R$2292,16,0)</f>
        <v>13.702199999999999</v>
      </c>
      <c r="S15" s="62">
        <f t="shared" si="7"/>
        <v>12</v>
      </c>
    </row>
    <row r="16" spans="1:20" x14ac:dyDescent="0.3">
      <c r="A16" s="58" t="s">
        <v>766</v>
      </c>
      <c r="B16" s="59">
        <f>VLOOKUP($A16,'Return Data'!$B$7:$R$2292,3,0)</f>
        <v>45022</v>
      </c>
      <c r="C16" s="60">
        <f>VLOOKUP($A16,'Return Data'!$B$7:$R$2292,4,0)</f>
        <v>16.41</v>
      </c>
      <c r="D16" s="60">
        <f>VLOOKUP($A16,'Return Data'!$B$7:$R$2292,10,0)</f>
        <v>0</v>
      </c>
      <c r="E16" s="61">
        <f t="shared" si="0"/>
        <v>4</v>
      </c>
      <c r="F16" s="60">
        <f>VLOOKUP($A16,'Return Data'!$B$7:$R$2292,11,0)</f>
        <v>1.2338</v>
      </c>
      <c r="G16" s="61">
        <f t="shared" si="1"/>
        <v>6</v>
      </c>
      <c r="H16" s="60">
        <f>VLOOKUP($A16,'Return Data'!$B$7:$R$2292,12,0)</f>
        <v>10.8035</v>
      </c>
      <c r="I16" s="61">
        <f t="shared" si="2"/>
        <v>8</v>
      </c>
      <c r="J16" s="60">
        <f>VLOOKUP($A16,'Return Data'!$B$7:$R$2292,13,0)</f>
        <v>-0.96560000000000001</v>
      </c>
      <c r="K16" s="61">
        <f t="shared" si="3"/>
        <v>11</v>
      </c>
      <c r="L16" s="60">
        <f>VLOOKUP($A16,'Return Data'!$B$7:$R$2292,17,0)</f>
        <v>12.0084</v>
      </c>
      <c r="M16" s="61">
        <f t="shared" si="4"/>
        <v>6</v>
      </c>
      <c r="N16" s="60">
        <f>VLOOKUP($A16,'Return Data'!$B$7:$R$2292,14,0)</f>
        <v>29.047000000000001</v>
      </c>
      <c r="O16" s="61">
        <f t="shared" si="5"/>
        <v>10</v>
      </c>
      <c r="P16" s="60"/>
      <c r="Q16" s="61"/>
      <c r="R16" s="60">
        <f>VLOOKUP($A16,'Return Data'!$B$7:$R$2292,16,0)</f>
        <v>9.6317000000000004</v>
      </c>
      <c r="S16" s="62">
        <f t="shared" si="7"/>
        <v>19</v>
      </c>
    </row>
    <row r="17" spans="1:19" x14ac:dyDescent="0.3">
      <c r="A17" s="58" t="s">
        <v>768</v>
      </c>
      <c r="B17" s="59">
        <f>VLOOKUP($A17,'Return Data'!$B$7:$R$2292,3,0)</f>
        <v>45022</v>
      </c>
      <c r="C17" s="60">
        <f>VLOOKUP($A17,'Return Data'!$B$7:$R$2292,4,0)</f>
        <v>33.659100000000002</v>
      </c>
      <c r="D17" s="60">
        <f>VLOOKUP($A17,'Return Data'!$B$7:$R$2292,10,0)</f>
        <v>1.1500999999999999</v>
      </c>
      <c r="E17" s="61">
        <f t="shared" si="0"/>
        <v>2</v>
      </c>
      <c r="F17" s="60">
        <f>VLOOKUP($A17,'Return Data'!$B$7:$R$2292,11,0)</f>
        <v>2.4437000000000002</v>
      </c>
      <c r="G17" s="61">
        <f t="shared" si="1"/>
        <v>3</v>
      </c>
      <c r="H17" s="60">
        <f>VLOOKUP($A17,'Return Data'!$B$7:$R$2292,12,0)</f>
        <v>15.5816</v>
      </c>
      <c r="I17" s="61">
        <f t="shared" si="2"/>
        <v>2</v>
      </c>
      <c r="J17" s="60">
        <f>VLOOKUP($A17,'Return Data'!$B$7:$R$2292,13,0)</f>
        <v>2.3527</v>
      </c>
      <c r="K17" s="61">
        <f t="shared" si="3"/>
        <v>5</v>
      </c>
      <c r="L17" s="60">
        <f>VLOOKUP($A17,'Return Data'!$B$7:$R$2292,17,0)</f>
        <v>14.243</v>
      </c>
      <c r="M17" s="61">
        <f t="shared" si="4"/>
        <v>4</v>
      </c>
      <c r="N17" s="60">
        <f>VLOOKUP($A17,'Return Data'!$B$7:$R$2292,14,0)</f>
        <v>33.970399999999998</v>
      </c>
      <c r="O17" s="61">
        <f t="shared" si="5"/>
        <v>6</v>
      </c>
      <c r="P17" s="60">
        <f>VLOOKUP($A17,'Return Data'!$B$7:$R$2292,15,0)</f>
        <v>17.338000000000001</v>
      </c>
      <c r="Q17" s="61">
        <f>RANK(P17,P$8:P$27,0)</f>
        <v>1</v>
      </c>
      <c r="R17" s="60">
        <f>VLOOKUP($A17,'Return Data'!$B$7:$R$2292,16,0)</f>
        <v>15.4689</v>
      </c>
      <c r="S17" s="62">
        <f t="shared" si="7"/>
        <v>7</v>
      </c>
    </row>
    <row r="18" spans="1:19" x14ac:dyDescent="0.3">
      <c r="A18" s="58" t="s">
        <v>1879</v>
      </c>
      <c r="B18" s="59">
        <f>VLOOKUP($A18,'Return Data'!$B$7:$R$2292,3,0)</f>
        <v>45022</v>
      </c>
      <c r="C18" s="60">
        <f>VLOOKUP($A18,'Return Data'!$B$7:$R$2292,4,0)</f>
        <v>13.5192</v>
      </c>
      <c r="D18" s="60">
        <f>VLOOKUP($A18,'Return Data'!$B$7:$R$2292,10,0)</f>
        <v>-1.9758</v>
      </c>
      <c r="E18" s="61">
        <f t="shared" si="0"/>
        <v>10</v>
      </c>
      <c r="F18" s="60">
        <f>VLOOKUP($A18,'Return Data'!$B$7:$R$2292,11,0)</f>
        <v>1.9386000000000001</v>
      </c>
      <c r="G18" s="61">
        <f t="shared" si="1"/>
        <v>4</v>
      </c>
      <c r="H18" s="60">
        <f>VLOOKUP($A18,'Return Data'!$B$7:$R$2292,12,0)</f>
        <v>11.68</v>
      </c>
      <c r="I18" s="61">
        <f t="shared" si="2"/>
        <v>5</v>
      </c>
      <c r="J18" s="60">
        <f>VLOOKUP($A18,'Return Data'!$B$7:$R$2292,13,0)</f>
        <v>2.4609000000000001</v>
      </c>
      <c r="K18" s="61">
        <f t="shared" si="3"/>
        <v>4</v>
      </c>
      <c r="L18" s="60">
        <f>VLOOKUP($A18,'Return Data'!$B$7:$R$2292,17,0)</f>
        <v>10.2157</v>
      </c>
      <c r="M18" s="61">
        <f t="shared" si="4"/>
        <v>12</v>
      </c>
      <c r="N18" s="60">
        <f>VLOOKUP($A18,'Return Data'!$B$7:$R$2292,14,0)</f>
        <v>25.6021</v>
      </c>
      <c r="O18" s="61">
        <f t="shared" si="5"/>
        <v>15</v>
      </c>
      <c r="P18" s="60">
        <f>VLOOKUP($A18,'Return Data'!$B$7:$R$2292,15,0)</f>
        <v>7.8548999999999998</v>
      </c>
      <c r="Q18" s="61">
        <f>RANK(P18,P$8:P$27,0)</f>
        <v>14</v>
      </c>
      <c r="R18" s="60">
        <f>VLOOKUP($A18,'Return Data'!$B$7:$R$2292,16,0)</f>
        <v>12.9139</v>
      </c>
      <c r="S18" s="62">
        <f t="shared" si="7"/>
        <v>16</v>
      </c>
    </row>
    <row r="19" spans="1:19" x14ac:dyDescent="0.3">
      <c r="A19" s="58" t="s">
        <v>770</v>
      </c>
      <c r="B19" s="59">
        <f>VLOOKUP($A19,'Return Data'!$B$7:$R$2292,3,0)</f>
        <v>45022</v>
      </c>
      <c r="C19" s="60">
        <f>VLOOKUP($A19,'Return Data'!$B$7:$R$2292,4,0)</f>
        <v>17.206</v>
      </c>
      <c r="D19" s="60">
        <f>VLOOKUP($A19,'Return Data'!$B$7:$R$2292,10,0)</f>
        <v>-1.7081</v>
      </c>
      <c r="E19" s="61">
        <f t="shared" si="0"/>
        <v>9</v>
      </c>
      <c r="F19" s="60">
        <f>VLOOKUP($A19,'Return Data'!$B$7:$R$2292,11,0)</f>
        <v>-0.80710000000000004</v>
      </c>
      <c r="G19" s="61">
        <f t="shared" si="1"/>
        <v>10</v>
      </c>
      <c r="H19" s="60">
        <f>VLOOKUP($A19,'Return Data'!$B$7:$R$2292,12,0)</f>
        <v>10.1395</v>
      </c>
      <c r="I19" s="61">
        <f t="shared" si="2"/>
        <v>10</v>
      </c>
      <c r="J19" s="60">
        <f>VLOOKUP($A19,'Return Data'!$B$7:$R$2292,13,0)</f>
        <v>-1.3531</v>
      </c>
      <c r="K19" s="61">
        <f t="shared" si="3"/>
        <v>12</v>
      </c>
      <c r="L19" s="60">
        <f>VLOOKUP($A19,'Return Data'!$B$7:$R$2292,17,0)</f>
        <v>11.0627</v>
      </c>
      <c r="M19" s="61">
        <f t="shared" si="4"/>
        <v>10</v>
      </c>
      <c r="N19" s="60">
        <f>VLOOKUP($A19,'Return Data'!$B$7:$R$2292,14,0)</f>
        <v>31.29</v>
      </c>
      <c r="O19" s="61">
        <f t="shared" si="5"/>
        <v>8</v>
      </c>
      <c r="P19" s="60"/>
      <c r="Q19" s="61"/>
      <c r="R19" s="60">
        <f>VLOOKUP($A19,'Return Data'!$B$7:$R$2292,16,0)</f>
        <v>15.6784</v>
      </c>
      <c r="S19" s="62">
        <f t="shared" si="7"/>
        <v>6</v>
      </c>
    </row>
    <row r="20" spans="1:19" x14ac:dyDescent="0.3">
      <c r="A20" s="58" t="s">
        <v>774</v>
      </c>
      <c r="B20" s="59">
        <f>VLOOKUP($A20,'Return Data'!$B$7:$R$2292,3,0)</f>
        <v>45022</v>
      </c>
      <c r="C20" s="60">
        <f>VLOOKUP($A20,'Return Data'!$B$7:$R$2292,4,0)</f>
        <v>19.068000000000001</v>
      </c>
      <c r="D20" s="60">
        <f>VLOOKUP($A20,'Return Data'!$B$7:$R$2292,10,0)</f>
        <v>-2.6943999999999999</v>
      </c>
      <c r="E20" s="61">
        <f t="shared" si="0"/>
        <v>14</v>
      </c>
      <c r="F20" s="60">
        <f>VLOOKUP($A20,'Return Data'!$B$7:$R$2292,11,0)</f>
        <v>-1.554</v>
      </c>
      <c r="G20" s="61">
        <f t="shared" si="1"/>
        <v>12</v>
      </c>
      <c r="H20" s="60">
        <f>VLOOKUP($A20,'Return Data'!$B$7:$R$2292,12,0)</f>
        <v>3.3832</v>
      </c>
      <c r="I20" s="61">
        <f t="shared" si="2"/>
        <v>19</v>
      </c>
      <c r="J20" s="60">
        <f>VLOOKUP($A20,'Return Data'!$B$7:$R$2292,13,0)</f>
        <v>-6.6210000000000004</v>
      </c>
      <c r="K20" s="61">
        <f t="shared" si="3"/>
        <v>19</v>
      </c>
      <c r="L20" s="60">
        <f>VLOOKUP($A20,'Return Data'!$B$7:$R$2292,17,0)</f>
        <v>8.5482999999999993</v>
      </c>
      <c r="M20" s="61">
        <f t="shared" si="4"/>
        <v>16</v>
      </c>
      <c r="N20" s="60">
        <f>VLOOKUP($A20,'Return Data'!$B$7:$R$2292,14,0)</f>
        <v>32.549100000000003</v>
      </c>
      <c r="O20" s="61">
        <f t="shared" si="5"/>
        <v>7</v>
      </c>
      <c r="P20" s="60"/>
      <c r="Q20" s="61"/>
      <c r="R20" s="60">
        <f>VLOOKUP($A20,'Return Data'!$B$7:$R$2292,16,0)</f>
        <v>18.0044</v>
      </c>
      <c r="S20" s="62">
        <f t="shared" si="7"/>
        <v>1</v>
      </c>
    </row>
    <row r="21" spans="1:19" x14ac:dyDescent="0.3">
      <c r="A21" s="58" t="s">
        <v>1931</v>
      </c>
      <c r="B21" s="59">
        <f>VLOOKUP($A21,'Return Data'!$B$7:$R$2292,3,0)</f>
        <v>45022</v>
      </c>
      <c r="C21" s="60">
        <f>VLOOKUP($A21,'Return Data'!$B$7:$R$2292,4,0)</f>
        <v>36.215699999999998</v>
      </c>
      <c r="D21" s="60">
        <f>VLOOKUP($A21,'Return Data'!$B$7:$R$2292,10,0)</f>
        <v>-3.2568999999999999</v>
      </c>
      <c r="E21" s="61">
        <f t="shared" si="0"/>
        <v>18</v>
      </c>
      <c r="F21" s="60">
        <f>VLOOKUP($A21,'Return Data'!$B$7:$R$2292,11,0)</f>
        <v>-3.6511999999999998</v>
      </c>
      <c r="G21" s="61">
        <f t="shared" si="1"/>
        <v>17</v>
      </c>
      <c r="H21" s="60">
        <f>VLOOKUP($A21,'Return Data'!$B$7:$R$2292,12,0)</f>
        <v>6.8117999999999999</v>
      </c>
      <c r="I21" s="61">
        <f t="shared" si="2"/>
        <v>14</v>
      </c>
      <c r="J21" s="60">
        <f>VLOOKUP($A21,'Return Data'!$B$7:$R$2292,13,0)</f>
        <v>5.6399999999999999E-2</v>
      </c>
      <c r="K21" s="61">
        <f t="shared" si="3"/>
        <v>6</v>
      </c>
      <c r="L21" s="60">
        <f>VLOOKUP($A21,'Return Data'!$B$7:$R$2292,17,0)</f>
        <v>5.1085000000000003</v>
      </c>
      <c r="M21" s="61">
        <f t="shared" si="4"/>
        <v>19</v>
      </c>
      <c r="N21" s="60">
        <f>VLOOKUP($A21,'Return Data'!$B$7:$R$2292,14,0)</f>
        <v>23.4</v>
      </c>
      <c r="O21" s="61">
        <f t="shared" si="5"/>
        <v>18</v>
      </c>
      <c r="P21" s="60">
        <f>VLOOKUP($A21,'Return Data'!$B$7:$R$2292,15,0)</f>
        <v>9.8115000000000006</v>
      </c>
      <c r="Q21" s="61">
        <f>RANK(P21,P$8:P$27,0)</f>
        <v>10</v>
      </c>
      <c r="R21" s="60">
        <f>VLOOKUP($A21,'Return Data'!$B$7:$R$2292,16,0)</f>
        <v>13.8756</v>
      </c>
      <c r="S21" s="62">
        <f t="shared" si="7"/>
        <v>10</v>
      </c>
    </row>
    <row r="22" spans="1:19" x14ac:dyDescent="0.3">
      <c r="A22" s="58" t="s">
        <v>777</v>
      </c>
      <c r="B22" s="59">
        <f>VLOOKUP($A22,'Return Data'!$B$7:$R$2292,3,0)</f>
        <v>45022</v>
      </c>
      <c r="C22" s="60">
        <f>VLOOKUP($A22,'Return Data'!$B$7:$R$2292,4,0)</f>
        <v>84.453500000000005</v>
      </c>
      <c r="D22" s="60">
        <f>VLOOKUP($A22,'Return Data'!$B$7:$R$2292,10,0)</f>
        <v>-2.7745000000000002</v>
      </c>
      <c r="E22" s="61">
        <f t="shared" si="0"/>
        <v>15</v>
      </c>
      <c r="F22" s="60">
        <f>VLOOKUP($A22,'Return Data'!$B$7:$R$2292,11,0)</f>
        <v>-3.3519000000000001</v>
      </c>
      <c r="G22" s="61">
        <f t="shared" si="1"/>
        <v>16</v>
      </c>
      <c r="H22" s="60">
        <f>VLOOKUP($A22,'Return Data'!$B$7:$R$2292,12,0)</f>
        <v>6.7454999999999998</v>
      </c>
      <c r="I22" s="61">
        <f t="shared" si="2"/>
        <v>15</v>
      </c>
      <c r="J22" s="60">
        <f>VLOOKUP($A22,'Return Data'!$B$7:$R$2292,13,0)</f>
        <v>-1.4617</v>
      </c>
      <c r="K22" s="61">
        <f t="shared" si="3"/>
        <v>13</v>
      </c>
      <c r="L22" s="60">
        <f>VLOOKUP($A22,'Return Data'!$B$7:$R$2292,17,0)</f>
        <v>11.8332</v>
      </c>
      <c r="M22" s="61">
        <f t="shared" si="4"/>
        <v>7</v>
      </c>
      <c r="N22" s="60">
        <f>VLOOKUP($A22,'Return Data'!$B$7:$R$2292,14,0)</f>
        <v>37.174799999999998</v>
      </c>
      <c r="O22" s="61">
        <f t="shared" si="5"/>
        <v>2</v>
      </c>
      <c r="P22" s="60">
        <f>VLOOKUP($A22,'Return Data'!$B$7:$R$2292,15,0)</f>
        <v>11.45</v>
      </c>
      <c r="Q22" s="61">
        <f>RANK(P22,P$8:P$27,0)</f>
        <v>8</v>
      </c>
      <c r="R22" s="60">
        <f>VLOOKUP($A22,'Return Data'!$B$7:$R$2292,16,0)</f>
        <v>16.7089</v>
      </c>
      <c r="S22" s="62">
        <f t="shared" si="7"/>
        <v>4</v>
      </c>
    </row>
    <row r="23" spans="1:19" x14ac:dyDescent="0.3">
      <c r="A23" s="58" t="s">
        <v>779</v>
      </c>
      <c r="B23" s="59">
        <f>VLOOKUP($A23,'Return Data'!$B$7:$R$2292,3,0)</f>
        <v>45022</v>
      </c>
      <c r="C23" s="60">
        <f>VLOOKUP($A23,'Return Data'!$B$7:$R$2292,4,0)</f>
        <v>59.113900000000001</v>
      </c>
      <c r="D23" s="60">
        <f>VLOOKUP($A23,'Return Data'!$B$7:$R$2292,10,0)</f>
        <v>-4.7759999999999998</v>
      </c>
      <c r="E23" s="61">
        <f t="shared" si="0"/>
        <v>20</v>
      </c>
      <c r="F23" s="60">
        <f>VLOOKUP($A23,'Return Data'!$B$7:$R$2292,11,0)</f>
        <v>-1.8581000000000001</v>
      </c>
      <c r="G23" s="61">
        <f t="shared" si="1"/>
        <v>15</v>
      </c>
      <c r="H23" s="60">
        <f>VLOOKUP($A23,'Return Data'!$B$7:$R$2292,12,0)</f>
        <v>12.77</v>
      </c>
      <c r="I23" s="61">
        <f t="shared" si="2"/>
        <v>4</v>
      </c>
      <c r="J23" s="60">
        <f>VLOOKUP($A23,'Return Data'!$B$7:$R$2292,13,0)</f>
        <v>-0.34210000000000002</v>
      </c>
      <c r="K23" s="61">
        <f t="shared" si="3"/>
        <v>7</v>
      </c>
      <c r="L23" s="60">
        <f>VLOOKUP($A23,'Return Data'!$B$7:$R$2292,17,0)</f>
        <v>11.692399999999999</v>
      </c>
      <c r="M23" s="61">
        <f t="shared" si="4"/>
        <v>8</v>
      </c>
      <c r="N23" s="60">
        <f>VLOOKUP($A23,'Return Data'!$B$7:$R$2292,14,0)</f>
        <v>35.892099999999999</v>
      </c>
      <c r="O23" s="61">
        <f t="shared" si="5"/>
        <v>3</v>
      </c>
      <c r="P23" s="60">
        <f>VLOOKUP($A23,'Return Data'!$B$7:$R$2292,15,0)</f>
        <v>12.8863</v>
      </c>
      <c r="Q23" s="61">
        <f>RANK(P23,P$8:P$27,0)</f>
        <v>5</v>
      </c>
      <c r="R23" s="60">
        <f>VLOOKUP($A23,'Return Data'!$B$7:$R$2292,16,0)</f>
        <v>16.270499999999998</v>
      </c>
      <c r="S23" s="62">
        <f t="shared" si="7"/>
        <v>5</v>
      </c>
    </row>
    <row r="24" spans="1:19" x14ac:dyDescent="0.3">
      <c r="A24" s="58" t="s">
        <v>780</v>
      </c>
      <c r="B24" s="59">
        <f>VLOOKUP($A24,'Return Data'!$B$7:$R$2292,3,0)</f>
        <v>45022</v>
      </c>
      <c r="C24" s="60">
        <f>VLOOKUP($A24,'Return Data'!$B$7:$R$2292,4,0)</f>
        <v>243.43700000000001</v>
      </c>
      <c r="D24" s="60">
        <f>VLOOKUP($A24,'Return Data'!$B$7:$R$2292,10,0)</f>
        <v>-2.0981000000000001</v>
      </c>
      <c r="E24" s="61">
        <f t="shared" si="0"/>
        <v>11</v>
      </c>
      <c r="F24" s="60">
        <f>VLOOKUP($A24,'Return Data'!$B$7:$R$2292,11,0)</f>
        <v>-4.9672000000000001</v>
      </c>
      <c r="G24" s="61">
        <f t="shared" si="1"/>
        <v>18</v>
      </c>
      <c r="H24" s="60">
        <f>VLOOKUP($A24,'Return Data'!$B$7:$R$2292,12,0)</f>
        <v>4.6538000000000004</v>
      </c>
      <c r="I24" s="61">
        <f t="shared" si="2"/>
        <v>18</v>
      </c>
      <c r="J24" s="60">
        <f>VLOOKUP($A24,'Return Data'!$B$7:$R$2292,13,0)</f>
        <v>-6.3266999999999998</v>
      </c>
      <c r="K24" s="61">
        <f t="shared" si="3"/>
        <v>18</v>
      </c>
      <c r="L24" s="60">
        <f>VLOOKUP($A24,'Return Data'!$B$7:$R$2292,17,0)</f>
        <v>9.5983000000000001</v>
      </c>
      <c r="M24" s="61">
        <f t="shared" si="4"/>
        <v>15</v>
      </c>
      <c r="N24" s="60">
        <f>VLOOKUP($A24,'Return Data'!$B$7:$R$2292,14,0)</f>
        <v>25.268000000000001</v>
      </c>
      <c r="O24" s="61">
        <f t="shared" si="5"/>
        <v>17</v>
      </c>
      <c r="P24" s="60">
        <f>VLOOKUP($A24,'Return Data'!$B$7:$R$2292,15,0)</f>
        <v>11.513199999999999</v>
      </c>
      <c r="Q24" s="61">
        <f>RANK(P24,P$8:P$27,0)</f>
        <v>7</v>
      </c>
      <c r="R24" s="60">
        <f>VLOOKUP($A24,'Return Data'!$B$7:$R$2292,16,0)</f>
        <v>14.3489</v>
      </c>
      <c r="S24" s="62">
        <f t="shared" si="7"/>
        <v>9</v>
      </c>
    </row>
    <row r="25" spans="1:19" x14ac:dyDescent="0.3">
      <c r="A25" s="58" t="s">
        <v>1786</v>
      </c>
      <c r="B25" s="59">
        <f>VLOOKUP($A25,'Return Data'!$B$7:$R$2292,3,0)</f>
        <v>45022</v>
      </c>
      <c r="C25" s="60">
        <f>VLOOKUP($A25,'Return Data'!$B$7:$R$2292,4,0)</f>
        <v>114.9217</v>
      </c>
      <c r="D25" s="60">
        <f>VLOOKUP($A25,'Return Data'!$B$7:$R$2292,10,0)</f>
        <v>-1.5570999999999999</v>
      </c>
      <c r="E25" s="61">
        <f t="shared" si="0"/>
        <v>8</v>
      </c>
      <c r="F25" s="60">
        <f>VLOOKUP($A25,'Return Data'!$B$7:$R$2292,11,0)</f>
        <v>-1.262</v>
      </c>
      <c r="G25" s="61">
        <f t="shared" si="1"/>
        <v>11</v>
      </c>
      <c r="H25" s="60">
        <f>VLOOKUP($A25,'Return Data'!$B$7:$R$2292,12,0)</f>
        <v>10.2601</v>
      </c>
      <c r="I25" s="61">
        <f t="shared" si="2"/>
        <v>9</v>
      </c>
      <c r="J25" s="60">
        <f>VLOOKUP($A25,'Return Data'!$B$7:$R$2292,13,0)</f>
        <v>-4.1923000000000004</v>
      </c>
      <c r="K25" s="61">
        <f t="shared" si="3"/>
        <v>17</v>
      </c>
      <c r="L25" s="60">
        <f>VLOOKUP($A25,'Return Data'!$B$7:$R$2292,17,0)</f>
        <v>10.493600000000001</v>
      </c>
      <c r="M25" s="61">
        <f t="shared" si="4"/>
        <v>11</v>
      </c>
      <c r="N25" s="60">
        <f>VLOOKUP($A25,'Return Data'!$B$7:$R$2292,14,0)</f>
        <v>28.0061</v>
      </c>
      <c r="O25" s="61">
        <f t="shared" si="5"/>
        <v>12</v>
      </c>
      <c r="P25" s="60">
        <f>VLOOKUP($A25,'Return Data'!$B$7:$R$2292,15,0)</f>
        <v>13.0959</v>
      </c>
      <c r="Q25" s="61">
        <f>RANK(P25,P$8:P$27,0)</f>
        <v>4</v>
      </c>
      <c r="R25" s="60">
        <f>VLOOKUP($A25,'Return Data'!$B$7:$R$2292,16,0)</f>
        <v>13.610200000000001</v>
      </c>
      <c r="S25" s="62">
        <f t="shared" si="7"/>
        <v>13</v>
      </c>
    </row>
    <row r="26" spans="1:19" x14ac:dyDescent="0.3">
      <c r="A26" s="58" t="s">
        <v>784</v>
      </c>
      <c r="B26" s="59">
        <f>VLOOKUP($A26,'Return Data'!$B$7:$R$2292,3,0)</f>
        <v>45022</v>
      </c>
      <c r="C26" s="60">
        <f>VLOOKUP($A26,'Return Data'!$B$7:$R$2292,4,0)</f>
        <v>15.954800000000001</v>
      </c>
      <c r="D26" s="60">
        <f>VLOOKUP($A26,'Return Data'!$B$7:$R$2292,10,0)</f>
        <v>-2.9931999999999999</v>
      </c>
      <c r="E26" s="61">
        <f t="shared" si="0"/>
        <v>16</v>
      </c>
      <c r="F26" s="60">
        <f>VLOOKUP($A26,'Return Data'!$B$7:$R$2292,11,0)</f>
        <v>1.3164</v>
      </c>
      <c r="G26" s="61">
        <f t="shared" si="1"/>
        <v>5</v>
      </c>
      <c r="H26" s="60">
        <f>VLOOKUP($A26,'Return Data'!$B$7:$R$2292,12,0)</f>
        <v>11.091900000000001</v>
      </c>
      <c r="I26" s="61">
        <f t="shared" si="2"/>
        <v>7</v>
      </c>
      <c r="J26" s="60">
        <f>VLOOKUP($A26,'Return Data'!$B$7:$R$2292,13,0)</f>
        <v>-0.91290000000000004</v>
      </c>
      <c r="K26" s="61">
        <f t="shared" si="3"/>
        <v>10</v>
      </c>
      <c r="L26" s="60">
        <f>VLOOKUP($A26,'Return Data'!$B$7:$R$2292,17,0)</f>
        <v>12.76</v>
      </c>
      <c r="M26" s="61">
        <f t="shared" si="4"/>
        <v>5</v>
      </c>
      <c r="N26" s="60"/>
      <c r="O26" s="61"/>
      <c r="P26" s="60"/>
      <c r="Q26" s="61"/>
      <c r="R26" s="60">
        <f>VLOOKUP($A26,'Return Data'!$B$7:$R$2292,16,0)</f>
        <v>15.0273</v>
      </c>
      <c r="S26" s="62">
        <f t="shared" si="7"/>
        <v>8</v>
      </c>
    </row>
    <row r="27" spans="1:19" x14ac:dyDescent="0.3">
      <c r="A27" s="58" t="s">
        <v>786</v>
      </c>
      <c r="B27" s="59">
        <f>VLOOKUP($A27,'Return Data'!$B$7:$R$2292,3,0)</f>
        <v>45022</v>
      </c>
      <c r="C27" s="60">
        <f>VLOOKUP($A27,'Return Data'!$B$7:$R$2292,4,0)</f>
        <v>17.98</v>
      </c>
      <c r="D27" s="60">
        <f>VLOOKUP($A27,'Return Data'!$B$7:$R$2292,10,0)</f>
        <v>-3.0728</v>
      </c>
      <c r="E27" s="61">
        <f t="shared" si="0"/>
        <v>17</v>
      </c>
      <c r="F27" s="60">
        <f>VLOOKUP($A27,'Return Data'!$B$7:$R$2292,11,0)</f>
        <v>-1.6949000000000001</v>
      </c>
      <c r="G27" s="61">
        <f t="shared" si="1"/>
        <v>13</v>
      </c>
      <c r="H27" s="60">
        <f>VLOOKUP($A27,'Return Data'!$B$7:$R$2292,12,0)</f>
        <v>5.7024999999999997</v>
      </c>
      <c r="I27" s="61">
        <f t="shared" si="2"/>
        <v>17</v>
      </c>
      <c r="J27" s="60">
        <f>VLOOKUP($A27,'Return Data'!$B$7:$R$2292,13,0)</f>
        <v>-0.88200000000000001</v>
      </c>
      <c r="K27" s="61">
        <f t="shared" si="3"/>
        <v>9</v>
      </c>
      <c r="L27" s="60">
        <f>VLOOKUP($A27,'Return Data'!$B$7:$R$2292,17,0)</f>
        <v>10.0723</v>
      </c>
      <c r="M27" s="61">
        <f t="shared" si="4"/>
        <v>13</v>
      </c>
      <c r="N27" s="60">
        <f>VLOOKUP($A27,'Return Data'!$B$7:$R$2292,14,0)</f>
        <v>30.245699999999999</v>
      </c>
      <c r="O27" s="61">
        <f>RANK(N27,N$8:N$27,0)</f>
        <v>9</v>
      </c>
      <c r="P27" s="60"/>
      <c r="Q27" s="61"/>
      <c r="R27" s="60">
        <f>VLOOKUP($A27,'Return Data'!$B$7:$R$2292,16,0)</f>
        <v>17.327999999999999</v>
      </c>
      <c r="S27" s="62">
        <f t="shared" si="7"/>
        <v>2</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-1.7643949999999997</v>
      </c>
      <c r="E29" s="69"/>
      <c r="F29" s="70">
        <f>AVERAGE(F8:F27)</f>
        <v>-1.0974650000000001</v>
      </c>
      <c r="G29" s="69"/>
      <c r="H29" s="70">
        <f>AVERAGE(H8:H27)</f>
        <v>9.0347799999999978</v>
      </c>
      <c r="I29" s="69"/>
      <c r="J29" s="70">
        <f>AVERAGE(J8:J27)</f>
        <v>-1.0041200000000001</v>
      </c>
      <c r="K29" s="69"/>
      <c r="L29" s="70">
        <f>AVERAGE(L8:L27)</f>
        <v>10.850064999999999</v>
      </c>
      <c r="M29" s="69"/>
      <c r="N29" s="70">
        <f>AVERAGE(N8:N27)</f>
        <v>29.850073684210525</v>
      </c>
      <c r="O29" s="69"/>
      <c r="P29" s="70">
        <f>AVERAGE(P8:P27)</f>
        <v>11.132680000000001</v>
      </c>
      <c r="Q29" s="69"/>
      <c r="R29" s="70">
        <f>AVERAGE(R8:R27)</f>
        <v>14.10042</v>
      </c>
      <c r="S29" s="71"/>
    </row>
    <row r="30" spans="1:19" x14ac:dyDescent="0.3">
      <c r="A30" s="68" t="s">
        <v>28</v>
      </c>
      <c r="B30" s="69"/>
      <c r="C30" s="69"/>
      <c r="D30" s="70">
        <f>MIN(D8:D27)</f>
        <v>-4.7759999999999998</v>
      </c>
      <c r="E30" s="69"/>
      <c r="F30" s="70">
        <f>MIN(F8:F27)</f>
        <v>-8.7108000000000008</v>
      </c>
      <c r="G30" s="69"/>
      <c r="H30" s="70">
        <f>MIN(H8:H27)</f>
        <v>-1.0153000000000001</v>
      </c>
      <c r="I30" s="69"/>
      <c r="J30" s="70">
        <f>MIN(J8:J27)</f>
        <v>-14.6058</v>
      </c>
      <c r="K30" s="69"/>
      <c r="L30" s="70">
        <f>MIN(L8:L27)</f>
        <v>0.46839999999999998</v>
      </c>
      <c r="M30" s="69"/>
      <c r="N30" s="70">
        <f>MIN(N8:N27)</f>
        <v>20.319400000000002</v>
      </c>
      <c r="O30" s="69"/>
      <c r="P30" s="70">
        <f>MIN(P8:P27)</f>
        <v>6.9786999999999999</v>
      </c>
      <c r="Q30" s="69"/>
      <c r="R30" s="70">
        <f>MIN(R8:R27)</f>
        <v>8.6317000000000004</v>
      </c>
      <c r="S30" s="71"/>
    </row>
    <row r="31" spans="1:19" ht="15" thickBot="1" x14ac:dyDescent="0.35">
      <c r="A31" s="72" t="s">
        <v>29</v>
      </c>
      <c r="B31" s="73"/>
      <c r="C31" s="73"/>
      <c r="D31" s="74">
        <f>MAX(D8:D27)</f>
        <v>1.3157000000000001</v>
      </c>
      <c r="E31" s="73"/>
      <c r="F31" s="74">
        <f>MAX(F8:F27)</f>
        <v>3.8170999999999999</v>
      </c>
      <c r="G31" s="73"/>
      <c r="H31" s="74">
        <f>MAX(H8:H27)</f>
        <v>17.784500000000001</v>
      </c>
      <c r="I31" s="73"/>
      <c r="J31" s="74">
        <f>MAX(J8:J27)</f>
        <v>12.534800000000001</v>
      </c>
      <c r="K31" s="73"/>
      <c r="L31" s="74">
        <f>MAX(L8:L27)</f>
        <v>23.925599999999999</v>
      </c>
      <c r="M31" s="73"/>
      <c r="N31" s="74">
        <f>MAX(N8:N27)</f>
        <v>38.859099999999998</v>
      </c>
      <c r="O31" s="73"/>
      <c r="P31" s="74">
        <f>MAX(P8:P27)</f>
        <v>17.338000000000001</v>
      </c>
      <c r="Q31" s="73"/>
      <c r="R31" s="74">
        <f>MAX(R8:R27)</f>
        <v>18.0044</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45022</v>
      </c>
      <c r="C8" s="60">
        <f>VLOOKUP($A8,'Return Data'!$B$7:$R$2292,4,0)</f>
        <v>89.454300000000003</v>
      </c>
      <c r="D8" s="60">
        <f>VLOOKUP($A8,'Return Data'!$B$7:$R$2292,10,0)</f>
        <v>-2.5169999999999999</v>
      </c>
      <c r="E8" s="61">
        <f t="shared" ref="E8:E27" si="0">RANK(D8,D$8:D$27,0)</f>
        <v>12</v>
      </c>
      <c r="F8" s="60">
        <f>VLOOKUP($A8,'Return Data'!$B$7:$R$2292,11,0)</f>
        <v>-0.71409999999999996</v>
      </c>
      <c r="G8" s="61">
        <f t="shared" ref="G8:G27" si="1">RANK(F8,F$8:F$27,0)</f>
        <v>7</v>
      </c>
      <c r="H8" s="60">
        <f>VLOOKUP($A8,'Return Data'!$B$7:$R$2292,12,0)</f>
        <v>6.8190999999999997</v>
      </c>
      <c r="I8" s="61">
        <f t="shared" ref="I8:I27" si="2">RANK(H8,H$8:H$27,0)</f>
        <v>12</v>
      </c>
      <c r="J8" s="60">
        <f>VLOOKUP($A8,'Return Data'!$B$7:$R$2292,13,0)</f>
        <v>-2.8443999999999998</v>
      </c>
      <c r="K8" s="61">
        <f t="shared" ref="K8:K27" si="3">RANK(J8,J$8:J$27,0)</f>
        <v>13</v>
      </c>
      <c r="L8" s="60">
        <f>VLOOKUP($A8,'Return Data'!$B$7:$R$2292,17,0)</f>
        <v>8.9788999999999994</v>
      </c>
      <c r="M8" s="61">
        <f t="shared" ref="M8:M27" si="4">RANK(L8,L$8:L$27,0)</f>
        <v>14</v>
      </c>
      <c r="N8" s="60">
        <f>VLOOKUP($A8,'Return Data'!$B$7:$R$2292,14,0)</f>
        <v>27.191299999999998</v>
      </c>
      <c r="O8" s="61">
        <f t="shared" ref="O8:O25" si="5">RANK(N8,N$8:N$27,0)</f>
        <v>11</v>
      </c>
      <c r="P8" s="60">
        <f>VLOOKUP($A8,'Return Data'!$B$7:$R$2292,15,0)</f>
        <v>9.7598000000000003</v>
      </c>
      <c r="Q8" s="61">
        <f t="shared" ref="Q8:Q15" si="6">RANK(P8,P$8:P$27,0)</f>
        <v>9</v>
      </c>
      <c r="R8" s="60">
        <f>VLOOKUP($A8,'Return Data'!$B$7:$R$2292,16,0)</f>
        <v>13.370699999999999</v>
      </c>
      <c r="S8" s="62">
        <f t="shared" ref="S8:S27" si="7">RANK(R8,R$8:R$27,0)</f>
        <v>9</v>
      </c>
    </row>
    <row r="9" spans="1:20" x14ac:dyDescent="0.3">
      <c r="A9" s="58" t="s">
        <v>757</v>
      </c>
      <c r="B9" s="59">
        <f>VLOOKUP($A9,'Return Data'!$B$7:$R$2292,3,0)</f>
        <v>45022</v>
      </c>
      <c r="C9" s="60">
        <f>VLOOKUP($A9,'Return Data'!$B$7:$R$2292,4,0)</f>
        <v>37.11</v>
      </c>
      <c r="D9" s="60">
        <f>VLOOKUP($A9,'Return Data'!$B$7:$R$2292,10,0)</f>
        <v>-2.8534000000000002</v>
      </c>
      <c r="E9" s="61">
        <f t="shared" si="0"/>
        <v>13</v>
      </c>
      <c r="F9" s="60">
        <f>VLOOKUP($A9,'Return Data'!$B$7:$R$2292,11,0)</f>
        <v>-9.1554000000000002</v>
      </c>
      <c r="G9" s="61">
        <f t="shared" si="1"/>
        <v>20</v>
      </c>
      <c r="H9" s="60">
        <f>VLOOKUP($A9,'Return Data'!$B$7:$R$2292,12,0)</f>
        <v>-1.7734000000000001</v>
      </c>
      <c r="I9" s="61">
        <f t="shared" si="2"/>
        <v>20</v>
      </c>
      <c r="J9" s="60">
        <f>VLOOKUP($A9,'Return Data'!$B$7:$R$2292,13,0)</f>
        <v>-15.5055</v>
      </c>
      <c r="K9" s="61">
        <f t="shared" si="3"/>
        <v>20</v>
      </c>
      <c r="L9" s="60">
        <f>VLOOKUP($A9,'Return Data'!$B$7:$R$2292,17,0)</f>
        <v>-0.62729999999999997</v>
      </c>
      <c r="M9" s="61">
        <f t="shared" si="4"/>
        <v>20</v>
      </c>
      <c r="N9" s="60">
        <f>VLOOKUP($A9,'Return Data'!$B$7:$R$2292,14,0)</f>
        <v>18.964400000000001</v>
      </c>
      <c r="O9" s="61">
        <f t="shared" si="5"/>
        <v>19</v>
      </c>
      <c r="P9" s="60">
        <f>VLOOKUP($A9,'Return Data'!$B$7:$R$2292,15,0)</f>
        <v>7.0923999999999996</v>
      </c>
      <c r="Q9" s="61">
        <f t="shared" si="6"/>
        <v>13</v>
      </c>
      <c r="R9" s="60">
        <f>VLOOKUP($A9,'Return Data'!$B$7:$R$2292,16,0)</f>
        <v>12.940899999999999</v>
      </c>
      <c r="S9" s="62">
        <f t="shared" si="7"/>
        <v>12</v>
      </c>
    </row>
    <row r="10" spans="1:20" x14ac:dyDescent="0.3">
      <c r="A10" s="58" t="s">
        <v>2047</v>
      </c>
      <c r="B10" s="59">
        <f>VLOOKUP($A10,'Return Data'!$B$7:$R$2292,3,0)</f>
        <v>45022</v>
      </c>
      <c r="C10" s="60">
        <f>VLOOKUP($A10,'Return Data'!$B$7:$R$2292,4,0)</f>
        <v>51.790999999999997</v>
      </c>
      <c r="D10" s="60">
        <f>VLOOKUP($A10,'Return Data'!$B$7:$R$2292,10,0)</f>
        <v>0.99450000000000005</v>
      </c>
      <c r="E10" s="61">
        <f t="shared" si="0"/>
        <v>1</v>
      </c>
      <c r="F10" s="60">
        <f>VLOOKUP($A10,'Return Data'!$B$7:$R$2292,11,0)</f>
        <v>-2.3658999999999999</v>
      </c>
      <c r="G10" s="61">
        <f t="shared" si="1"/>
        <v>14</v>
      </c>
      <c r="H10" s="60">
        <f>VLOOKUP($A10,'Return Data'!$B$7:$R$2292,12,0)</f>
        <v>6.1726000000000001</v>
      </c>
      <c r="I10" s="61">
        <f t="shared" si="2"/>
        <v>14</v>
      </c>
      <c r="J10" s="60">
        <f>VLOOKUP($A10,'Return Data'!$B$7:$R$2292,13,0)</f>
        <v>-4.8308999999999997</v>
      </c>
      <c r="K10" s="61">
        <f t="shared" si="3"/>
        <v>16</v>
      </c>
      <c r="L10" s="60">
        <f>VLOOKUP($A10,'Return Data'!$B$7:$R$2292,17,0)</f>
        <v>6.3394000000000004</v>
      </c>
      <c r="M10" s="61">
        <f t="shared" si="4"/>
        <v>17</v>
      </c>
      <c r="N10" s="60">
        <f>VLOOKUP($A10,'Return Data'!$B$7:$R$2292,14,0)</f>
        <v>23.948</v>
      </c>
      <c r="O10" s="61">
        <f t="shared" si="5"/>
        <v>17</v>
      </c>
      <c r="P10" s="60">
        <f>VLOOKUP($A10,'Return Data'!$B$7:$R$2292,15,0)</f>
        <v>5.5343999999999998</v>
      </c>
      <c r="Q10" s="61">
        <f t="shared" si="6"/>
        <v>15</v>
      </c>
      <c r="R10" s="60">
        <f>VLOOKUP($A10,'Return Data'!$B$7:$R$2292,16,0)</f>
        <v>10.115</v>
      </c>
      <c r="S10" s="62">
        <f t="shared" si="7"/>
        <v>16</v>
      </c>
    </row>
    <row r="11" spans="1:20" x14ac:dyDescent="0.3">
      <c r="A11" s="58" t="s">
        <v>1842</v>
      </c>
      <c r="B11" s="59">
        <f>VLOOKUP($A11,'Return Data'!$B$7:$R$2292,3,0)</f>
        <v>45022</v>
      </c>
      <c r="C11" s="60">
        <f>VLOOKUP($A11,'Return Data'!$B$7:$R$2292,4,0)</f>
        <v>14.515000000000001</v>
      </c>
      <c r="D11" s="60">
        <f>VLOOKUP($A11,'Return Data'!$B$7:$R$2292,10,0)</f>
        <v>-0.34939999999999999</v>
      </c>
      <c r="E11" s="61">
        <f t="shared" si="0"/>
        <v>4</v>
      </c>
      <c r="F11" s="60">
        <f>VLOOKUP($A11,'Return Data'!$B$7:$R$2292,11,0)</f>
        <v>-1.0849</v>
      </c>
      <c r="G11" s="61">
        <f t="shared" si="1"/>
        <v>9</v>
      </c>
      <c r="H11" s="60">
        <f>VLOOKUP($A11,'Return Data'!$B$7:$R$2292,12,0)</f>
        <v>7.4493</v>
      </c>
      <c r="I11" s="61">
        <f t="shared" si="2"/>
        <v>11</v>
      </c>
      <c r="J11" s="60">
        <f>VLOOKUP($A11,'Return Data'!$B$7:$R$2292,13,0)</f>
        <v>-2.2090999999999998</v>
      </c>
      <c r="K11" s="61">
        <f t="shared" si="3"/>
        <v>10</v>
      </c>
      <c r="L11" s="60">
        <f>VLOOKUP($A11,'Return Data'!$B$7:$R$2292,17,0)</f>
        <v>9.4261999999999997</v>
      </c>
      <c r="M11" s="61">
        <f t="shared" si="4"/>
        <v>9</v>
      </c>
      <c r="N11" s="60">
        <f>VLOOKUP($A11,'Return Data'!$B$7:$R$2292,14,0)</f>
        <v>24.655000000000001</v>
      </c>
      <c r="O11" s="61">
        <f t="shared" si="5"/>
        <v>13</v>
      </c>
      <c r="P11" s="60">
        <f>VLOOKUP($A11,'Return Data'!$B$7:$R$2292,15,0)</f>
        <v>8.1593999999999998</v>
      </c>
      <c r="Q11" s="61">
        <f t="shared" si="6"/>
        <v>11</v>
      </c>
      <c r="R11" s="60">
        <f>VLOOKUP($A11,'Return Data'!$B$7:$R$2292,16,0)</f>
        <v>7.0073999999999996</v>
      </c>
      <c r="S11" s="62">
        <f t="shared" si="7"/>
        <v>19</v>
      </c>
    </row>
    <row r="12" spans="1:20" x14ac:dyDescent="0.3">
      <c r="A12" s="58" t="s">
        <v>759</v>
      </c>
      <c r="B12" s="59">
        <f>VLOOKUP($A12,'Return Data'!$B$7:$R$2292,3,0)</f>
        <v>45022</v>
      </c>
      <c r="C12" s="60">
        <f>VLOOKUP($A12,'Return Data'!$B$7:$R$2292,4,0)</f>
        <v>31.928000000000001</v>
      </c>
      <c r="D12" s="60">
        <f>VLOOKUP($A12,'Return Data'!$B$7:$R$2292,10,0)</f>
        <v>-1.2282</v>
      </c>
      <c r="E12" s="61">
        <f t="shared" si="0"/>
        <v>6</v>
      </c>
      <c r="F12" s="60">
        <f>VLOOKUP($A12,'Return Data'!$B$7:$R$2292,11,0)</f>
        <v>-5.742</v>
      </c>
      <c r="G12" s="61">
        <f t="shared" si="1"/>
        <v>19</v>
      </c>
      <c r="H12" s="60">
        <f>VLOOKUP($A12,'Return Data'!$B$7:$R$2292,12,0)</f>
        <v>5.3937999999999997</v>
      </c>
      <c r="I12" s="61">
        <f t="shared" si="2"/>
        <v>16</v>
      </c>
      <c r="J12" s="60">
        <f>VLOOKUP($A12,'Return Data'!$B$7:$R$2292,13,0)</f>
        <v>-3.1457999999999999</v>
      </c>
      <c r="K12" s="61">
        <f t="shared" si="3"/>
        <v>15</v>
      </c>
      <c r="L12" s="60">
        <f>VLOOKUP($A12,'Return Data'!$B$7:$R$2292,17,0)</f>
        <v>4.1912000000000003</v>
      </c>
      <c r="M12" s="61">
        <f t="shared" si="4"/>
        <v>18</v>
      </c>
      <c r="N12" s="60">
        <f>VLOOKUP($A12,'Return Data'!$B$7:$R$2292,14,0)</f>
        <v>24.104399999999998</v>
      </c>
      <c r="O12" s="61">
        <f t="shared" si="5"/>
        <v>15</v>
      </c>
      <c r="P12" s="60">
        <f>VLOOKUP($A12,'Return Data'!$B$7:$R$2292,15,0)</f>
        <v>7.3090000000000002</v>
      </c>
      <c r="Q12" s="61">
        <f t="shared" si="6"/>
        <v>12</v>
      </c>
      <c r="R12" s="60">
        <f>VLOOKUP($A12,'Return Data'!$B$7:$R$2292,16,0)</f>
        <v>9.4702000000000002</v>
      </c>
      <c r="S12" s="62">
        <f t="shared" si="7"/>
        <v>17</v>
      </c>
    </row>
    <row r="13" spans="1:20" x14ac:dyDescent="0.3">
      <c r="A13" s="58" t="s">
        <v>760</v>
      </c>
      <c r="B13" s="59">
        <f>VLOOKUP($A13,'Return Data'!$B$7:$R$2292,3,0)</f>
        <v>45022</v>
      </c>
      <c r="C13" s="60">
        <f>VLOOKUP($A13,'Return Data'!$B$7:$R$2292,4,0)</f>
        <v>68.0685</v>
      </c>
      <c r="D13" s="60">
        <f>VLOOKUP($A13,'Return Data'!$B$7:$R$2292,10,0)</f>
        <v>-3.8614000000000002</v>
      </c>
      <c r="E13" s="61">
        <f t="shared" si="0"/>
        <v>19</v>
      </c>
      <c r="F13" s="60">
        <f>VLOOKUP($A13,'Return Data'!$B$7:$R$2292,11,0)</f>
        <v>-0.83930000000000005</v>
      </c>
      <c r="G13" s="61">
        <f t="shared" si="1"/>
        <v>8</v>
      </c>
      <c r="H13" s="60">
        <f>VLOOKUP($A13,'Return Data'!$B$7:$R$2292,12,0)</f>
        <v>10.597200000000001</v>
      </c>
      <c r="I13" s="61">
        <f t="shared" si="2"/>
        <v>6</v>
      </c>
      <c r="J13" s="60">
        <f>VLOOKUP($A13,'Return Data'!$B$7:$R$2292,13,0)</f>
        <v>2.5358000000000001</v>
      </c>
      <c r="K13" s="61">
        <f t="shared" si="3"/>
        <v>3</v>
      </c>
      <c r="L13" s="60">
        <f>VLOOKUP($A13,'Return Data'!$B$7:$R$2292,17,0)</f>
        <v>14.3775</v>
      </c>
      <c r="M13" s="61">
        <f t="shared" si="4"/>
        <v>2</v>
      </c>
      <c r="N13" s="60">
        <f>VLOOKUP($A13,'Return Data'!$B$7:$R$2292,14,0)</f>
        <v>34.203499999999998</v>
      </c>
      <c r="O13" s="61">
        <f t="shared" si="5"/>
        <v>3</v>
      </c>
      <c r="P13" s="60">
        <f>VLOOKUP($A13,'Return Data'!$B$7:$R$2292,15,0)</f>
        <v>12.1328</v>
      </c>
      <c r="Q13" s="61">
        <f t="shared" si="6"/>
        <v>3</v>
      </c>
      <c r="R13" s="60">
        <f>VLOOKUP($A13,'Return Data'!$B$7:$R$2292,16,0)</f>
        <v>12.9876</v>
      </c>
      <c r="S13" s="62">
        <f t="shared" si="7"/>
        <v>10</v>
      </c>
    </row>
    <row r="14" spans="1:20" x14ac:dyDescent="0.3">
      <c r="A14" s="58" t="s">
        <v>762</v>
      </c>
      <c r="B14" s="59">
        <f>VLOOKUP($A14,'Return Data'!$B$7:$R$2292,3,0)</f>
        <v>45022</v>
      </c>
      <c r="C14" s="60">
        <f>VLOOKUP($A14,'Return Data'!$B$7:$R$2292,4,0)</f>
        <v>132.12100000000001</v>
      </c>
      <c r="D14" s="60">
        <f>VLOOKUP($A14,'Return Data'!$B$7:$R$2292,10,0)</f>
        <v>-0.64749999999999996</v>
      </c>
      <c r="E14" s="61">
        <f t="shared" si="0"/>
        <v>5</v>
      </c>
      <c r="F14" s="60">
        <f>VLOOKUP($A14,'Return Data'!$B$7:$R$2292,11,0)</f>
        <v>3.0737999999999999</v>
      </c>
      <c r="G14" s="61">
        <f t="shared" si="1"/>
        <v>1</v>
      </c>
      <c r="H14" s="60">
        <f>VLOOKUP($A14,'Return Data'!$B$7:$R$2292,12,0)</f>
        <v>16.558199999999999</v>
      </c>
      <c r="I14" s="61">
        <f t="shared" si="2"/>
        <v>1</v>
      </c>
      <c r="J14" s="60">
        <f>VLOOKUP($A14,'Return Data'!$B$7:$R$2292,13,0)</f>
        <v>10.985900000000001</v>
      </c>
      <c r="K14" s="61">
        <f t="shared" si="3"/>
        <v>1</v>
      </c>
      <c r="L14" s="60">
        <f>VLOOKUP($A14,'Return Data'!$B$7:$R$2292,17,0)</f>
        <v>22.297999999999998</v>
      </c>
      <c r="M14" s="61">
        <f t="shared" si="4"/>
        <v>1</v>
      </c>
      <c r="N14" s="60">
        <f>VLOOKUP($A14,'Return Data'!$B$7:$R$2292,14,0)</f>
        <v>37.1676</v>
      </c>
      <c r="O14" s="61">
        <f t="shared" si="5"/>
        <v>1</v>
      </c>
      <c r="P14" s="60">
        <f>VLOOKUP($A14,'Return Data'!$B$7:$R$2292,15,0)</f>
        <v>10.418799999999999</v>
      </c>
      <c r="Q14" s="61">
        <f t="shared" si="6"/>
        <v>7</v>
      </c>
      <c r="R14" s="60">
        <f>VLOOKUP($A14,'Return Data'!$B$7:$R$2292,16,0)</f>
        <v>14.919</v>
      </c>
      <c r="S14" s="62">
        <f t="shared" si="7"/>
        <v>4</v>
      </c>
    </row>
    <row r="15" spans="1:20" x14ac:dyDescent="0.3">
      <c r="A15" s="58" t="s">
        <v>764</v>
      </c>
      <c r="B15" s="59">
        <f>VLOOKUP($A15,'Return Data'!$B$7:$R$2292,3,0)</f>
        <v>45022</v>
      </c>
      <c r="C15" s="60">
        <f>VLOOKUP($A15,'Return Data'!$B$7:$R$2292,4,0)</f>
        <v>51.26</v>
      </c>
      <c r="D15" s="60">
        <f>VLOOKUP($A15,'Return Data'!$B$7:$R$2292,10,0)</f>
        <v>-1.3851</v>
      </c>
      <c r="E15" s="61">
        <f t="shared" si="0"/>
        <v>7</v>
      </c>
      <c r="F15" s="60">
        <f>VLOOKUP($A15,'Return Data'!$B$7:$R$2292,11,0)</f>
        <v>2.3357999999999999</v>
      </c>
      <c r="G15" s="61">
        <f t="shared" si="1"/>
        <v>2</v>
      </c>
      <c r="H15" s="60">
        <f>VLOOKUP($A15,'Return Data'!$B$7:$R$2292,12,0)</f>
        <v>11.897</v>
      </c>
      <c r="I15" s="61">
        <f t="shared" si="2"/>
        <v>3</v>
      </c>
      <c r="J15" s="60">
        <f>VLOOKUP($A15,'Return Data'!$B$7:$R$2292,13,0)</f>
        <v>3.4302000000000001</v>
      </c>
      <c r="K15" s="61">
        <f t="shared" si="3"/>
        <v>2</v>
      </c>
      <c r="L15" s="60">
        <f>VLOOKUP($A15,'Return Data'!$B$7:$R$2292,17,0)</f>
        <v>13.8024</v>
      </c>
      <c r="M15" s="61">
        <f t="shared" si="4"/>
        <v>3</v>
      </c>
      <c r="N15" s="60">
        <f>VLOOKUP($A15,'Return Data'!$B$7:$R$2292,14,0)</f>
        <v>32.43</v>
      </c>
      <c r="O15" s="61">
        <f t="shared" si="5"/>
        <v>6</v>
      </c>
      <c r="P15" s="60">
        <f>VLOOKUP($A15,'Return Data'!$B$7:$R$2292,15,0)</f>
        <v>12.616199999999999</v>
      </c>
      <c r="Q15" s="61">
        <f t="shared" si="6"/>
        <v>2</v>
      </c>
      <c r="R15" s="60">
        <f>VLOOKUP($A15,'Return Data'!$B$7:$R$2292,16,0)</f>
        <v>12.509499999999999</v>
      </c>
      <c r="S15" s="62">
        <f t="shared" si="7"/>
        <v>13</v>
      </c>
    </row>
    <row r="16" spans="1:20" x14ac:dyDescent="0.3">
      <c r="A16" s="58" t="s">
        <v>767</v>
      </c>
      <c r="B16" s="59">
        <f>VLOOKUP($A16,'Return Data'!$B$7:$R$2292,3,0)</f>
        <v>45022</v>
      </c>
      <c r="C16" s="60">
        <f>VLOOKUP($A16,'Return Data'!$B$7:$R$2292,4,0)</f>
        <v>15.26</v>
      </c>
      <c r="D16" s="60">
        <f>VLOOKUP($A16,'Return Data'!$B$7:$R$2292,10,0)</f>
        <v>-0.19620000000000001</v>
      </c>
      <c r="E16" s="61">
        <f t="shared" si="0"/>
        <v>3</v>
      </c>
      <c r="F16" s="60">
        <f>VLOOKUP($A16,'Return Data'!$B$7:$R$2292,11,0)</f>
        <v>0.85919999999999996</v>
      </c>
      <c r="G16" s="61">
        <f t="shared" si="1"/>
        <v>5</v>
      </c>
      <c r="H16" s="60">
        <f>VLOOKUP($A16,'Return Data'!$B$7:$R$2292,12,0)</f>
        <v>10.101000000000001</v>
      </c>
      <c r="I16" s="61">
        <f t="shared" si="2"/>
        <v>7</v>
      </c>
      <c r="J16" s="60">
        <f>VLOOKUP($A16,'Return Data'!$B$7:$R$2292,13,0)</f>
        <v>-1.8018000000000001</v>
      </c>
      <c r="K16" s="61">
        <f t="shared" si="3"/>
        <v>7</v>
      </c>
      <c r="L16" s="60">
        <f>VLOOKUP($A16,'Return Data'!$B$7:$R$2292,17,0)</f>
        <v>11.023999999999999</v>
      </c>
      <c r="M16" s="61">
        <f t="shared" si="4"/>
        <v>6</v>
      </c>
      <c r="N16" s="60">
        <f>VLOOKUP($A16,'Return Data'!$B$7:$R$2292,14,0)</f>
        <v>27.8935</v>
      </c>
      <c r="O16" s="61">
        <f t="shared" si="5"/>
        <v>10</v>
      </c>
      <c r="P16" s="60"/>
      <c r="Q16" s="61"/>
      <c r="R16" s="60">
        <f>VLOOKUP($A16,'Return Data'!$B$7:$R$2292,16,0)</f>
        <v>8.1628000000000007</v>
      </c>
      <c r="S16" s="62">
        <f t="shared" si="7"/>
        <v>18</v>
      </c>
    </row>
    <row r="17" spans="1:19" x14ac:dyDescent="0.3">
      <c r="A17" s="58" t="s">
        <v>769</v>
      </c>
      <c r="B17" s="59">
        <f>VLOOKUP($A17,'Return Data'!$B$7:$R$2292,3,0)</f>
        <v>45022</v>
      </c>
      <c r="C17" s="60">
        <f>VLOOKUP($A17,'Return Data'!$B$7:$R$2292,4,0)</f>
        <v>30.361499999999999</v>
      </c>
      <c r="D17" s="60">
        <f>VLOOKUP($A17,'Return Data'!$B$7:$R$2292,10,0)</f>
        <v>0.89590000000000003</v>
      </c>
      <c r="E17" s="61">
        <f t="shared" si="0"/>
        <v>2</v>
      </c>
      <c r="F17" s="60">
        <f>VLOOKUP($A17,'Return Data'!$B$7:$R$2292,11,0)</f>
        <v>1.9225000000000001</v>
      </c>
      <c r="G17" s="61">
        <f t="shared" si="1"/>
        <v>3</v>
      </c>
      <c r="H17" s="60">
        <f>VLOOKUP($A17,'Return Data'!$B$7:$R$2292,12,0)</f>
        <v>14.691599999999999</v>
      </c>
      <c r="I17" s="61">
        <f t="shared" si="2"/>
        <v>2</v>
      </c>
      <c r="J17" s="60">
        <f>VLOOKUP($A17,'Return Data'!$B$7:$R$2292,13,0)</f>
        <v>1.2965</v>
      </c>
      <c r="K17" s="61">
        <f t="shared" si="3"/>
        <v>5</v>
      </c>
      <c r="L17" s="60">
        <f>VLOOKUP($A17,'Return Data'!$B$7:$R$2292,17,0)</f>
        <v>13.019299999999999</v>
      </c>
      <c r="M17" s="61">
        <f t="shared" si="4"/>
        <v>4</v>
      </c>
      <c r="N17" s="60">
        <f>VLOOKUP($A17,'Return Data'!$B$7:$R$2292,14,0)</f>
        <v>32.471600000000002</v>
      </c>
      <c r="O17" s="61">
        <f t="shared" si="5"/>
        <v>5</v>
      </c>
      <c r="P17" s="60">
        <f>VLOOKUP($A17,'Return Data'!$B$7:$R$2292,15,0)</f>
        <v>15.850899999999999</v>
      </c>
      <c r="Q17" s="61">
        <f>RANK(P17,P$8:P$27,0)</f>
        <v>1</v>
      </c>
      <c r="R17" s="60">
        <f>VLOOKUP($A17,'Return Data'!$B$7:$R$2292,16,0)</f>
        <v>14.066599999999999</v>
      </c>
      <c r="S17" s="62">
        <f t="shared" si="7"/>
        <v>6</v>
      </c>
    </row>
    <row r="18" spans="1:19" x14ac:dyDescent="0.3">
      <c r="A18" s="58" t="s">
        <v>1880</v>
      </c>
      <c r="B18" s="59">
        <f>VLOOKUP($A18,'Return Data'!$B$7:$R$2292,3,0)</f>
        <v>45022</v>
      </c>
      <c r="C18" s="60">
        <f>VLOOKUP($A18,'Return Data'!$B$7:$R$2292,4,0)</f>
        <v>11.9366</v>
      </c>
      <c r="D18" s="60">
        <f>VLOOKUP($A18,'Return Data'!$B$7:$R$2292,10,0)</f>
        <v>-2.1926999999999999</v>
      </c>
      <c r="E18" s="61">
        <f t="shared" si="0"/>
        <v>10</v>
      </c>
      <c r="F18" s="60">
        <f>VLOOKUP($A18,'Return Data'!$B$7:$R$2292,11,0)</f>
        <v>1.506</v>
      </c>
      <c r="G18" s="61">
        <f t="shared" si="1"/>
        <v>4</v>
      </c>
      <c r="H18" s="60">
        <f>VLOOKUP($A18,'Return Data'!$B$7:$R$2292,12,0)</f>
        <v>10.9772</v>
      </c>
      <c r="I18" s="61">
        <f t="shared" si="2"/>
        <v>5</v>
      </c>
      <c r="J18" s="60">
        <f>VLOOKUP($A18,'Return Data'!$B$7:$R$2292,13,0)</f>
        <v>1.5985</v>
      </c>
      <c r="K18" s="61">
        <f t="shared" si="3"/>
        <v>4</v>
      </c>
      <c r="L18" s="60">
        <f>VLOOKUP($A18,'Return Data'!$B$7:$R$2292,17,0)</f>
        <v>9.1898</v>
      </c>
      <c r="M18" s="61">
        <f t="shared" si="4"/>
        <v>12</v>
      </c>
      <c r="N18" s="60">
        <f>VLOOKUP($A18,'Return Data'!$B$7:$R$2292,14,0)</f>
        <v>24.299099999999999</v>
      </c>
      <c r="O18" s="61">
        <f t="shared" si="5"/>
        <v>14</v>
      </c>
      <c r="P18" s="60">
        <f>VLOOKUP($A18,'Return Data'!$B$7:$R$2292,15,0)</f>
        <v>6.4965999999999999</v>
      </c>
      <c r="Q18" s="61">
        <f>RANK(P18,P$8:P$27,0)</f>
        <v>14</v>
      </c>
      <c r="R18" s="60">
        <f>VLOOKUP($A18,'Return Data'!$B$7:$R$2292,16,0)</f>
        <v>1.1796</v>
      </c>
      <c r="S18" s="62">
        <f t="shared" si="7"/>
        <v>20</v>
      </c>
    </row>
    <row r="19" spans="1:19" x14ac:dyDescent="0.3">
      <c r="A19" s="58" t="s">
        <v>771</v>
      </c>
      <c r="B19" s="59">
        <f>VLOOKUP($A19,'Return Data'!$B$7:$R$2292,3,0)</f>
        <v>45022</v>
      </c>
      <c r="C19" s="60">
        <f>VLOOKUP($A19,'Return Data'!$B$7:$R$2292,4,0)</f>
        <v>16.16</v>
      </c>
      <c r="D19" s="60">
        <f>VLOOKUP($A19,'Return Data'!$B$7:$R$2292,10,0)</f>
        <v>-2.0783999999999998</v>
      </c>
      <c r="E19" s="61">
        <f t="shared" si="0"/>
        <v>9</v>
      </c>
      <c r="F19" s="60">
        <f>VLOOKUP($A19,'Return Data'!$B$7:$R$2292,11,0)</f>
        <v>-1.5713999999999999</v>
      </c>
      <c r="G19" s="61">
        <f t="shared" si="1"/>
        <v>10</v>
      </c>
      <c r="H19" s="60">
        <f>VLOOKUP($A19,'Return Data'!$B$7:$R$2292,12,0)</f>
        <v>8.8582000000000001</v>
      </c>
      <c r="I19" s="61">
        <f t="shared" si="2"/>
        <v>10</v>
      </c>
      <c r="J19" s="60">
        <f>VLOOKUP($A19,'Return Data'!$B$7:$R$2292,13,0)</f>
        <v>-2.9020999999999999</v>
      </c>
      <c r="K19" s="61">
        <f t="shared" si="3"/>
        <v>14</v>
      </c>
      <c r="L19" s="60">
        <f>VLOOKUP($A19,'Return Data'!$B$7:$R$2292,17,0)</f>
        <v>9.2837999999999994</v>
      </c>
      <c r="M19" s="61">
        <f t="shared" si="4"/>
        <v>11</v>
      </c>
      <c r="N19" s="60">
        <f>VLOOKUP($A19,'Return Data'!$B$7:$R$2292,14,0)</f>
        <v>29.1266</v>
      </c>
      <c r="O19" s="61">
        <f t="shared" si="5"/>
        <v>8</v>
      </c>
      <c r="P19" s="60"/>
      <c r="Q19" s="61"/>
      <c r="R19" s="60">
        <f>VLOOKUP($A19,'Return Data'!$B$7:$R$2292,16,0)</f>
        <v>13.7475</v>
      </c>
      <c r="S19" s="62">
        <f t="shared" si="7"/>
        <v>7</v>
      </c>
    </row>
    <row r="20" spans="1:19" x14ac:dyDescent="0.3">
      <c r="A20" s="58" t="s">
        <v>775</v>
      </c>
      <c r="B20" s="59">
        <f>VLOOKUP($A20,'Return Data'!$B$7:$R$2292,3,0)</f>
        <v>45022</v>
      </c>
      <c r="C20" s="60">
        <f>VLOOKUP($A20,'Return Data'!$B$7:$R$2292,4,0)</f>
        <v>18.004999999999999</v>
      </c>
      <c r="D20" s="60">
        <f>VLOOKUP($A20,'Return Data'!$B$7:$R$2292,10,0)</f>
        <v>-2.9746000000000001</v>
      </c>
      <c r="E20" s="61">
        <f t="shared" si="0"/>
        <v>15</v>
      </c>
      <c r="F20" s="60">
        <f>VLOOKUP($A20,'Return Data'!$B$7:$R$2292,11,0)</f>
        <v>-2.1360999999999999</v>
      </c>
      <c r="G20" s="61">
        <f t="shared" si="1"/>
        <v>12</v>
      </c>
      <c r="H20" s="60">
        <f>VLOOKUP($A20,'Return Data'!$B$7:$R$2292,12,0)</f>
        <v>2.4466999999999999</v>
      </c>
      <c r="I20" s="61">
        <f t="shared" si="2"/>
        <v>19</v>
      </c>
      <c r="J20" s="60">
        <f>VLOOKUP($A20,'Return Data'!$B$7:$R$2292,13,0)</f>
        <v>-7.7565</v>
      </c>
      <c r="K20" s="61">
        <f t="shared" si="3"/>
        <v>19</v>
      </c>
      <c r="L20" s="60">
        <f>VLOOKUP($A20,'Return Data'!$B$7:$R$2292,17,0)</f>
        <v>7.1337999999999999</v>
      </c>
      <c r="M20" s="61">
        <f t="shared" si="4"/>
        <v>16</v>
      </c>
      <c r="N20" s="60">
        <f>VLOOKUP($A20,'Return Data'!$B$7:$R$2292,14,0)</f>
        <v>30.703099999999999</v>
      </c>
      <c r="O20" s="61">
        <f t="shared" si="5"/>
        <v>7</v>
      </c>
      <c r="P20" s="60"/>
      <c r="Q20" s="61"/>
      <c r="R20" s="60">
        <f>VLOOKUP($A20,'Return Data'!$B$7:$R$2292,16,0)</f>
        <v>16.280899999999999</v>
      </c>
      <c r="S20" s="62">
        <f t="shared" si="7"/>
        <v>2</v>
      </c>
    </row>
    <row r="21" spans="1:19" x14ac:dyDescent="0.3">
      <c r="A21" s="58" t="s">
        <v>1932</v>
      </c>
      <c r="B21" s="59">
        <f>VLOOKUP($A21,'Return Data'!$B$7:$R$2292,3,0)</f>
        <v>45022</v>
      </c>
      <c r="C21" s="60">
        <f>VLOOKUP($A21,'Return Data'!$B$7:$R$2292,4,0)</f>
        <v>31.801600000000001</v>
      </c>
      <c r="D21" s="60">
        <f>VLOOKUP($A21,'Return Data'!$B$7:$R$2292,10,0)</f>
        <v>-3.5318000000000001</v>
      </c>
      <c r="E21" s="61">
        <f t="shared" si="0"/>
        <v>18</v>
      </c>
      <c r="F21" s="60">
        <f>VLOOKUP($A21,'Return Data'!$B$7:$R$2292,11,0)</f>
        <v>-4.2138</v>
      </c>
      <c r="G21" s="61">
        <f t="shared" si="1"/>
        <v>17</v>
      </c>
      <c r="H21" s="60">
        <f>VLOOKUP($A21,'Return Data'!$B$7:$R$2292,12,0)</f>
        <v>5.8691000000000004</v>
      </c>
      <c r="I21" s="61">
        <f t="shared" si="2"/>
        <v>15</v>
      </c>
      <c r="J21" s="60">
        <f>VLOOKUP($A21,'Return Data'!$B$7:$R$2292,13,0)</f>
        <v>-1.1104000000000001</v>
      </c>
      <c r="K21" s="61">
        <f t="shared" si="3"/>
        <v>6</v>
      </c>
      <c r="L21" s="60">
        <f>VLOOKUP($A21,'Return Data'!$B$7:$R$2292,17,0)</f>
        <v>3.8656000000000001</v>
      </c>
      <c r="M21" s="61">
        <f t="shared" si="4"/>
        <v>19</v>
      </c>
      <c r="N21" s="60">
        <f>VLOOKUP($A21,'Return Data'!$B$7:$R$2292,14,0)</f>
        <v>21.9114</v>
      </c>
      <c r="O21" s="61">
        <f t="shared" si="5"/>
        <v>18</v>
      </c>
      <c r="P21" s="60">
        <f>VLOOKUP($A21,'Return Data'!$B$7:$R$2292,15,0)</f>
        <v>8.4885999999999999</v>
      </c>
      <c r="Q21" s="61">
        <f>RANK(P21,P$8:P$27,0)</f>
        <v>10</v>
      </c>
      <c r="R21" s="60">
        <f>VLOOKUP($A21,'Return Data'!$B$7:$R$2292,16,0)</f>
        <v>12.391</v>
      </c>
      <c r="S21" s="62">
        <f t="shared" si="7"/>
        <v>14</v>
      </c>
    </row>
    <row r="22" spans="1:19" x14ac:dyDescent="0.3">
      <c r="A22" s="58" t="s">
        <v>776</v>
      </c>
      <c r="B22" s="59">
        <f>VLOOKUP($A22,'Return Data'!$B$7:$R$2292,3,0)</f>
        <v>45022</v>
      </c>
      <c r="C22" s="60">
        <f>VLOOKUP($A22,'Return Data'!$B$7:$R$2292,4,0)</f>
        <v>77.968599999999995</v>
      </c>
      <c r="D22" s="60">
        <f>VLOOKUP($A22,'Return Data'!$B$7:$R$2292,10,0)</f>
        <v>-2.9430999999999998</v>
      </c>
      <c r="E22" s="61">
        <f t="shared" si="0"/>
        <v>14</v>
      </c>
      <c r="F22" s="60">
        <f>VLOOKUP($A22,'Return Data'!$B$7:$R$2292,11,0)</f>
        <v>-3.6875</v>
      </c>
      <c r="G22" s="61">
        <f t="shared" si="1"/>
        <v>16</v>
      </c>
      <c r="H22" s="60">
        <f>VLOOKUP($A22,'Return Data'!$B$7:$R$2292,12,0)</f>
        <v>6.2222</v>
      </c>
      <c r="I22" s="61">
        <f t="shared" si="2"/>
        <v>13</v>
      </c>
      <c r="J22" s="60">
        <f>VLOOKUP($A22,'Return Data'!$B$7:$R$2292,13,0)</f>
        <v>-2.1475</v>
      </c>
      <c r="K22" s="61">
        <f t="shared" si="3"/>
        <v>9</v>
      </c>
      <c r="L22" s="60">
        <f>VLOOKUP($A22,'Return Data'!$B$7:$R$2292,17,0)</f>
        <v>11.0543</v>
      </c>
      <c r="M22" s="61">
        <f t="shared" si="4"/>
        <v>5</v>
      </c>
      <c r="N22" s="60">
        <f>VLOOKUP($A22,'Return Data'!$B$7:$R$2292,14,0)</f>
        <v>36.240200000000002</v>
      </c>
      <c r="O22" s="61">
        <f t="shared" si="5"/>
        <v>2</v>
      </c>
      <c r="P22" s="60">
        <f>VLOOKUP($A22,'Return Data'!$B$7:$R$2292,15,0)</f>
        <v>10.6661</v>
      </c>
      <c r="Q22" s="61">
        <f>RANK(P22,P$8:P$27,0)</f>
        <v>6</v>
      </c>
      <c r="R22" s="60">
        <f>VLOOKUP($A22,'Return Data'!$B$7:$R$2292,16,0)</f>
        <v>13.438499999999999</v>
      </c>
      <c r="S22" s="62">
        <f t="shared" si="7"/>
        <v>8</v>
      </c>
    </row>
    <row r="23" spans="1:19" x14ac:dyDescent="0.3">
      <c r="A23" s="58" t="s">
        <v>778</v>
      </c>
      <c r="B23" s="59">
        <f>VLOOKUP($A23,'Return Data'!$B$7:$R$2292,3,0)</f>
        <v>45022</v>
      </c>
      <c r="C23" s="60">
        <f>VLOOKUP($A23,'Return Data'!$B$7:$R$2292,4,0)</f>
        <v>55.198099999999997</v>
      </c>
      <c r="D23" s="60">
        <f>VLOOKUP($A23,'Return Data'!$B$7:$R$2292,10,0)</f>
        <v>-5.1688000000000001</v>
      </c>
      <c r="E23" s="61">
        <f t="shared" si="0"/>
        <v>20</v>
      </c>
      <c r="F23" s="60">
        <f>VLOOKUP($A23,'Return Data'!$B$7:$R$2292,11,0)</f>
        <v>-2.7319</v>
      </c>
      <c r="G23" s="61">
        <f t="shared" si="1"/>
        <v>15</v>
      </c>
      <c r="H23" s="60">
        <f>VLOOKUP($A23,'Return Data'!$B$7:$R$2292,12,0)</f>
        <v>11.194100000000001</v>
      </c>
      <c r="I23" s="61">
        <f t="shared" si="2"/>
        <v>4</v>
      </c>
      <c r="J23" s="60">
        <f>VLOOKUP($A23,'Return Data'!$B$7:$R$2292,13,0)</f>
        <v>-2.2568000000000001</v>
      </c>
      <c r="K23" s="61">
        <f t="shared" si="3"/>
        <v>11</v>
      </c>
      <c r="L23" s="60">
        <f>VLOOKUP($A23,'Return Data'!$B$7:$R$2292,17,0)</f>
        <v>9.4503000000000004</v>
      </c>
      <c r="M23" s="61">
        <f t="shared" si="4"/>
        <v>8</v>
      </c>
      <c r="N23" s="60">
        <f>VLOOKUP($A23,'Return Data'!$B$7:$R$2292,14,0)</f>
        <v>33.2438</v>
      </c>
      <c r="O23" s="61">
        <f t="shared" si="5"/>
        <v>4</v>
      </c>
      <c r="P23" s="60">
        <f>VLOOKUP($A23,'Return Data'!$B$7:$R$2292,15,0)</f>
        <v>11.1502</v>
      </c>
      <c r="Q23" s="61">
        <f>RANK(P23,P$8:P$27,0)</f>
        <v>5</v>
      </c>
      <c r="R23" s="60">
        <f>VLOOKUP($A23,'Return Data'!$B$7:$R$2292,16,0)</f>
        <v>12.3346</v>
      </c>
      <c r="S23" s="62">
        <f t="shared" si="7"/>
        <v>15</v>
      </c>
    </row>
    <row r="24" spans="1:19" x14ac:dyDescent="0.3">
      <c r="A24" s="58" t="s">
        <v>781</v>
      </c>
      <c r="B24" s="59">
        <f>VLOOKUP($A24,'Return Data'!$B$7:$R$2292,3,0)</f>
        <v>45022</v>
      </c>
      <c r="C24" s="60">
        <f>VLOOKUP($A24,'Return Data'!$B$7:$R$2292,4,0)</f>
        <v>221.0814</v>
      </c>
      <c r="D24" s="60">
        <f>VLOOKUP($A24,'Return Data'!$B$7:$R$2292,10,0)</f>
        <v>-2.3140999999999998</v>
      </c>
      <c r="E24" s="61">
        <f t="shared" si="0"/>
        <v>11</v>
      </c>
      <c r="F24" s="60">
        <f>VLOOKUP($A24,'Return Data'!$B$7:$R$2292,11,0)</f>
        <v>-5.4074999999999998</v>
      </c>
      <c r="G24" s="61">
        <f t="shared" si="1"/>
        <v>18</v>
      </c>
      <c r="H24" s="60">
        <f>VLOOKUP($A24,'Return Data'!$B$7:$R$2292,12,0)</f>
        <v>3.915</v>
      </c>
      <c r="I24" s="61">
        <f t="shared" si="2"/>
        <v>18</v>
      </c>
      <c r="J24" s="60">
        <f>VLOOKUP($A24,'Return Data'!$B$7:$R$2292,13,0)</f>
        <v>-7.2122000000000002</v>
      </c>
      <c r="K24" s="61">
        <f t="shared" si="3"/>
        <v>18</v>
      </c>
      <c r="L24" s="60">
        <f>VLOOKUP($A24,'Return Data'!$B$7:$R$2292,17,0)</f>
        <v>8.4892000000000003</v>
      </c>
      <c r="M24" s="61">
        <f t="shared" si="4"/>
        <v>15</v>
      </c>
      <c r="N24" s="60">
        <f>VLOOKUP($A24,'Return Data'!$B$7:$R$2292,14,0)</f>
        <v>23.978200000000001</v>
      </c>
      <c r="O24" s="61">
        <f t="shared" si="5"/>
        <v>16</v>
      </c>
      <c r="P24" s="60">
        <f>VLOOKUP($A24,'Return Data'!$B$7:$R$2292,15,0)</f>
        <v>10.3766</v>
      </c>
      <c r="Q24" s="61">
        <f>RANK(P24,P$8:P$27,0)</f>
        <v>8</v>
      </c>
      <c r="R24" s="60">
        <f>VLOOKUP($A24,'Return Data'!$B$7:$R$2292,16,0)</f>
        <v>18.221</v>
      </c>
      <c r="S24" s="62">
        <f t="shared" si="7"/>
        <v>1</v>
      </c>
    </row>
    <row r="25" spans="1:19" x14ac:dyDescent="0.3">
      <c r="A25" s="58" t="s">
        <v>1785</v>
      </c>
      <c r="B25" s="59">
        <f>VLOOKUP($A25,'Return Data'!$B$7:$R$2292,3,0)</f>
        <v>45022</v>
      </c>
      <c r="C25" s="60">
        <f>VLOOKUP($A25,'Return Data'!$B$7:$R$2292,4,0)</f>
        <v>106.20359999999999</v>
      </c>
      <c r="D25" s="60">
        <f>VLOOKUP($A25,'Return Data'!$B$7:$R$2292,10,0)</f>
        <v>-1.8444</v>
      </c>
      <c r="E25" s="61">
        <f t="shared" si="0"/>
        <v>8</v>
      </c>
      <c r="F25" s="60">
        <f>VLOOKUP($A25,'Return Data'!$B$7:$R$2292,11,0)</f>
        <v>-1.827</v>
      </c>
      <c r="G25" s="61">
        <f t="shared" si="1"/>
        <v>11</v>
      </c>
      <c r="H25" s="60">
        <f>VLOOKUP($A25,'Return Data'!$B$7:$R$2292,12,0)</f>
        <v>9.3520000000000003</v>
      </c>
      <c r="I25" s="61">
        <f t="shared" si="2"/>
        <v>9</v>
      </c>
      <c r="J25" s="60">
        <f>VLOOKUP($A25,'Return Data'!$B$7:$R$2292,13,0)</f>
        <v>-5.2427999999999999</v>
      </c>
      <c r="K25" s="61">
        <f t="shared" si="3"/>
        <v>17</v>
      </c>
      <c r="L25" s="60">
        <f>VLOOKUP($A25,'Return Data'!$B$7:$R$2292,17,0)</f>
        <v>9.3489000000000004</v>
      </c>
      <c r="M25" s="61">
        <f t="shared" si="4"/>
        <v>10</v>
      </c>
      <c r="N25" s="60">
        <f>VLOOKUP($A25,'Return Data'!$B$7:$R$2292,14,0)</f>
        <v>26.760899999999999</v>
      </c>
      <c r="O25" s="61">
        <f t="shared" si="5"/>
        <v>12</v>
      </c>
      <c r="P25" s="60">
        <f>VLOOKUP($A25,'Return Data'!$B$7:$R$2292,15,0)</f>
        <v>12.0909</v>
      </c>
      <c r="Q25" s="61">
        <f>RANK(P25,P$8:P$27,0)</f>
        <v>4</v>
      </c>
      <c r="R25" s="60">
        <f>VLOOKUP($A25,'Return Data'!$B$7:$R$2292,16,0)</f>
        <v>14.5345</v>
      </c>
      <c r="S25" s="62">
        <f t="shared" si="7"/>
        <v>5</v>
      </c>
    </row>
    <row r="26" spans="1:19" x14ac:dyDescent="0.3">
      <c r="A26" s="58" t="s">
        <v>785</v>
      </c>
      <c r="B26" s="59">
        <f>VLOOKUP($A26,'Return Data'!$B$7:$R$2292,3,0)</f>
        <v>45022</v>
      </c>
      <c r="C26" s="60">
        <f>VLOOKUP($A26,'Return Data'!$B$7:$R$2292,4,0)</f>
        <v>15.014200000000001</v>
      </c>
      <c r="D26" s="60">
        <f>VLOOKUP($A26,'Return Data'!$B$7:$R$2292,10,0)</f>
        <v>-3.4089999999999998</v>
      </c>
      <c r="E26" s="61">
        <f t="shared" si="0"/>
        <v>17</v>
      </c>
      <c r="F26" s="60">
        <f>VLOOKUP($A26,'Return Data'!$B$7:$R$2292,11,0)</f>
        <v>0.44090000000000001</v>
      </c>
      <c r="G26" s="61">
        <f t="shared" si="1"/>
        <v>6</v>
      </c>
      <c r="H26" s="60">
        <f>VLOOKUP($A26,'Return Data'!$B$7:$R$2292,12,0)</f>
        <v>9.6326999999999998</v>
      </c>
      <c r="I26" s="61">
        <f t="shared" si="2"/>
        <v>8</v>
      </c>
      <c r="J26" s="60">
        <f>VLOOKUP($A26,'Return Data'!$B$7:$R$2292,13,0)</f>
        <v>-2.6177999999999999</v>
      </c>
      <c r="K26" s="61">
        <f t="shared" si="3"/>
        <v>12</v>
      </c>
      <c r="L26" s="60">
        <f>VLOOKUP($A26,'Return Data'!$B$7:$R$2292,17,0)</f>
        <v>10.868</v>
      </c>
      <c r="M26" s="61">
        <f t="shared" si="4"/>
        <v>7</v>
      </c>
      <c r="N26" s="60"/>
      <c r="O26" s="61"/>
      <c r="P26" s="60"/>
      <c r="Q26" s="61"/>
      <c r="R26" s="60">
        <f>VLOOKUP($A26,'Return Data'!$B$7:$R$2292,16,0)</f>
        <v>12.951700000000001</v>
      </c>
      <c r="S26" s="62">
        <f t="shared" si="7"/>
        <v>11</v>
      </c>
    </row>
    <row r="27" spans="1:19" x14ac:dyDescent="0.3">
      <c r="A27" s="58" t="s">
        <v>787</v>
      </c>
      <c r="B27" s="59">
        <f>VLOOKUP($A27,'Return Data'!$B$7:$R$2292,3,0)</f>
        <v>45022</v>
      </c>
      <c r="C27" s="60">
        <f>VLOOKUP($A27,'Return Data'!$B$7:$R$2292,4,0)</f>
        <v>17.39</v>
      </c>
      <c r="D27" s="60">
        <f>VLOOKUP($A27,'Return Data'!$B$7:$R$2292,10,0)</f>
        <v>-3.2814000000000001</v>
      </c>
      <c r="E27" s="61">
        <f t="shared" si="0"/>
        <v>16</v>
      </c>
      <c r="F27" s="60">
        <f>VLOOKUP($A27,'Return Data'!$B$7:$R$2292,11,0)</f>
        <v>-2.1383999999999999</v>
      </c>
      <c r="G27" s="61">
        <f t="shared" si="1"/>
        <v>13</v>
      </c>
      <c r="H27" s="60">
        <f>VLOOKUP($A27,'Return Data'!$B$7:$R$2292,12,0)</f>
        <v>4.8853999999999997</v>
      </c>
      <c r="I27" s="61">
        <f t="shared" si="2"/>
        <v>17</v>
      </c>
      <c r="J27" s="60">
        <f>VLOOKUP($A27,'Return Data'!$B$7:$R$2292,13,0)</f>
        <v>-1.8623000000000001</v>
      </c>
      <c r="K27" s="61">
        <f t="shared" si="3"/>
        <v>8</v>
      </c>
      <c r="L27" s="60">
        <f>VLOOKUP($A27,'Return Data'!$B$7:$R$2292,17,0)</f>
        <v>9.0626999999999995</v>
      </c>
      <c r="M27" s="61">
        <f t="shared" si="4"/>
        <v>13</v>
      </c>
      <c r="N27" s="60">
        <f>VLOOKUP($A27,'Return Data'!$B$7:$R$2292,14,0)</f>
        <v>29.073899999999998</v>
      </c>
      <c r="O27" s="61">
        <f>RANK(N27,N$8:N$27,0)</f>
        <v>9</v>
      </c>
      <c r="P27" s="60"/>
      <c r="Q27" s="61"/>
      <c r="R27" s="60">
        <f>VLOOKUP($A27,'Return Data'!$B$7:$R$2292,16,0)</f>
        <v>16.266500000000001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-2.044305</v>
      </c>
      <c r="E29" s="69"/>
      <c r="F29" s="70">
        <f>AVERAGE(F8:F27)</f>
        <v>-1.6738500000000003</v>
      </c>
      <c r="G29" s="69"/>
      <c r="H29" s="70">
        <f>AVERAGE(H8:H27)</f>
        <v>8.062949999999999</v>
      </c>
      <c r="I29" s="69"/>
      <c r="J29" s="70">
        <f>AVERAGE(J8:J27)</f>
        <v>-2.1799500000000003</v>
      </c>
      <c r="K29" s="69"/>
      <c r="L29" s="70">
        <f>AVERAGE(L8:L27)</f>
        <v>9.5288000000000004</v>
      </c>
      <c r="M29" s="69"/>
      <c r="N29" s="70">
        <f>AVERAGE(N8:N27)</f>
        <v>28.335078947368427</v>
      </c>
      <c r="O29" s="69"/>
      <c r="P29" s="70">
        <f>AVERAGE(P8:P27)</f>
        <v>9.8761799999999997</v>
      </c>
      <c r="Q29" s="69"/>
      <c r="R29" s="70">
        <f>AVERAGE(R8:R27)</f>
        <v>12.344774999999998</v>
      </c>
      <c r="S29" s="71"/>
    </row>
    <row r="30" spans="1:19" x14ac:dyDescent="0.3">
      <c r="A30" s="68" t="s">
        <v>28</v>
      </c>
      <c r="B30" s="69"/>
      <c r="C30" s="69"/>
      <c r="D30" s="70">
        <f>MIN(D8:D27)</f>
        <v>-5.1688000000000001</v>
      </c>
      <c r="E30" s="69"/>
      <c r="F30" s="70">
        <f>MIN(F8:F27)</f>
        <v>-9.1554000000000002</v>
      </c>
      <c r="G30" s="69"/>
      <c r="H30" s="70">
        <f>MIN(H8:H27)</f>
        <v>-1.7734000000000001</v>
      </c>
      <c r="I30" s="69"/>
      <c r="J30" s="70">
        <f>MIN(J8:J27)</f>
        <v>-15.5055</v>
      </c>
      <c r="K30" s="69"/>
      <c r="L30" s="70">
        <f>MIN(L8:L27)</f>
        <v>-0.62729999999999997</v>
      </c>
      <c r="M30" s="69"/>
      <c r="N30" s="70">
        <f>MIN(N8:N27)</f>
        <v>18.964400000000001</v>
      </c>
      <c r="O30" s="69"/>
      <c r="P30" s="70">
        <f>MIN(P8:P27)</f>
        <v>5.5343999999999998</v>
      </c>
      <c r="Q30" s="69"/>
      <c r="R30" s="70">
        <f>MIN(R8:R27)</f>
        <v>1.1796</v>
      </c>
      <c r="S30" s="71"/>
    </row>
    <row r="31" spans="1:19" ht="15" thickBot="1" x14ac:dyDescent="0.35">
      <c r="A31" s="72" t="s">
        <v>29</v>
      </c>
      <c r="B31" s="73"/>
      <c r="C31" s="73"/>
      <c r="D31" s="74">
        <f>MAX(D8:D27)</f>
        <v>0.99450000000000005</v>
      </c>
      <c r="E31" s="73"/>
      <c r="F31" s="74">
        <f>MAX(F8:F27)</f>
        <v>3.0737999999999999</v>
      </c>
      <c r="G31" s="73"/>
      <c r="H31" s="74">
        <f>MAX(H8:H27)</f>
        <v>16.558199999999999</v>
      </c>
      <c r="I31" s="73"/>
      <c r="J31" s="74">
        <f>MAX(J8:J27)</f>
        <v>10.985900000000001</v>
      </c>
      <c r="K31" s="73"/>
      <c r="L31" s="74">
        <f>MAX(L8:L27)</f>
        <v>22.297999999999998</v>
      </c>
      <c r="M31" s="73"/>
      <c r="N31" s="74">
        <f>MAX(N8:N27)</f>
        <v>37.1676</v>
      </c>
      <c r="O31" s="73"/>
      <c r="P31" s="74">
        <f>MAX(P8:P27)</f>
        <v>15.850899999999999</v>
      </c>
      <c r="Q31" s="73"/>
      <c r="R31" s="74">
        <f>MAX(R8:R27)</f>
        <v>18.221</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45022</v>
      </c>
      <c r="C8" s="60">
        <f>VLOOKUP($A8,'Return Data'!$B$7:$R$2292,4,0)</f>
        <v>55.843400000000003</v>
      </c>
      <c r="D8" s="60">
        <f>VLOOKUP($A8,'Return Data'!$B$7:$R$2292,10,0)</f>
        <v>-2.6442000000000001</v>
      </c>
      <c r="E8" s="61">
        <f t="shared" ref="E8:E28" si="0">RANK(D8,D$8:D$28,0)</f>
        <v>21</v>
      </c>
      <c r="F8" s="60">
        <f>VLOOKUP($A8,'Return Data'!$B$7:$R$2292,11,0)</f>
        <v>-4.8594999999999997</v>
      </c>
      <c r="G8" s="61">
        <f t="shared" ref="G8:G28" si="1">RANK(F8,F$8:F$28,0)</f>
        <v>19</v>
      </c>
      <c r="H8" s="60">
        <f>VLOOKUP($A8,'Return Data'!$B$7:$R$2292,12,0)</f>
        <v>7.9759000000000002</v>
      </c>
      <c r="I8" s="61">
        <f t="shared" ref="I8:I28" si="2">RANK(H8,H$8:H$28,0)</f>
        <v>18</v>
      </c>
      <c r="J8" s="60">
        <f>VLOOKUP($A8,'Return Data'!$B$7:$R$2292,13,0)</f>
        <v>-4.7664999999999997</v>
      </c>
      <c r="K8" s="61">
        <f t="shared" ref="K8:K28" si="3">RANK(J8,J$8:J$28,0)</f>
        <v>20</v>
      </c>
      <c r="L8" s="60">
        <f>VLOOKUP($A8,'Return Data'!$B$7:$R$2292,17,0)</f>
        <v>9.3223000000000003</v>
      </c>
      <c r="M8" s="61">
        <f t="shared" ref="M8:M28" si="4">RANK(L8,L$8:L$28,0)</f>
        <v>20</v>
      </c>
      <c r="N8" s="60">
        <f>VLOOKUP($A8,'Return Data'!$B$7:$R$2292,14,0)</f>
        <v>37.960299999999997</v>
      </c>
      <c r="O8" s="61">
        <f>RANK(N8,N$8:N$28,0)</f>
        <v>19</v>
      </c>
      <c r="P8" s="60">
        <f>VLOOKUP($A8,'Return Data'!$B$7:$R$2292,15,0)</f>
        <v>5.0354000000000001</v>
      </c>
      <c r="Q8" s="61">
        <f>RANK(P8,P$8:P$28,0)</f>
        <v>14</v>
      </c>
      <c r="R8" s="60">
        <f>VLOOKUP($A8,'Return Data'!$B$7:$R$2292,16,0)</f>
        <v>15.026</v>
      </c>
      <c r="S8" s="62">
        <f t="shared" ref="S8:S28" si="5">RANK(R8,R$8:R$28,0)</f>
        <v>18</v>
      </c>
    </row>
    <row r="9" spans="1:20" x14ac:dyDescent="0.3">
      <c r="A9" s="58" t="s">
        <v>1265</v>
      </c>
      <c r="B9" s="59">
        <f>VLOOKUP($A9,'Return Data'!$B$7:$R$2292,3,0)</f>
        <v>45022</v>
      </c>
      <c r="C9" s="60">
        <f>VLOOKUP($A9,'Return Data'!$B$7:$R$2292,4,0)</f>
        <v>70.14</v>
      </c>
      <c r="D9" s="60">
        <f>VLOOKUP($A9,'Return Data'!$B$7:$R$2292,10,0)</f>
        <v>-1.3086</v>
      </c>
      <c r="E9" s="61">
        <f t="shared" si="0"/>
        <v>11</v>
      </c>
      <c r="F9" s="60">
        <f>VLOOKUP($A9,'Return Data'!$B$7:$R$2292,11,0)</f>
        <v>-1.806</v>
      </c>
      <c r="G9" s="61">
        <f t="shared" si="1"/>
        <v>10</v>
      </c>
      <c r="H9" s="60">
        <f>VLOOKUP($A9,'Return Data'!$B$7:$R$2292,12,0)</f>
        <v>11.121700000000001</v>
      </c>
      <c r="I9" s="61">
        <f t="shared" si="2"/>
        <v>13</v>
      </c>
      <c r="J9" s="60">
        <f>VLOOKUP($A9,'Return Data'!$B$7:$R$2292,13,0)</f>
        <v>0.44390000000000002</v>
      </c>
      <c r="K9" s="61">
        <f t="shared" si="3"/>
        <v>12</v>
      </c>
      <c r="L9" s="60">
        <f>VLOOKUP($A9,'Return Data'!$B$7:$R$2292,17,0)</f>
        <v>20.531099999999999</v>
      </c>
      <c r="M9" s="61">
        <f t="shared" si="4"/>
        <v>10</v>
      </c>
      <c r="N9" s="60">
        <f>VLOOKUP($A9,'Return Data'!$B$7:$R$2292,14,0)</f>
        <v>40.683300000000003</v>
      </c>
      <c r="O9" s="61">
        <f>RANK(N9,N$8:N$28,0)</f>
        <v>17</v>
      </c>
      <c r="P9" s="60">
        <f>VLOOKUP($A9,'Return Data'!$B$7:$R$2292,15,0)</f>
        <v>18.821200000000001</v>
      </c>
      <c r="Q9" s="61">
        <f>RANK(P9,P$8:P$28,0)</f>
        <v>2</v>
      </c>
      <c r="R9" s="60">
        <f>VLOOKUP($A9,'Return Data'!$B$7:$R$2292,16,0)</f>
        <v>23.145299999999999</v>
      </c>
      <c r="S9" s="62">
        <f t="shared" si="5"/>
        <v>8</v>
      </c>
    </row>
    <row r="10" spans="1:20" x14ac:dyDescent="0.3">
      <c r="A10" s="58" t="s">
        <v>2074</v>
      </c>
      <c r="B10" s="59">
        <f>VLOOKUP($A10,'Return Data'!$B$7:$R$2292,3,0)</f>
        <v>45022</v>
      </c>
      <c r="C10" s="60">
        <f>VLOOKUP($A10,'Return Data'!$B$7:$R$2292,4,0)</f>
        <v>21.821999999999999</v>
      </c>
      <c r="D10" s="60">
        <f>VLOOKUP($A10,'Return Data'!$B$7:$R$2292,10,0)</f>
        <v>-1.9148000000000001</v>
      </c>
      <c r="E10" s="61">
        <f t="shared" si="0"/>
        <v>17</v>
      </c>
      <c r="F10" s="60">
        <f>VLOOKUP($A10,'Return Data'!$B$7:$R$2292,11,0)</f>
        <v>-4.3063000000000002</v>
      </c>
      <c r="G10" s="61">
        <f t="shared" si="1"/>
        <v>15</v>
      </c>
      <c r="H10" s="60">
        <f>VLOOKUP($A10,'Return Data'!$B$7:$R$2292,12,0)</f>
        <v>7.4974999999999996</v>
      </c>
      <c r="I10" s="61">
        <f t="shared" si="2"/>
        <v>20</v>
      </c>
      <c r="J10" s="60">
        <f>VLOOKUP($A10,'Return Data'!$B$7:$R$2292,13,0)</f>
        <v>-4.8735999999999997</v>
      </c>
      <c r="K10" s="61">
        <f t="shared" si="3"/>
        <v>21</v>
      </c>
      <c r="L10" s="60">
        <f>VLOOKUP($A10,'Return Data'!$B$7:$R$2292,17,0)</f>
        <v>14.5861</v>
      </c>
      <c r="M10" s="61">
        <f t="shared" si="4"/>
        <v>19</v>
      </c>
      <c r="N10" s="60"/>
      <c r="O10" s="61"/>
      <c r="P10" s="60"/>
      <c r="Q10" s="61"/>
      <c r="R10" s="60">
        <f>VLOOKUP($A10,'Return Data'!$B$7:$R$2292,16,0)</f>
        <v>28.4955</v>
      </c>
      <c r="S10" s="62">
        <f t="shared" si="5"/>
        <v>1</v>
      </c>
    </row>
    <row r="11" spans="1:20" x14ac:dyDescent="0.3">
      <c r="A11" s="58" t="s">
        <v>1909</v>
      </c>
      <c r="B11" s="59">
        <f>VLOOKUP($A11,'Return Data'!$B$7:$R$2292,3,0)</f>
        <v>45022</v>
      </c>
      <c r="C11" s="60">
        <f>VLOOKUP($A11,'Return Data'!$B$7:$R$2292,4,0)</f>
        <v>28</v>
      </c>
      <c r="D11" s="60">
        <f>VLOOKUP($A11,'Return Data'!$B$7:$R$2292,10,0)</f>
        <v>-1.6854</v>
      </c>
      <c r="E11" s="61">
        <f t="shared" si="0"/>
        <v>15</v>
      </c>
      <c r="F11" s="60">
        <f>VLOOKUP($A11,'Return Data'!$B$7:$R$2292,11,0)</f>
        <v>-4.6646000000000001</v>
      </c>
      <c r="G11" s="61">
        <f t="shared" si="1"/>
        <v>17</v>
      </c>
      <c r="H11" s="60">
        <f>VLOOKUP($A11,'Return Data'!$B$7:$R$2292,12,0)</f>
        <v>11.7318</v>
      </c>
      <c r="I11" s="61">
        <f t="shared" si="2"/>
        <v>12</v>
      </c>
      <c r="J11" s="60">
        <f>VLOOKUP($A11,'Return Data'!$B$7:$R$2292,13,0)</f>
        <v>-1.5470999999999999</v>
      </c>
      <c r="K11" s="61">
        <f t="shared" si="3"/>
        <v>15</v>
      </c>
      <c r="L11" s="60">
        <f>VLOOKUP($A11,'Return Data'!$B$7:$R$2292,17,0)</f>
        <v>20.2925</v>
      </c>
      <c r="M11" s="61">
        <f t="shared" si="4"/>
        <v>11</v>
      </c>
      <c r="N11" s="60">
        <f>VLOOKUP($A11,'Return Data'!$B$7:$R$2292,14,0)</f>
        <v>46.375799999999998</v>
      </c>
      <c r="O11" s="61">
        <f t="shared" ref="O11:O20" si="6">RANK(N11,N$8:N$28,0)</f>
        <v>10</v>
      </c>
      <c r="P11" s="60"/>
      <c r="Q11" s="61"/>
      <c r="R11" s="60">
        <f>VLOOKUP($A11,'Return Data'!$B$7:$R$2292,16,0)</f>
        <v>27.064299999999999</v>
      </c>
      <c r="S11" s="62">
        <f t="shared" si="5"/>
        <v>2</v>
      </c>
    </row>
    <row r="12" spans="1:20" x14ac:dyDescent="0.3">
      <c r="A12" s="58" t="s">
        <v>1267</v>
      </c>
      <c r="B12" s="59">
        <f>VLOOKUP($A12,'Return Data'!$B$7:$R$2292,3,0)</f>
        <v>45022</v>
      </c>
      <c r="C12" s="60">
        <f>VLOOKUP($A12,'Return Data'!$B$7:$R$2292,4,0)</f>
        <v>25.68</v>
      </c>
      <c r="D12" s="60">
        <f>VLOOKUP($A12,'Return Data'!$B$7:$R$2292,10,0)</f>
        <v>-2.2086999999999999</v>
      </c>
      <c r="E12" s="61">
        <f t="shared" si="0"/>
        <v>18</v>
      </c>
      <c r="F12" s="60">
        <f>VLOOKUP($A12,'Return Data'!$B$7:$R$2292,11,0)</f>
        <v>-2.7273000000000001</v>
      </c>
      <c r="G12" s="61">
        <f t="shared" si="1"/>
        <v>13</v>
      </c>
      <c r="H12" s="60">
        <f>VLOOKUP($A12,'Return Data'!$B$7:$R$2292,12,0)</f>
        <v>9.8844999999999992</v>
      </c>
      <c r="I12" s="61">
        <f t="shared" si="2"/>
        <v>16</v>
      </c>
      <c r="J12" s="60">
        <f>VLOOKUP($A12,'Return Data'!$B$7:$R$2292,13,0)</f>
        <v>-2.1714000000000002</v>
      </c>
      <c r="K12" s="61">
        <f t="shared" si="3"/>
        <v>16</v>
      </c>
      <c r="L12" s="60">
        <f>VLOOKUP($A12,'Return Data'!$B$7:$R$2292,17,0)</f>
        <v>26.020900000000001</v>
      </c>
      <c r="M12" s="61">
        <f t="shared" si="4"/>
        <v>4</v>
      </c>
      <c r="N12" s="60">
        <f>VLOOKUP($A12,'Return Data'!$B$7:$R$2292,14,0)</f>
        <v>51.568100000000001</v>
      </c>
      <c r="O12" s="61">
        <f t="shared" si="6"/>
        <v>3</v>
      </c>
      <c r="P12" s="60"/>
      <c r="Q12" s="61"/>
      <c r="R12" s="60">
        <f>VLOOKUP($A12,'Return Data'!$B$7:$R$2292,16,0)</f>
        <v>25.586400000000001</v>
      </c>
      <c r="S12" s="62">
        <f t="shared" si="5"/>
        <v>4</v>
      </c>
    </row>
    <row r="13" spans="1:20" x14ac:dyDescent="0.3">
      <c r="A13" s="58" t="s">
        <v>1269</v>
      </c>
      <c r="B13" s="59">
        <f>VLOOKUP($A13,'Return Data'!$B$7:$R$2292,3,0)</f>
        <v>45022</v>
      </c>
      <c r="C13" s="60">
        <f>VLOOKUP($A13,'Return Data'!$B$7:$R$2292,4,0)</f>
        <v>119.938</v>
      </c>
      <c r="D13" s="60">
        <f>VLOOKUP($A13,'Return Data'!$B$7:$R$2292,10,0)</f>
        <v>-1.5731999999999999</v>
      </c>
      <c r="E13" s="61">
        <f t="shared" si="0"/>
        <v>12</v>
      </c>
      <c r="F13" s="60">
        <f>VLOOKUP($A13,'Return Data'!$B$7:$R$2292,11,0)</f>
        <v>-2.8999000000000001</v>
      </c>
      <c r="G13" s="61">
        <f t="shared" si="1"/>
        <v>14</v>
      </c>
      <c r="H13" s="60">
        <f>VLOOKUP($A13,'Return Data'!$B$7:$R$2292,12,0)</f>
        <v>9.9087999999999994</v>
      </c>
      <c r="I13" s="61">
        <f t="shared" si="2"/>
        <v>15</v>
      </c>
      <c r="J13" s="60">
        <f>VLOOKUP($A13,'Return Data'!$B$7:$R$2292,13,0)</f>
        <v>-2.8542999999999998</v>
      </c>
      <c r="K13" s="61">
        <f t="shared" si="3"/>
        <v>17</v>
      </c>
      <c r="L13" s="60">
        <f>VLOOKUP($A13,'Return Data'!$B$7:$R$2292,17,0)</f>
        <v>19.316700000000001</v>
      </c>
      <c r="M13" s="61">
        <f t="shared" si="4"/>
        <v>13</v>
      </c>
      <c r="N13" s="60">
        <f>VLOOKUP($A13,'Return Data'!$B$7:$R$2292,14,0)</f>
        <v>43.813800000000001</v>
      </c>
      <c r="O13" s="61">
        <f t="shared" si="6"/>
        <v>12</v>
      </c>
      <c r="P13" s="60">
        <f>VLOOKUP($A13,'Return Data'!$B$7:$R$2292,15,0)</f>
        <v>12.120799999999999</v>
      </c>
      <c r="Q13" s="61">
        <f>RANK(P13,P$8:P$28,0)</f>
        <v>10</v>
      </c>
      <c r="R13" s="60">
        <f>VLOOKUP($A13,'Return Data'!$B$7:$R$2292,16,0)</f>
        <v>20.599599999999999</v>
      </c>
      <c r="S13" s="62">
        <f t="shared" si="5"/>
        <v>9</v>
      </c>
    </row>
    <row r="14" spans="1:20" x14ac:dyDescent="0.3">
      <c r="A14" s="58" t="s">
        <v>1271</v>
      </c>
      <c r="B14" s="59">
        <f>VLOOKUP($A14,'Return Data'!$B$7:$R$2292,3,0)</f>
        <v>45022</v>
      </c>
      <c r="C14" s="60">
        <f>VLOOKUP($A14,'Return Data'!$B$7:$R$2292,4,0)</f>
        <v>26.552</v>
      </c>
      <c r="D14" s="60">
        <f>VLOOKUP($A14,'Return Data'!$B$7:$R$2292,10,0)</f>
        <v>-1.6301000000000001</v>
      </c>
      <c r="E14" s="61">
        <f t="shared" si="0"/>
        <v>13</v>
      </c>
      <c r="F14" s="60">
        <f>VLOOKUP($A14,'Return Data'!$B$7:$R$2292,11,0)</f>
        <v>-2.2206000000000001</v>
      </c>
      <c r="G14" s="61">
        <f t="shared" si="1"/>
        <v>12</v>
      </c>
      <c r="H14" s="60">
        <f>VLOOKUP($A14,'Return Data'!$B$7:$R$2292,12,0)</f>
        <v>13.0931</v>
      </c>
      <c r="I14" s="61">
        <f t="shared" si="2"/>
        <v>9</v>
      </c>
      <c r="J14" s="60">
        <f>VLOOKUP($A14,'Return Data'!$B$7:$R$2292,13,0)</f>
        <v>1.4132</v>
      </c>
      <c r="K14" s="61">
        <f t="shared" si="3"/>
        <v>10</v>
      </c>
      <c r="L14" s="60">
        <f>VLOOKUP($A14,'Return Data'!$B$7:$R$2292,17,0)</f>
        <v>20.798300000000001</v>
      </c>
      <c r="M14" s="61">
        <f t="shared" si="4"/>
        <v>9</v>
      </c>
      <c r="N14" s="60">
        <f>VLOOKUP($A14,'Return Data'!$B$7:$R$2292,14,0)</f>
        <v>46.856000000000002</v>
      </c>
      <c r="O14" s="61">
        <f t="shared" si="6"/>
        <v>9</v>
      </c>
      <c r="P14" s="60"/>
      <c r="Q14" s="61"/>
      <c r="R14" s="60">
        <f>VLOOKUP($A14,'Return Data'!$B$7:$R$2292,16,0)</f>
        <v>26.446300000000001</v>
      </c>
      <c r="S14" s="62">
        <f t="shared" si="5"/>
        <v>3</v>
      </c>
    </row>
    <row r="15" spans="1:20" x14ac:dyDescent="0.3">
      <c r="A15" s="58" t="s">
        <v>1274</v>
      </c>
      <c r="B15" s="59">
        <f>VLOOKUP($A15,'Return Data'!$B$7:$R$2292,3,0)</f>
        <v>45022</v>
      </c>
      <c r="C15" s="60">
        <f>VLOOKUP($A15,'Return Data'!$B$7:$R$2292,4,0)</f>
        <v>108.244</v>
      </c>
      <c r="D15" s="60">
        <f>VLOOKUP($A15,'Return Data'!$B$7:$R$2292,10,0)</f>
        <v>2.5152000000000001</v>
      </c>
      <c r="E15" s="61">
        <f t="shared" si="0"/>
        <v>1</v>
      </c>
      <c r="F15" s="60">
        <f>VLOOKUP($A15,'Return Data'!$B$7:$R$2292,11,0)</f>
        <v>3.5684999999999998</v>
      </c>
      <c r="G15" s="61">
        <f t="shared" si="1"/>
        <v>4</v>
      </c>
      <c r="H15" s="60">
        <f>VLOOKUP($A15,'Return Data'!$B$7:$R$2292,12,0)</f>
        <v>20.448</v>
      </c>
      <c r="I15" s="61">
        <f t="shared" si="2"/>
        <v>4</v>
      </c>
      <c r="J15" s="60">
        <f>VLOOKUP($A15,'Return Data'!$B$7:$R$2292,13,0)</f>
        <v>6.8451000000000004</v>
      </c>
      <c r="K15" s="61">
        <f t="shared" si="3"/>
        <v>3</v>
      </c>
      <c r="L15" s="60">
        <f>VLOOKUP($A15,'Return Data'!$B$7:$R$2292,17,0)</f>
        <v>21.580100000000002</v>
      </c>
      <c r="M15" s="61">
        <f t="shared" si="4"/>
        <v>8</v>
      </c>
      <c r="N15" s="60">
        <f>VLOOKUP($A15,'Return Data'!$B$7:$R$2292,14,0)</f>
        <v>45.046599999999998</v>
      </c>
      <c r="O15" s="61">
        <f t="shared" si="6"/>
        <v>11</v>
      </c>
      <c r="P15" s="60">
        <f>VLOOKUP($A15,'Return Data'!$B$7:$R$2292,15,0)</f>
        <v>10.999499999999999</v>
      </c>
      <c r="Q15" s="61">
        <f>RANK(P15,P$8:P$28,0)</f>
        <v>12</v>
      </c>
      <c r="R15" s="60">
        <f>VLOOKUP($A15,'Return Data'!$B$7:$R$2292,16,0)</f>
        <v>19.6234</v>
      </c>
      <c r="S15" s="62">
        <f t="shared" si="5"/>
        <v>12</v>
      </c>
    </row>
    <row r="16" spans="1:20" x14ac:dyDescent="0.3">
      <c r="A16" s="58" t="s">
        <v>1275</v>
      </c>
      <c r="B16" s="59">
        <f>VLOOKUP($A16,'Return Data'!$B$7:$R$2292,3,0)</f>
        <v>45022</v>
      </c>
      <c r="C16" s="60">
        <f>VLOOKUP($A16,'Return Data'!$B$7:$R$2292,4,0)</f>
        <v>90.421000000000006</v>
      </c>
      <c r="D16" s="60">
        <f>VLOOKUP($A16,'Return Data'!$B$7:$R$2292,10,0)</f>
        <v>2.0449000000000002</v>
      </c>
      <c r="E16" s="61">
        <f t="shared" si="0"/>
        <v>2</v>
      </c>
      <c r="F16" s="60">
        <f>VLOOKUP($A16,'Return Data'!$B$7:$R$2292,11,0)</f>
        <v>5.2618999999999998</v>
      </c>
      <c r="G16" s="61">
        <f t="shared" si="1"/>
        <v>1</v>
      </c>
      <c r="H16" s="60">
        <f>VLOOKUP($A16,'Return Data'!$B$7:$R$2292,12,0)</f>
        <v>22.631399999999999</v>
      </c>
      <c r="I16" s="61">
        <f t="shared" si="2"/>
        <v>2</v>
      </c>
      <c r="J16" s="60">
        <f>VLOOKUP($A16,'Return Data'!$B$7:$R$2292,13,0)</f>
        <v>9.4963999999999995</v>
      </c>
      <c r="K16" s="61">
        <f t="shared" si="3"/>
        <v>2</v>
      </c>
      <c r="L16" s="60">
        <f>VLOOKUP($A16,'Return Data'!$B$7:$R$2292,17,0)</f>
        <v>24.0977</v>
      </c>
      <c r="M16" s="61">
        <f t="shared" si="4"/>
        <v>6</v>
      </c>
      <c r="N16" s="60">
        <f>VLOOKUP($A16,'Return Data'!$B$7:$R$2292,14,0)</f>
        <v>48.555500000000002</v>
      </c>
      <c r="O16" s="61">
        <f t="shared" si="6"/>
        <v>5</v>
      </c>
      <c r="P16" s="60">
        <f>VLOOKUP($A16,'Return Data'!$B$7:$R$2292,15,0)</f>
        <v>13.237</v>
      </c>
      <c r="Q16" s="61">
        <f>RANK(P16,P$8:P$28,0)</f>
        <v>7</v>
      </c>
      <c r="R16" s="60">
        <f>VLOOKUP($A16,'Return Data'!$B$7:$R$2292,16,0)</f>
        <v>18.442900000000002</v>
      </c>
      <c r="S16" s="62">
        <f t="shared" si="5"/>
        <v>14</v>
      </c>
    </row>
    <row r="17" spans="1:19" x14ac:dyDescent="0.3">
      <c r="A17" s="102" t="s">
        <v>1978</v>
      </c>
      <c r="B17" s="59">
        <f>VLOOKUP($A17,'Return Data'!$B$7:$R$2292,3,0)</f>
        <v>45022</v>
      </c>
      <c r="C17" s="60">
        <f>VLOOKUP($A17,'Return Data'!$B$7:$R$2292,4,0)</f>
        <v>52.054099999999998</v>
      </c>
      <c r="D17" s="60">
        <f>VLOOKUP($A17,'Return Data'!$B$7:$R$2292,10,0)</f>
        <v>1.7556</v>
      </c>
      <c r="E17" s="61">
        <f t="shared" si="0"/>
        <v>3</v>
      </c>
      <c r="F17" s="60">
        <f>VLOOKUP($A17,'Return Data'!$B$7:$R$2292,11,0)</f>
        <v>1.6086</v>
      </c>
      <c r="G17" s="61">
        <f t="shared" si="1"/>
        <v>5</v>
      </c>
      <c r="H17" s="60">
        <f>VLOOKUP($A17,'Return Data'!$B$7:$R$2292,12,0)</f>
        <v>15.6578</v>
      </c>
      <c r="I17" s="61">
        <f t="shared" si="2"/>
        <v>7</v>
      </c>
      <c r="J17" s="60">
        <f>VLOOKUP($A17,'Return Data'!$B$7:$R$2292,13,0)</f>
        <v>3.2963</v>
      </c>
      <c r="K17" s="61">
        <f t="shared" si="3"/>
        <v>8</v>
      </c>
      <c r="L17" s="60">
        <f>VLOOKUP($A17,'Return Data'!$B$7:$R$2292,17,0)</f>
        <v>26.775500000000001</v>
      </c>
      <c r="M17" s="61">
        <f t="shared" si="4"/>
        <v>3</v>
      </c>
      <c r="N17" s="60">
        <f>VLOOKUP($A17,'Return Data'!$B$7:$R$2292,14,0)</f>
        <v>49.201300000000003</v>
      </c>
      <c r="O17" s="61">
        <f t="shared" si="6"/>
        <v>4</v>
      </c>
      <c r="P17" s="60">
        <f>VLOOKUP($A17,'Return Data'!$B$7:$R$2292,15,0)</f>
        <v>12.6023</v>
      </c>
      <c r="Q17" s="61">
        <f>RANK(P17,P$8:P$28,0)</f>
        <v>8</v>
      </c>
      <c r="R17" s="60">
        <f>VLOOKUP($A17,'Return Data'!$B$7:$R$2292,16,0)</f>
        <v>20.347899999999999</v>
      </c>
      <c r="S17" s="62">
        <f t="shared" si="5"/>
        <v>11</v>
      </c>
    </row>
    <row r="18" spans="1:19" x14ac:dyDescent="0.3">
      <c r="A18" s="58" t="s">
        <v>1280</v>
      </c>
      <c r="B18" s="59">
        <f>VLOOKUP($A18,'Return Data'!$B$7:$R$2292,3,0)</f>
        <v>45022</v>
      </c>
      <c r="C18" s="60">
        <f>VLOOKUP($A18,'Return Data'!$B$7:$R$2292,4,0)</f>
        <v>58.59</v>
      </c>
      <c r="D18" s="60">
        <f>VLOOKUP($A18,'Return Data'!$B$7:$R$2292,10,0)</f>
        <v>-0.1023</v>
      </c>
      <c r="E18" s="61">
        <f t="shared" si="0"/>
        <v>7</v>
      </c>
      <c r="F18" s="60">
        <f>VLOOKUP($A18,'Return Data'!$B$7:$R$2292,11,0)</f>
        <v>-0.93</v>
      </c>
      <c r="G18" s="61">
        <f t="shared" si="1"/>
        <v>8</v>
      </c>
      <c r="H18" s="60">
        <f>VLOOKUP($A18,'Return Data'!$B$7:$R$2292,12,0)</f>
        <v>9.3096999999999994</v>
      </c>
      <c r="I18" s="61">
        <f t="shared" si="2"/>
        <v>17</v>
      </c>
      <c r="J18" s="60">
        <f>VLOOKUP($A18,'Return Data'!$B$7:$R$2292,13,0)</f>
        <v>4.16</v>
      </c>
      <c r="K18" s="61">
        <f t="shared" si="3"/>
        <v>6</v>
      </c>
      <c r="L18" s="60">
        <f>VLOOKUP($A18,'Return Data'!$B$7:$R$2292,17,0)</f>
        <v>23.138300000000001</v>
      </c>
      <c r="M18" s="61">
        <f t="shared" si="4"/>
        <v>7</v>
      </c>
      <c r="N18" s="60">
        <f>VLOOKUP($A18,'Return Data'!$B$7:$R$2292,14,0)</f>
        <v>47.579599999999999</v>
      </c>
      <c r="O18" s="61">
        <f t="shared" si="6"/>
        <v>8</v>
      </c>
      <c r="P18" s="60">
        <f>VLOOKUP($A18,'Return Data'!$B$7:$R$2292,15,0)</f>
        <v>14.92</v>
      </c>
      <c r="Q18" s="61">
        <f>RANK(P18,P$8:P$28,0)</f>
        <v>6</v>
      </c>
      <c r="R18" s="60">
        <f>VLOOKUP($A18,'Return Data'!$B$7:$R$2292,16,0)</f>
        <v>16.436399999999999</v>
      </c>
      <c r="S18" s="62">
        <f t="shared" si="5"/>
        <v>15</v>
      </c>
    </row>
    <row r="19" spans="1:19" x14ac:dyDescent="0.3">
      <c r="A19" s="58" t="s">
        <v>1282</v>
      </c>
      <c r="B19" s="59">
        <f>VLOOKUP($A19,'Return Data'!$B$7:$R$2292,3,0)</f>
        <v>45022</v>
      </c>
      <c r="C19" s="60">
        <f>VLOOKUP($A19,'Return Data'!$B$7:$R$2292,4,0)</f>
        <v>19.3</v>
      </c>
      <c r="D19" s="60">
        <f>VLOOKUP($A19,'Return Data'!$B$7:$R$2292,10,0)</f>
        <v>-1.7312000000000001</v>
      </c>
      <c r="E19" s="61">
        <f t="shared" si="0"/>
        <v>16</v>
      </c>
      <c r="F19" s="60">
        <f>VLOOKUP($A19,'Return Data'!$B$7:$R$2292,11,0)</f>
        <v>-5.2062999999999997</v>
      </c>
      <c r="G19" s="61">
        <f t="shared" si="1"/>
        <v>20</v>
      </c>
      <c r="H19" s="60">
        <f>VLOOKUP($A19,'Return Data'!$B$7:$R$2292,12,0)</f>
        <v>10.2857</v>
      </c>
      <c r="I19" s="61">
        <f t="shared" si="2"/>
        <v>14</v>
      </c>
      <c r="J19" s="60">
        <f>VLOOKUP($A19,'Return Data'!$B$7:$R$2292,13,0)</f>
        <v>-1.0764</v>
      </c>
      <c r="K19" s="61">
        <f t="shared" si="3"/>
        <v>14</v>
      </c>
      <c r="L19" s="60">
        <f>VLOOKUP($A19,'Return Data'!$B$7:$R$2292,17,0)</f>
        <v>19.700199999999999</v>
      </c>
      <c r="M19" s="61">
        <f t="shared" si="4"/>
        <v>12</v>
      </c>
      <c r="N19" s="60">
        <f>VLOOKUP($A19,'Return Data'!$B$7:$R$2292,14,0)</f>
        <v>42.219099999999997</v>
      </c>
      <c r="O19" s="61">
        <f t="shared" si="6"/>
        <v>14</v>
      </c>
      <c r="P19" s="60">
        <f>VLOOKUP($A19,'Return Data'!$B$7:$R$2292,15,0)</f>
        <v>11.6715</v>
      </c>
      <c r="Q19" s="61">
        <f>RANK(P19,P$8:P$28,0)</f>
        <v>11</v>
      </c>
      <c r="R19" s="60">
        <f>VLOOKUP($A19,'Return Data'!$B$7:$R$2292,16,0)</f>
        <v>12.0161</v>
      </c>
      <c r="S19" s="62">
        <f t="shared" si="5"/>
        <v>21</v>
      </c>
    </row>
    <row r="20" spans="1:19" x14ac:dyDescent="0.3">
      <c r="A20" s="58" t="s">
        <v>1283</v>
      </c>
      <c r="B20" s="59">
        <f>VLOOKUP($A20,'Return Data'!$B$7:$R$2292,3,0)</f>
        <v>45022</v>
      </c>
      <c r="C20" s="60">
        <f>VLOOKUP($A20,'Return Data'!$B$7:$R$2292,4,0)</f>
        <v>22.89</v>
      </c>
      <c r="D20" s="60">
        <f>VLOOKUP($A20,'Return Data'!$B$7:$R$2292,10,0)</f>
        <v>-1.2511000000000001</v>
      </c>
      <c r="E20" s="61">
        <f t="shared" si="0"/>
        <v>9</v>
      </c>
      <c r="F20" s="60">
        <f>VLOOKUP($A20,'Return Data'!$B$7:$R$2292,11,0)</f>
        <v>-1.0804</v>
      </c>
      <c r="G20" s="61">
        <f t="shared" si="1"/>
        <v>9</v>
      </c>
      <c r="H20" s="60">
        <f>VLOOKUP($A20,'Return Data'!$B$7:$R$2292,12,0)</f>
        <v>13.9373</v>
      </c>
      <c r="I20" s="61">
        <f t="shared" si="2"/>
        <v>8</v>
      </c>
      <c r="J20" s="60">
        <f>VLOOKUP($A20,'Return Data'!$B$7:$R$2292,13,0)</f>
        <v>1.1489</v>
      </c>
      <c r="K20" s="61">
        <f t="shared" si="3"/>
        <v>11</v>
      </c>
      <c r="L20" s="60">
        <f>VLOOKUP($A20,'Return Data'!$B$7:$R$2292,17,0)</f>
        <v>19.236699999999999</v>
      </c>
      <c r="M20" s="61">
        <f t="shared" si="4"/>
        <v>14</v>
      </c>
      <c r="N20" s="60">
        <f>VLOOKUP($A20,'Return Data'!$B$7:$R$2292,14,0)</f>
        <v>40.557099999999998</v>
      </c>
      <c r="O20" s="61">
        <f t="shared" si="6"/>
        <v>18</v>
      </c>
      <c r="P20" s="60"/>
      <c r="Q20" s="61"/>
      <c r="R20" s="60">
        <f>VLOOKUP($A20,'Return Data'!$B$7:$R$2292,16,0)</f>
        <v>20.526199999999999</v>
      </c>
      <c r="S20" s="62">
        <f t="shared" si="5"/>
        <v>10</v>
      </c>
    </row>
    <row r="21" spans="1:19" x14ac:dyDescent="0.3">
      <c r="A21" s="58" t="s">
        <v>1285</v>
      </c>
      <c r="B21" s="59">
        <f>VLOOKUP($A21,'Return Data'!$B$7:$R$2292,3,0)</f>
        <v>45022</v>
      </c>
      <c r="C21" s="60">
        <f>VLOOKUP($A21,'Return Data'!$B$7:$R$2292,4,0)</f>
        <v>15.3271</v>
      </c>
      <c r="D21" s="60">
        <f>VLOOKUP($A21,'Return Data'!$B$7:$R$2292,10,0)</f>
        <v>0.98029999999999995</v>
      </c>
      <c r="E21" s="61">
        <f t="shared" si="0"/>
        <v>4</v>
      </c>
      <c r="F21" s="60">
        <f>VLOOKUP($A21,'Return Data'!$B$7:$R$2292,11,0)</f>
        <v>0.51680000000000004</v>
      </c>
      <c r="G21" s="61">
        <f t="shared" si="1"/>
        <v>7</v>
      </c>
      <c r="H21" s="60">
        <f>VLOOKUP($A21,'Return Data'!$B$7:$R$2292,12,0)</f>
        <v>17.174299999999999</v>
      </c>
      <c r="I21" s="61">
        <f t="shared" si="2"/>
        <v>6</v>
      </c>
      <c r="J21" s="60">
        <f>VLOOKUP($A21,'Return Data'!$B$7:$R$2292,13,0)</f>
        <v>4.3071000000000002</v>
      </c>
      <c r="K21" s="61">
        <f t="shared" si="3"/>
        <v>5</v>
      </c>
      <c r="L21" s="60">
        <f>VLOOKUP($A21,'Return Data'!$B$7:$R$2292,17,0)</f>
        <v>9.1770999999999994</v>
      </c>
      <c r="M21" s="61">
        <f t="shared" si="4"/>
        <v>21</v>
      </c>
      <c r="N21" s="60"/>
      <c r="O21" s="61"/>
      <c r="P21" s="60"/>
      <c r="Q21" s="61"/>
      <c r="R21" s="60">
        <f>VLOOKUP($A21,'Return Data'!$B$7:$R$2292,16,0)</f>
        <v>14.5967</v>
      </c>
      <c r="S21" s="62">
        <f t="shared" si="5"/>
        <v>19</v>
      </c>
    </row>
    <row r="22" spans="1:19" x14ac:dyDescent="0.3">
      <c r="A22" s="108" t="s">
        <v>1288</v>
      </c>
      <c r="B22" s="59">
        <f>VLOOKUP($A22,'Return Data'!$B$7:$R$2292,3,0)</f>
        <v>45022</v>
      </c>
      <c r="C22" s="60">
        <f>VLOOKUP($A22,'Return Data'!$B$7:$R$2292,4,0)</f>
        <v>181.89599999999999</v>
      </c>
      <c r="D22" s="60">
        <f>VLOOKUP($A22,'Return Data'!$B$7:$R$2292,10,0)</f>
        <v>-1.2905</v>
      </c>
      <c r="E22" s="61">
        <f t="shared" si="0"/>
        <v>10</v>
      </c>
      <c r="F22" s="60">
        <f>VLOOKUP($A22,'Return Data'!$B$7:$R$2292,11,0)</f>
        <v>-4.3448000000000002</v>
      </c>
      <c r="G22" s="61">
        <f t="shared" si="1"/>
        <v>16</v>
      </c>
      <c r="H22" s="60">
        <f>VLOOKUP($A22,'Return Data'!$B$7:$R$2292,12,0)</f>
        <v>7.5239000000000003</v>
      </c>
      <c r="I22" s="61">
        <f t="shared" si="2"/>
        <v>19</v>
      </c>
      <c r="J22" s="60">
        <f>VLOOKUP($A22,'Return Data'!$B$7:$R$2292,13,0)</f>
        <v>-3.7684000000000002</v>
      </c>
      <c r="K22" s="61">
        <f t="shared" si="3"/>
        <v>19</v>
      </c>
      <c r="L22" s="60">
        <f>VLOOKUP($A22,'Return Data'!$B$7:$R$2292,17,0)</f>
        <v>16.907399999999999</v>
      </c>
      <c r="M22" s="61">
        <f t="shared" si="4"/>
        <v>17</v>
      </c>
      <c r="N22" s="60">
        <f>VLOOKUP($A22,'Return Data'!$B$7:$R$2292,14,0)</f>
        <v>48.286299999999997</v>
      </c>
      <c r="O22" s="61">
        <f t="shared" ref="O22:O28" si="7">RANK(N22,N$8:N$28,0)</f>
        <v>6</v>
      </c>
      <c r="P22" s="60">
        <f>VLOOKUP($A22,'Return Data'!$B$7:$R$2292,15,0)</f>
        <v>16.232199999999999</v>
      </c>
      <c r="Q22" s="61">
        <f>RANK(P22,P$8:P$28,0)</f>
        <v>4</v>
      </c>
      <c r="R22" s="60">
        <f>VLOOKUP($A22,'Return Data'!$B$7:$R$2292,16,0)</f>
        <v>19.028300000000002</v>
      </c>
      <c r="S22" s="62">
        <f t="shared" si="5"/>
        <v>13</v>
      </c>
    </row>
    <row r="23" spans="1:19" x14ac:dyDescent="0.3">
      <c r="A23" s="58" t="s">
        <v>1290</v>
      </c>
      <c r="B23" s="59">
        <f>VLOOKUP($A23,'Return Data'!$B$7:$R$2292,3,0)</f>
        <v>45022</v>
      </c>
      <c r="C23" s="60">
        <f>VLOOKUP($A23,'Return Data'!$B$7:$R$2292,4,0)</f>
        <v>101.9242</v>
      </c>
      <c r="D23" s="60">
        <f>VLOOKUP($A23,'Return Data'!$B$7:$R$2292,10,0)</f>
        <v>0.28799999999999998</v>
      </c>
      <c r="E23" s="61">
        <f t="shared" si="0"/>
        <v>6</v>
      </c>
      <c r="F23" s="60">
        <f>VLOOKUP($A23,'Return Data'!$B$7:$R$2292,11,0)</f>
        <v>0.7641</v>
      </c>
      <c r="G23" s="61">
        <f t="shared" si="1"/>
        <v>6</v>
      </c>
      <c r="H23" s="60">
        <f>VLOOKUP($A23,'Return Data'!$B$7:$R$2292,12,0)</f>
        <v>17.4559</v>
      </c>
      <c r="I23" s="61">
        <f t="shared" si="2"/>
        <v>5</v>
      </c>
      <c r="J23" s="60">
        <f>VLOOKUP($A23,'Return Data'!$B$7:$R$2292,13,0)</f>
        <v>5.2826000000000004</v>
      </c>
      <c r="K23" s="61">
        <f t="shared" si="3"/>
        <v>4</v>
      </c>
      <c r="L23" s="60">
        <f>VLOOKUP($A23,'Return Data'!$B$7:$R$2292,17,0)</f>
        <v>25.5974</v>
      </c>
      <c r="M23" s="61">
        <f t="shared" si="4"/>
        <v>5</v>
      </c>
      <c r="N23" s="60">
        <f>VLOOKUP($A23,'Return Data'!$B$7:$R$2292,14,0)</f>
        <v>52.877899999999997</v>
      </c>
      <c r="O23" s="61">
        <f t="shared" si="7"/>
        <v>2</v>
      </c>
      <c r="P23" s="60">
        <f>VLOOKUP($A23,'Return Data'!$B$7:$R$2292,15,0)</f>
        <v>16.331800000000001</v>
      </c>
      <c r="Q23" s="61">
        <f>RANK(P23,P$8:P$28,0)</f>
        <v>3</v>
      </c>
      <c r="R23" s="60">
        <f>VLOOKUP($A23,'Return Data'!$B$7:$R$2292,16,0)</f>
        <v>24.2256</v>
      </c>
      <c r="S23" s="62">
        <f t="shared" si="5"/>
        <v>6</v>
      </c>
    </row>
    <row r="24" spans="1:19" x14ac:dyDescent="0.3">
      <c r="A24" s="58" t="s">
        <v>1294</v>
      </c>
      <c r="B24" s="59">
        <f>VLOOKUP($A24,'Return Data'!$B$7:$R$2292,3,0)</f>
        <v>45022</v>
      </c>
      <c r="C24" s="60">
        <f>VLOOKUP($A24,'Return Data'!$B$7:$R$2292,4,0)</f>
        <v>150.19669999999999</v>
      </c>
      <c r="D24" s="60">
        <f>VLOOKUP($A24,'Return Data'!$B$7:$R$2292,10,0)</f>
        <v>-2.4144000000000001</v>
      </c>
      <c r="E24" s="61">
        <f t="shared" si="0"/>
        <v>20</v>
      </c>
      <c r="F24" s="60">
        <f>VLOOKUP($A24,'Return Data'!$B$7:$R$2292,11,0)</f>
        <v>4.8055000000000003</v>
      </c>
      <c r="G24" s="61">
        <f t="shared" si="1"/>
        <v>2</v>
      </c>
      <c r="H24" s="60">
        <f>VLOOKUP($A24,'Return Data'!$B$7:$R$2292,12,0)</f>
        <v>23.3979</v>
      </c>
      <c r="I24" s="61">
        <f t="shared" si="2"/>
        <v>1</v>
      </c>
      <c r="J24" s="60">
        <f>VLOOKUP($A24,'Return Data'!$B$7:$R$2292,13,0)</f>
        <v>2.4224999999999999</v>
      </c>
      <c r="K24" s="61">
        <f t="shared" si="3"/>
        <v>9</v>
      </c>
      <c r="L24" s="60">
        <f>VLOOKUP($A24,'Return Data'!$B$7:$R$2292,17,0)</f>
        <v>29.607600000000001</v>
      </c>
      <c r="M24" s="61">
        <f t="shared" si="4"/>
        <v>1</v>
      </c>
      <c r="N24" s="60">
        <f>VLOOKUP($A24,'Return Data'!$B$7:$R$2292,14,0)</f>
        <v>69.406400000000005</v>
      </c>
      <c r="O24" s="61">
        <f t="shared" si="7"/>
        <v>1</v>
      </c>
      <c r="P24" s="60">
        <f>VLOOKUP($A24,'Return Data'!$B$7:$R$2292,15,0)</f>
        <v>23.658999999999999</v>
      </c>
      <c r="Q24" s="61">
        <f>RANK(P24,P$8:P$28,0)</f>
        <v>1</v>
      </c>
      <c r="R24" s="60">
        <f>VLOOKUP($A24,'Return Data'!$B$7:$R$2292,16,0)</f>
        <v>15.561199999999999</v>
      </c>
      <c r="S24" s="62">
        <f t="shared" si="5"/>
        <v>17</v>
      </c>
    </row>
    <row r="25" spans="1:19" x14ac:dyDescent="0.3">
      <c r="A25" s="58" t="s">
        <v>1295</v>
      </c>
      <c r="B25" s="59">
        <f>VLOOKUP($A25,'Return Data'!$B$7:$R$2292,3,0)</f>
        <v>45022</v>
      </c>
      <c r="C25" s="60">
        <f>VLOOKUP($A25,'Return Data'!$B$7:$R$2292,4,0)</f>
        <v>122.7811</v>
      </c>
      <c r="D25" s="60">
        <f>VLOOKUP($A25,'Return Data'!$B$7:$R$2292,10,0)</f>
        <v>-2.3365</v>
      </c>
      <c r="E25" s="61">
        <f t="shared" si="0"/>
        <v>19</v>
      </c>
      <c r="F25" s="60">
        <f>VLOOKUP($A25,'Return Data'!$B$7:$R$2292,11,0)</f>
        <v>-4.7355</v>
      </c>
      <c r="G25" s="61">
        <f t="shared" si="1"/>
        <v>18</v>
      </c>
      <c r="H25" s="60">
        <f>VLOOKUP($A25,'Return Data'!$B$7:$R$2292,12,0)</f>
        <v>12.1769</v>
      </c>
      <c r="I25" s="61">
        <f t="shared" si="2"/>
        <v>11</v>
      </c>
      <c r="J25" s="60">
        <f>VLOOKUP($A25,'Return Data'!$B$7:$R$2292,13,0)</f>
        <v>4.0857000000000001</v>
      </c>
      <c r="K25" s="61">
        <f t="shared" si="3"/>
        <v>7</v>
      </c>
      <c r="L25" s="60">
        <f>VLOOKUP($A25,'Return Data'!$B$7:$R$2292,17,0)</f>
        <v>17.891500000000001</v>
      </c>
      <c r="M25" s="61">
        <f t="shared" si="4"/>
        <v>16</v>
      </c>
      <c r="N25" s="60">
        <f>VLOOKUP($A25,'Return Data'!$B$7:$R$2292,14,0)</f>
        <v>40.976799999999997</v>
      </c>
      <c r="O25" s="61">
        <f t="shared" si="7"/>
        <v>15</v>
      </c>
      <c r="P25" s="60">
        <f>VLOOKUP($A25,'Return Data'!$B$7:$R$2292,15,0)</f>
        <v>14.970700000000001</v>
      </c>
      <c r="Q25" s="61">
        <f>RANK(P25,P$8:P$28,0)</f>
        <v>5</v>
      </c>
      <c r="R25" s="60">
        <f>VLOOKUP($A25,'Return Data'!$B$7:$R$2292,16,0)</f>
        <v>24.6569</v>
      </c>
      <c r="S25" s="62">
        <f t="shared" si="5"/>
        <v>5</v>
      </c>
    </row>
    <row r="26" spans="1:19" x14ac:dyDescent="0.3">
      <c r="A26" s="58" t="s">
        <v>1298</v>
      </c>
      <c r="B26" s="59">
        <f>VLOOKUP($A26,'Return Data'!$B$7:$R$2292,3,0)</f>
        <v>45022</v>
      </c>
      <c r="C26" s="60">
        <f>VLOOKUP($A26,'Return Data'!$B$7:$R$2292,4,0)</f>
        <v>159.04470000000001</v>
      </c>
      <c r="D26" s="60">
        <f>VLOOKUP($A26,'Return Data'!$B$7:$R$2292,10,0)</f>
        <v>-0.89839999999999998</v>
      </c>
      <c r="E26" s="61">
        <f t="shared" si="0"/>
        <v>8</v>
      </c>
      <c r="F26" s="60">
        <f>VLOOKUP($A26,'Return Data'!$B$7:$R$2292,11,0)</f>
        <v>-1.8555999999999999</v>
      </c>
      <c r="G26" s="61">
        <f t="shared" si="1"/>
        <v>11</v>
      </c>
      <c r="H26" s="60">
        <f>VLOOKUP($A26,'Return Data'!$B$7:$R$2292,12,0)</f>
        <v>12.8566</v>
      </c>
      <c r="I26" s="61">
        <f t="shared" si="2"/>
        <v>10</v>
      </c>
      <c r="J26" s="60">
        <f>VLOOKUP($A26,'Return Data'!$B$7:$R$2292,13,0)</f>
        <v>-0.53510000000000002</v>
      </c>
      <c r="K26" s="61">
        <f t="shared" si="3"/>
        <v>13</v>
      </c>
      <c r="L26" s="60">
        <f>VLOOKUP($A26,'Return Data'!$B$7:$R$2292,17,0)</f>
        <v>19.131399999999999</v>
      </c>
      <c r="M26" s="61">
        <f t="shared" si="4"/>
        <v>15</v>
      </c>
      <c r="N26" s="60">
        <f>VLOOKUP($A26,'Return Data'!$B$7:$R$2292,14,0)</f>
        <v>42.573300000000003</v>
      </c>
      <c r="O26" s="61">
        <f t="shared" si="7"/>
        <v>13</v>
      </c>
      <c r="P26" s="60">
        <f>VLOOKUP($A26,'Return Data'!$B$7:$R$2292,15,0)</f>
        <v>8.3552999999999997</v>
      </c>
      <c r="Q26" s="61">
        <f>RANK(P26,P$8:P$28,0)</f>
        <v>13</v>
      </c>
      <c r="R26" s="60">
        <f>VLOOKUP($A26,'Return Data'!$B$7:$R$2292,16,0)</f>
        <v>16.048300000000001</v>
      </c>
      <c r="S26" s="62">
        <f t="shared" si="5"/>
        <v>16</v>
      </c>
    </row>
    <row r="27" spans="1:19" x14ac:dyDescent="0.3">
      <c r="A27" s="58" t="s">
        <v>1299</v>
      </c>
      <c r="B27" s="59">
        <f>VLOOKUP($A27,'Return Data'!$B$7:$R$2292,3,0)</f>
        <v>45022</v>
      </c>
      <c r="C27" s="60">
        <f>VLOOKUP($A27,'Return Data'!$B$7:$R$2292,4,0)</f>
        <v>25.8553</v>
      </c>
      <c r="D27" s="60">
        <f>VLOOKUP($A27,'Return Data'!$B$7:$R$2292,10,0)</f>
        <v>0.39369999999999999</v>
      </c>
      <c r="E27" s="61">
        <f t="shared" si="0"/>
        <v>5</v>
      </c>
      <c r="F27" s="60">
        <f>VLOOKUP($A27,'Return Data'!$B$7:$R$2292,11,0)</f>
        <v>3.6825000000000001</v>
      </c>
      <c r="G27" s="61">
        <f t="shared" si="1"/>
        <v>3</v>
      </c>
      <c r="H27" s="60">
        <f>VLOOKUP($A27,'Return Data'!$B$7:$R$2292,12,0)</f>
        <v>21.136700000000001</v>
      </c>
      <c r="I27" s="61">
        <f t="shared" si="2"/>
        <v>3</v>
      </c>
      <c r="J27" s="60">
        <f>VLOOKUP($A27,'Return Data'!$B$7:$R$2292,13,0)</f>
        <v>13.9221</v>
      </c>
      <c r="K27" s="61">
        <f t="shared" si="3"/>
        <v>1</v>
      </c>
      <c r="L27" s="60">
        <f>VLOOKUP($A27,'Return Data'!$B$7:$R$2292,17,0)</f>
        <v>27.067499999999999</v>
      </c>
      <c r="M27" s="61">
        <f t="shared" si="4"/>
        <v>2</v>
      </c>
      <c r="N27" s="60">
        <f>VLOOKUP($A27,'Return Data'!$B$7:$R$2292,14,0)</f>
        <v>48.145499999999998</v>
      </c>
      <c r="O27" s="61">
        <f t="shared" si="7"/>
        <v>7</v>
      </c>
      <c r="P27" s="60"/>
      <c r="Q27" s="61"/>
      <c r="R27" s="60">
        <f>VLOOKUP($A27,'Return Data'!$B$7:$R$2292,16,0)</f>
        <v>24.097000000000001</v>
      </c>
      <c r="S27" s="62">
        <f t="shared" si="5"/>
        <v>7</v>
      </c>
    </row>
    <row r="28" spans="1:19" x14ac:dyDescent="0.3">
      <c r="A28" s="58" t="s">
        <v>1301</v>
      </c>
      <c r="B28" s="59">
        <f>VLOOKUP($A28,'Return Data'!$B$7:$R$2292,3,0)</f>
        <v>45022</v>
      </c>
      <c r="C28" s="60">
        <f>VLOOKUP($A28,'Return Data'!$B$7:$R$2292,4,0)</f>
        <v>30.62</v>
      </c>
      <c r="D28" s="60">
        <f>VLOOKUP($A28,'Return Data'!$B$7:$R$2292,10,0)</f>
        <v>-1.6698999999999999</v>
      </c>
      <c r="E28" s="61">
        <f t="shared" si="0"/>
        <v>14</v>
      </c>
      <c r="F28" s="60">
        <f>VLOOKUP($A28,'Return Data'!$B$7:$R$2292,11,0)</f>
        <v>-9.5420999999999996</v>
      </c>
      <c r="G28" s="61">
        <f t="shared" si="1"/>
        <v>21</v>
      </c>
      <c r="H28" s="60">
        <f>VLOOKUP($A28,'Return Data'!$B$7:$R$2292,12,0)</f>
        <v>5.9516</v>
      </c>
      <c r="I28" s="61">
        <f t="shared" si="2"/>
        <v>21</v>
      </c>
      <c r="J28" s="60">
        <f>VLOOKUP($A28,'Return Data'!$B$7:$R$2292,13,0)</f>
        <v>-3.1932</v>
      </c>
      <c r="K28" s="61">
        <f t="shared" si="3"/>
        <v>18</v>
      </c>
      <c r="L28" s="60">
        <f>VLOOKUP($A28,'Return Data'!$B$7:$R$2292,17,0)</f>
        <v>16.501899999999999</v>
      </c>
      <c r="M28" s="61">
        <f t="shared" si="4"/>
        <v>18</v>
      </c>
      <c r="N28" s="60">
        <f>VLOOKUP($A28,'Return Data'!$B$7:$R$2292,14,0)</f>
        <v>40.752800000000001</v>
      </c>
      <c r="O28" s="61">
        <f t="shared" si="7"/>
        <v>16</v>
      </c>
      <c r="P28" s="60">
        <f>VLOOKUP($A28,'Return Data'!$B$7:$R$2292,15,0)</f>
        <v>12.3371</v>
      </c>
      <c r="Q28" s="61">
        <f>RANK(P28,P$8:P$28,0)</f>
        <v>9</v>
      </c>
      <c r="R28" s="60">
        <f>VLOOKUP($A28,'Return Data'!$B$7:$R$2292,16,0)</f>
        <v>13.5158</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-0.7943619047619046</v>
      </c>
      <c r="E30" s="69"/>
      <c r="F30" s="70">
        <f>AVERAGE(F8:F28)</f>
        <v>-1.4748095238095236</v>
      </c>
      <c r="G30" s="69"/>
      <c r="H30" s="70">
        <f>AVERAGE(H8:H28)</f>
        <v>13.388428571428571</v>
      </c>
      <c r="I30" s="69"/>
      <c r="J30" s="70">
        <f>AVERAGE(J8:J28)</f>
        <v>1.525609523809524</v>
      </c>
      <c r="K30" s="69"/>
      <c r="L30" s="70">
        <f>AVERAGE(L8:L28)</f>
        <v>20.346580952380947</v>
      </c>
      <c r="M30" s="69"/>
      <c r="N30" s="70">
        <f>AVERAGE(N8:N28)</f>
        <v>46.496605263157889</v>
      </c>
      <c r="O30" s="69"/>
      <c r="P30" s="70">
        <f>AVERAGE(P8:P28)</f>
        <v>13.663842857142855</v>
      </c>
      <c r="Q30" s="69"/>
      <c r="R30" s="70">
        <f>AVERAGE(R8:R28)</f>
        <v>20.261242857142854</v>
      </c>
      <c r="S30" s="71"/>
    </row>
    <row r="31" spans="1:19" x14ac:dyDescent="0.3">
      <c r="A31" s="68" t="s">
        <v>28</v>
      </c>
      <c r="B31" s="69"/>
      <c r="C31" s="69"/>
      <c r="D31" s="70">
        <f>MIN(D8:D28)</f>
        <v>-2.6442000000000001</v>
      </c>
      <c r="E31" s="69"/>
      <c r="F31" s="70">
        <f>MIN(F8:F28)</f>
        <v>-9.5420999999999996</v>
      </c>
      <c r="G31" s="69"/>
      <c r="H31" s="70">
        <f>MIN(H8:H28)</f>
        <v>5.9516</v>
      </c>
      <c r="I31" s="69"/>
      <c r="J31" s="70">
        <f>MIN(J8:J28)</f>
        <v>-4.8735999999999997</v>
      </c>
      <c r="K31" s="69"/>
      <c r="L31" s="70">
        <f>MIN(L8:L28)</f>
        <v>9.1770999999999994</v>
      </c>
      <c r="M31" s="69"/>
      <c r="N31" s="70">
        <f>MIN(N8:N28)</f>
        <v>37.960299999999997</v>
      </c>
      <c r="O31" s="69"/>
      <c r="P31" s="70">
        <f>MIN(P8:P28)</f>
        <v>5.0354000000000001</v>
      </c>
      <c r="Q31" s="69"/>
      <c r="R31" s="70">
        <f>MIN(R8:R28)</f>
        <v>12.0161</v>
      </c>
      <c r="S31" s="71"/>
    </row>
    <row r="32" spans="1:19" ht="15" thickBot="1" x14ac:dyDescent="0.35">
      <c r="A32" s="72" t="s">
        <v>29</v>
      </c>
      <c r="B32" s="73"/>
      <c r="C32" s="73"/>
      <c r="D32" s="74">
        <f>MAX(D8:D28)</f>
        <v>2.5152000000000001</v>
      </c>
      <c r="E32" s="73"/>
      <c r="F32" s="74">
        <f>MAX(F8:F28)</f>
        <v>5.2618999999999998</v>
      </c>
      <c r="G32" s="73"/>
      <c r="H32" s="74">
        <f>MAX(H8:H28)</f>
        <v>23.3979</v>
      </c>
      <c r="I32" s="73"/>
      <c r="J32" s="74">
        <f>MAX(J8:J28)</f>
        <v>13.9221</v>
      </c>
      <c r="K32" s="73"/>
      <c r="L32" s="74">
        <f>MAX(L8:L28)</f>
        <v>29.607600000000001</v>
      </c>
      <c r="M32" s="73"/>
      <c r="N32" s="74">
        <f>MAX(N8:N28)</f>
        <v>69.406400000000005</v>
      </c>
      <c r="O32" s="73"/>
      <c r="P32" s="74">
        <f>MAX(P8:P28)</f>
        <v>23.658999999999999</v>
      </c>
      <c r="Q32" s="73"/>
      <c r="R32" s="74">
        <f>MAX(R8:R28)</f>
        <v>28.4955</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45022</v>
      </c>
      <c r="C8" s="60">
        <f>VLOOKUP($A8,'Return Data'!$B$7:$R$2292,4,0)</f>
        <v>50.338700000000003</v>
      </c>
      <c r="D8" s="60">
        <f>VLOOKUP($A8,'Return Data'!$B$7:$R$2292,10,0)</f>
        <v>-2.8872</v>
      </c>
      <c r="E8" s="61">
        <f t="shared" ref="E8:E28" si="0">RANK(D8,D$8:D$28,0)</f>
        <v>21</v>
      </c>
      <c r="F8" s="60">
        <f>VLOOKUP($A8,'Return Data'!$B$7:$R$2292,11,0)</f>
        <v>-5.3461999999999996</v>
      </c>
      <c r="G8" s="61">
        <f t="shared" ref="G8:G28" si="1">RANK(F8,F$8:F$28,0)</f>
        <v>18</v>
      </c>
      <c r="H8" s="60">
        <f>VLOOKUP($A8,'Return Data'!$B$7:$R$2292,12,0)</f>
        <v>7.1113999999999997</v>
      </c>
      <c r="I8" s="61">
        <f t="shared" ref="I8:I28" si="2">RANK(H8,H$8:H$28,0)</f>
        <v>18</v>
      </c>
      <c r="J8" s="60">
        <f>VLOOKUP($A8,'Return Data'!$B$7:$R$2292,13,0)</f>
        <v>-5.7614999999999998</v>
      </c>
      <c r="K8" s="61">
        <f t="shared" ref="K8:K28" si="3">RANK(J8,J$8:J$28,0)</f>
        <v>20</v>
      </c>
      <c r="L8" s="60">
        <f>VLOOKUP($A8,'Return Data'!$B$7:$R$2292,17,0)</f>
        <v>8.1823999999999995</v>
      </c>
      <c r="M8" s="61">
        <f t="shared" ref="M8:M28" si="4">RANK(L8,L$8:L$28,0)</f>
        <v>20</v>
      </c>
      <c r="N8" s="60">
        <f>VLOOKUP($A8,'Return Data'!$B$7:$R$2292,14,0)</f>
        <v>36.480899999999998</v>
      </c>
      <c r="O8" s="61">
        <f>RANK(N8,N$8:N$28,0)</f>
        <v>19</v>
      </c>
      <c r="P8" s="60">
        <f>VLOOKUP($A8,'Return Data'!$B$7:$R$2292,15,0)</f>
        <v>3.8732000000000002</v>
      </c>
      <c r="Q8" s="61">
        <f>RANK(P8,P$8:P$28,0)</f>
        <v>14</v>
      </c>
      <c r="R8" s="60">
        <f>VLOOKUP($A8,'Return Data'!$B$7:$R$2292,16,0)</f>
        <v>10.6442</v>
      </c>
      <c r="S8" s="62">
        <f t="shared" ref="S8:S28" si="5">RANK(R8,R$8:R$28,0)</f>
        <v>20</v>
      </c>
    </row>
    <row r="9" spans="1:20" x14ac:dyDescent="0.3">
      <c r="A9" s="58" t="s">
        <v>1266</v>
      </c>
      <c r="B9" s="59">
        <f>VLOOKUP($A9,'Return Data'!$B$7:$R$2292,3,0)</f>
        <v>45022</v>
      </c>
      <c r="C9" s="60">
        <f>VLOOKUP($A9,'Return Data'!$B$7:$R$2292,4,0)</f>
        <v>62.23</v>
      </c>
      <c r="D9" s="60">
        <f>VLOOKUP($A9,'Return Data'!$B$7:$R$2292,10,0)</f>
        <v>-1.5814999999999999</v>
      </c>
      <c r="E9" s="61">
        <f t="shared" si="0"/>
        <v>10</v>
      </c>
      <c r="F9" s="60">
        <f>VLOOKUP($A9,'Return Data'!$B$7:$R$2292,11,0)</f>
        <v>-2.4148999999999998</v>
      </c>
      <c r="G9" s="61">
        <f t="shared" si="1"/>
        <v>11</v>
      </c>
      <c r="H9" s="60">
        <f>VLOOKUP($A9,'Return Data'!$B$7:$R$2292,12,0)</f>
        <v>10.0442</v>
      </c>
      <c r="I9" s="61">
        <f t="shared" si="2"/>
        <v>13</v>
      </c>
      <c r="J9" s="60">
        <f>VLOOKUP($A9,'Return Data'!$B$7:$R$2292,13,0)</f>
        <v>-0.90759999999999996</v>
      </c>
      <c r="K9" s="61">
        <f t="shared" si="3"/>
        <v>12</v>
      </c>
      <c r="L9" s="60">
        <f>VLOOKUP($A9,'Return Data'!$B$7:$R$2292,17,0)</f>
        <v>18.790199999999999</v>
      </c>
      <c r="M9" s="61">
        <f t="shared" si="4"/>
        <v>10</v>
      </c>
      <c r="N9" s="60">
        <f>VLOOKUP($A9,'Return Data'!$B$7:$R$2292,14,0)</f>
        <v>38.540999999999997</v>
      </c>
      <c r="O9" s="61">
        <f>RANK(N9,N$8:N$28,0)</f>
        <v>17</v>
      </c>
      <c r="P9" s="60">
        <f>VLOOKUP($A9,'Return Data'!$B$7:$R$2292,15,0)</f>
        <v>17.141999999999999</v>
      </c>
      <c r="Q9" s="61">
        <f>RANK(P9,P$8:P$28,0)</f>
        <v>2</v>
      </c>
      <c r="R9" s="60">
        <f>VLOOKUP($A9,'Return Data'!$B$7:$R$2292,16,0)</f>
        <v>21.580500000000001</v>
      </c>
      <c r="S9" s="62">
        <f t="shared" si="5"/>
        <v>6</v>
      </c>
    </row>
    <row r="10" spans="1:20" x14ac:dyDescent="0.3">
      <c r="A10" s="58" t="s">
        <v>2075</v>
      </c>
      <c r="B10" s="59">
        <f>VLOOKUP($A10,'Return Data'!$B$7:$R$2292,3,0)</f>
        <v>45022</v>
      </c>
      <c r="C10" s="60">
        <f>VLOOKUP($A10,'Return Data'!$B$7:$R$2292,4,0)</f>
        <v>20.646999999999998</v>
      </c>
      <c r="D10" s="60">
        <f>VLOOKUP($A10,'Return Data'!$B$7:$R$2292,10,0)</f>
        <v>-2.2766000000000002</v>
      </c>
      <c r="E10" s="61">
        <f t="shared" si="0"/>
        <v>17</v>
      </c>
      <c r="F10" s="60">
        <f>VLOOKUP($A10,'Return Data'!$B$7:$R$2292,11,0)</f>
        <v>-5.0494000000000003</v>
      </c>
      <c r="G10" s="61">
        <f t="shared" si="1"/>
        <v>16</v>
      </c>
      <c r="H10" s="60">
        <f>VLOOKUP($A10,'Return Data'!$B$7:$R$2292,12,0)</f>
        <v>6.2088000000000001</v>
      </c>
      <c r="I10" s="61">
        <f t="shared" si="2"/>
        <v>20</v>
      </c>
      <c r="J10" s="60">
        <f>VLOOKUP($A10,'Return Data'!$B$7:$R$2292,13,0)</f>
        <v>-6.4053000000000004</v>
      </c>
      <c r="K10" s="61">
        <f t="shared" si="3"/>
        <v>21</v>
      </c>
      <c r="L10" s="60">
        <f>VLOOKUP($A10,'Return Data'!$B$7:$R$2292,17,0)</f>
        <v>12.6509</v>
      </c>
      <c r="M10" s="61">
        <f t="shared" si="4"/>
        <v>19</v>
      </c>
      <c r="N10" s="60"/>
      <c r="O10" s="61"/>
      <c r="P10" s="60"/>
      <c r="Q10" s="61"/>
      <c r="R10" s="60">
        <f>VLOOKUP($A10,'Return Data'!$B$7:$R$2292,16,0)</f>
        <v>26.230499999999999</v>
      </c>
      <c r="S10" s="62">
        <f t="shared" si="5"/>
        <v>1</v>
      </c>
    </row>
    <row r="11" spans="1:20" x14ac:dyDescent="0.3">
      <c r="A11" s="58" t="s">
        <v>1910</v>
      </c>
      <c r="B11" s="59">
        <f>VLOOKUP($A11,'Return Data'!$B$7:$R$2292,3,0)</f>
        <v>45022</v>
      </c>
      <c r="C11" s="60">
        <f>VLOOKUP($A11,'Return Data'!$B$7:$R$2292,4,0)</f>
        <v>25.96</v>
      </c>
      <c r="D11" s="60">
        <f>VLOOKUP($A11,'Return Data'!$B$7:$R$2292,10,0)</f>
        <v>-2.0377000000000001</v>
      </c>
      <c r="E11" s="61">
        <f t="shared" si="0"/>
        <v>16</v>
      </c>
      <c r="F11" s="60">
        <f>VLOOKUP($A11,'Return Data'!$B$7:$R$2292,11,0)</f>
        <v>-5.4969000000000001</v>
      </c>
      <c r="G11" s="61">
        <f t="shared" si="1"/>
        <v>19</v>
      </c>
      <c r="H11" s="60">
        <f>VLOOKUP($A11,'Return Data'!$B$7:$R$2292,12,0)</f>
        <v>10.1868</v>
      </c>
      <c r="I11" s="61">
        <f t="shared" si="2"/>
        <v>12</v>
      </c>
      <c r="J11" s="60">
        <f>VLOOKUP($A11,'Return Data'!$B$7:$R$2292,13,0)</f>
        <v>-3.2425999999999999</v>
      </c>
      <c r="K11" s="61">
        <f t="shared" si="3"/>
        <v>15</v>
      </c>
      <c r="L11" s="60">
        <f>VLOOKUP($A11,'Return Data'!$B$7:$R$2292,17,0)</f>
        <v>18.3307</v>
      </c>
      <c r="M11" s="61">
        <f t="shared" si="4"/>
        <v>12</v>
      </c>
      <c r="N11" s="60">
        <f>VLOOKUP($A11,'Return Data'!$B$7:$R$2292,14,0)</f>
        <v>43.878300000000003</v>
      </c>
      <c r="O11" s="61">
        <f t="shared" ref="O11:O20" si="6">RANK(N11,N$8:N$28,0)</f>
        <v>10</v>
      </c>
      <c r="P11" s="60"/>
      <c r="Q11" s="61"/>
      <c r="R11" s="60">
        <f>VLOOKUP($A11,'Return Data'!$B$7:$R$2292,16,0)</f>
        <v>24.8477</v>
      </c>
      <c r="S11" s="62">
        <f t="shared" si="5"/>
        <v>2</v>
      </c>
    </row>
    <row r="12" spans="1:20" x14ac:dyDescent="0.3">
      <c r="A12" s="58" t="s">
        <v>1268</v>
      </c>
      <c r="B12" s="59">
        <f>VLOOKUP($A12,'Return Data'!$B$7:$R$2292,3,0)</f>
        <v>45022</v>
      </c>
      <c r="C12" s="60">
        <f>VLOOKUP($A12,'Return Data'!$B$7:$R$2292,4,0)</f>
        <v>23.91</v>
      </c>
      <c r="D12" s="60">
        <f>VLOOKUP($A12,'Return Data'!$B$7:$R$2292,10,0)</f>
        <v>-2.6069</v>
      </c>
      <c r="E12" s="61">
        <f t="shared" si="0"/>
        <v>19</v>
      </c>
      <c r="F12" s="60">
        <f>VLOOKUP($A12,'Return Data'!$B$7:$R$2292,11,0)</f>
        <v>-3.5108999999999999</v>
      </c>
      <c r="G12" s="61">
        <f t="shared" si="1"/>
        <v>14</v>
      </c>
      <c r="H12" s="60">
        <f>VLOOKUP($A12,'Return Data'!$B$7:$R$2292,12,0)</f>
        <v>8.5831</v>
      </c>
      <c r="I12" s="61">
        <f t="shared" si="2"/>
        <v>16</v>
      </c>
      <c r="J12" s="60">
        <f>VLOOKUP($A12,'Return Data'!$B$7:$R$2292,13,0)</f>
        <v>-3.7827000000000002</v>
      </c>
      <c r="K12" s="61">
        <f t="shared" si="3"/>
        <v>17</v>
      </c>
      <c r="L12" s="60">
        <f>VLOOKUP($A12,'Return Data'!$B$7:$R$2292,17,0)</f>
        <v>23.881399999999999</v>
      </c>
      <c r="M12" s="61">
        <f t="shared" si="4"/>
        <v>5</v>
      </c>
      <c r="N12" s="60">
        <f>VLOOKUP($A12,'Return Data'!$B$7:$R$2292,14,0)</f>
        <v>49.030200000000001</v>
      </c>
      <c r="O12" s="61">
        <f t="shared" si="6"/>
        <v>3</v>
      </c>
      <c r="P12" s="60"/>
      <c r="Q12" s="61"/>
      <c r="R12" s="60">
        <f>VLOOKUP($A12,'Return Data'!$B$7:$R$2292,16,0)</f>
        <v>23.438400000000001</v>
      </c>
      <c r="S12" s="62">
        <f t="shared" si="5"/>
        <v>4</v>
      </c>
    </row>
    <row r="13" spans="1:20" x14ac:dyDescent="0.3">
      <c r="A13" s="58" t="s">
        <v>1270</v>
      </c>
      <c r="B13" s="59">
        <f>VLOOKUP($A13,'Return Data'!$B$7:$R$2292,3,0)</f>
        <v>45022</v>
      </c>
      <c r="C13" s="60">
        <f>VLOOKUP($A13,'Return Data'!$B$7:$R$2292,4,0)</f>
        <v>111.367</v>
      </c>
      <c r="D13" s="60">
        <f>VLOOKUP($A13,'Return Data'!$B$7:$R$2292,10,0)</f>
        <v>-1.7936000000000001</v>
      </c>
      <c r="E13" s="61">
        <f t="shared" si="0"/>
        <v>12</v>
      </c>
      <c r="F13" s="60">
        <f>VLOOKUP($A13,'Return Data'!$B$7:$R$2292,11,0)</f>
        <v>-3.3382000000000001</v>
      </c>
      <c r="G13" s="61">
        <f t="shared" si="1"/>
        <v>13</v>
      </c>
      <c r="H13" s="60">
        <f>VLOOKUP($A13,'Return Data'!$B$7:$R$2292,12,0)</f>
        <v>9.1640999999999995</v>
      </c>
      <c r="I13" s="61">
        <f t="shared" si="2"/>
        <v>15</v>
      </c>
      <c r="J13" s="60">
        <f>VLOOKUP($A13,'Return Data'!$B$7:$R$2292,13,0)</f>
        <v>-3.7309000000000001</v>
      </c>
      <c r="K13" s="61">
        <f t="shared" si="3"/>
        <v>16</v>
      </c>
      <c r="L13" s="60">
        <f>VLOOKUP($A13,'Return Data'!$B$7:$R$2292,17,0)</f>
        <v>18.2576</v>
      </c>
      <c r="M13" s="61">
        <f t="shared" si="4"/>
        <v>13</v>
      </c>
      <c r="N13" s="60">
        <f>VLOOKUP($A13,'Return Data'!$B$7:$R$2292,14,0)</f>
        <v>42.531999999999996</v>
      </c>
      <c r="O13" s="61">
        <f t="shared" si="6"/>
        <v>12</v>
      </c>
      <c r="P13" s="60">
        <f>VLOOKUP($A13,'Return Data'!$B$7:$R$2292,15,0)</f>
        <v>11.1965</v>
      </c>
      <c r="Q13" s="61">
        <f>RANK(P13,P$8:P$28,0)</f>
        <v>10</v>
      </c>
      <c r="R13" s="60">
        <f>VLOOKUP($A13,'Return Data'!$B$7:$R$2292,16,0)</f>
        <v>16.455100000000002</v>
      </c>
      <c r="S13" s="62">
        <f t="shared" si="5"/>
        <v>12</v>
      </c>
    </row>
    <row r="14" spans="1:20" x14ac:dyDescent="0.3">
      <c r="A14" s="58" t="s">
        <v>1272</v>
      </c>
      <c r="B14" s="59">
        <f>VLOOKUP($A14,'Return Data'!$B$7:$R$2292,3,0)</f>
        <v>45022</v>
      </c>
      <c r="C14" s="60">
        <f>VLOOKUP($A14,'Return Data'!$B$7:$R$2292,4,0)</f>
        <v>24.838000000000001</v>
      </c>
      <c r="D14" s="60">
        <f>VLOOKUP($A14,'Return Data'!$B$7:$R$2292,10,0)</f>
        <v>-2.0236000000000001</v>
      </c>
      <c r="E14" s="61">
        <f t="shared" si="0"/>
        <v>15</v>
      </c>
      <c r="F14" s="60">
        <f>VLOOKUP($A14,'Return Data'!$B$7:$R$2292,11,0)</f>
        <v>-3.0257999999999998</v>
      </c>
      <c r="G14" s="61">
        <f t="shared" si="1"/>
        <v>12</v>
      </c>
      <c r="H14" s="60">
        <f>VLOOKUP($A14,'Return Data'!$B$7:$R$2292,12,0)</f>
        <v>11.701700000000001</v>
      </c>
      <c r="I14" s="61">
        <f t="shared" si="2"/>
        <v>10</v>
      </c>
      <c r="J14" s="60">
        <f>VLOOKUP($A14,'Return Data'!$B$7:$R$2292,13,0)</f>
        <v>-0.27300000000000002</v>
      </c>
      <c r="K14" s="61">
        <f t="shared" si="3"/>
        <v>10</v>
      </c>
      <c r="L14" s="60">
        <f>VLOOKUP($A14,'Return Data'!$B$7:$R$2292,17,0)</f>
        <v>18.799399999999999</v>
      </c>
      <c r="M14" s="61">
        <f t="shared" si="4"/>
        <v>9</v>
      </c>
      <c r="N14" s="60">
        <f>VLOOKUP($A14,'Return Data'!$B$7:$R$2292,14,0)</f>
        <v>44.4724</v>
      </c>
      <c r="O14" s="61">
        <f t="shared" si="6"/>
        <v>9</v>
      </c>
      <c r="P14" s="60"/>
      <c r="Q14" s="61"/>
      <c r="R14" s="60">
        <f>VLOOKUP($A14,'Return Data'!$B$7:$R$2292,16,0)</f>
        <v>24.434999999999999</v>
      </c>
      <c r="S14" s="62">
        <f t="shared" si="5"/>
        <v>3</v>
      </c>
    </row>
    <row r="15" spans="1:20" x14ac:dyDescent="0.3">
      <c r="A15" s="58" t="s">
        <v>1273</v>
      </c>
      <c r="B15" s="59">
        <f>VLOOKUP($A15,'Return Data'!$B$7:$R$2292,3,0)</f>
        <v>45022</v>
      </c>
      <c r="C15" s="60">
        <f>VLOOKUP($A15,'Return Data'!$B$7:$R$2292,4,0)</f>
        <v>97.5047</v>
      </c>
      <c r="D15" s="60">
        <f>VLOOKUP($A15,'Return Data'!$B$7:$R$2292,10,0)</f>
        <v>2.3029999999999999</v>
      </c>
      <c r="E15" s="61">
        <f t="shared" si="0"/>
        <v>1</v>
      </c>
      <c r="F15" s="60">
        <f>VLOOKUP($A15,'Return Data'!$B$7:$R$2292,11,0)</f>
        <v>3.1417999999999999</v>
      </c>
      <c r="G15" s="61">
        <f t="shared" si="1"/>
        <v>3</v>
      </c>
      <c r="H15" s="60">
        <f>VLOOKUP($A15,'Return Data'!$B$7:$R$2292,12,0)</f>
        <v>19.7073</v>
      </c>
      <c r="I15" s="61">
        <f t="shared" si="2"/>
        <v>3</v>
      </c>
      <c r="J15" s="60">
        <f>VLOOKUP($A15,'Return Data'!$B$7:$R$2292,13,0)</f>
        <v>5.9715999999999996</v>
      </c>
      <c r="K15" s="61">
        <f t="shared" si="3"/>
        <v>3</v>
      </c>
      <c r="L15" s="60">
        <f>VLOOKUP($A15,'Return Data'!$B$7:$R$2292,17,0)</f>
        <v>20.5745</v>
      </c>
      <c r="M15" s="61">
        <f t="shared" si="4"/>
        <v>8</v>
      </c>
      <c r="N15" s="60">
        <f>VLOOKUP($A15,'Return Data'!$B$7:$R$2292,14,0)</f>
        <v>43.838900000000002</v>
      </c>
      <c r="O15" s="61">
        <f t="shared" si="6"/>
        <v>11</v>
      </c>
      <c r="P15" s="60">
        <f>VLOOKUP($A15,'Return Data'!$B$7:$R$2292,15,0)</f>
        <v>9.9816000000000003</v>
      </c>
      <c r="Q15" s="61">
        <f>RANK(P15,P$8:P$28,0)</f>
        <v>12</v>
      </c>
      <c r="R15" s="60">
        <f>VLOOKUP($A15,'Return Data'!$B$7:$R$2292,16,0)</f>
        <v>14.123100000000001</v>
      </c>
      <c r="S15" s="62">
        <f t="shared" si="5"/>
        <v>15</v>
      </c>
    </row>
    <row r="16" spans="1:20" x14ac:dyDescent="0.3">
      <c r="A16" s="58" t="s">
        <v>1276</v>
      </c>
      <c r="B16" s="59">
        <f>VLOOKUP($A16,'Return Data'!$B$7:$R$2292,3,0)</f>
        <v>45022</v>
      </c>
      <c r="C16" s="60">
        <f>VLOOKUP($A16,'Return Data'!$B$7:$R$2292,4,0)</f>
        <v>81.152000000000001</v>
      </c>
      <c r="D16" s="60">
        <f>VLOOKUP($A16,'Return Data'!$B$7:$R$2292,10,0)</f>
        <v>1.7925</v>
      </c>
      <c r="E16" s="61">
        <f t="shared" si="0"/>
        <v>2</v>
      </c>
      <c r="F16" s="60">
        <f>VLOOKUP($A16,'Return Data'!$B$7:$R$2292,11,0)</f>
        <v>4.7393000000000001</v>
      </c>
      <c r="G16" s="61">
        <f t="shared" si="1"/>
        <v>1</v>
      </c>
      <c r="H16" s="60">
        <f>VLOOKUP($A16,'Return Data'!$B$7:$R$2292,12,0)</f>
        <v>21.720099999999999</v>
      </c>
      <c r="I16" s="61">
        <f t="shared" si="2"/>
        <v>2</v>
      </c>
      <c r="J16" s="60">
        <f>VLOOKUP($A16,'Return Data'!$B$7:$R$2292,13,0)</f>
        <v>8.4078999999999997</v>
      </c>
      <c r="K16" s="61">
        <f t="shared" si="3"/>
        <v>2</v>
      </c>
      <c r="L16" s="60">
        <f>VLOOKUP($A16,'Return Data'!$B$7:$R$2292,17,0)</f>
        <v>22.870699999999999</v>
      </c>
      <c r="M16" s="61">
        <f t="shared" si="4"/>
        <v>6</v>
      </c>
      <c r="N16" s="60">
        <f>VLOOKUP($A16,'Return Data'!$B$7:$R$2292,14,0)</f>
        <v>47.095399999999998</v>
      </c>
      <c r="O16" s="61">
        <f t="shared" si="6"/>
        <v>5</v>
      </c>
      <c r="P16" s="60">
        <f>VLOOKUP($A16,'Return Data'!$B$7:$R$2292,15,0)</f>
        <v>11.9964</v>
      </c>
      <c r="Q16" s="61">
        <f>RANK(P16,P$8:P$28,0)</f>
        <v>7</v>
      </c>
      <c r="R16" s="60">
        <f>VLOOKUP($A16,'Return Data'!$B$7:$R$2292,16,0)</f>
        <v>14.9618</v>
      </c>
      <c r="S16" s="62">
        <f t="shared" si="5"/>
        <v>14</v>
      </c>
    </row>
    <row r="17" spans="1:19" x14ac:dyDescent="0.3">
      <c r="A17" s="102" t="s">
        <v>1979</v>
      </c>
      <c r="B17" s="59">
        <f>VLOOKUP($A17,'Return Data'!$B$7:$R$2292,3,0)</f>
        <v>45022</v>
      </c>
      <c r="C17" s="60">
        <f>VLOOKUP($A17,'Return Data'!$B$7:$R$2292,4,0)</f>
        <v>47.9512</v>
      </c>
      <c r="D17" s="60">
        <f>VLOOKUP($A17,'Return Data'!$B$7:$R$2292,10,0)</f>
        <v>1.4925999999999999</v>
      </c>
      <c r="E17" s="61">
        <f t="shared" si="0"/>
        <v>3</v>
      </c>
      <c r="F17" s="60">
        <f>VLOOKUP($A17,'Return Data'!$B$7:$R$2292,11,0)</f>
        <v>1.0753999999999999</v>
      </c>
      <c r="G17" s="61">
        <f t="shared" si="1"/>
        <v>5</v>
      </c>
      <c r="H17" s="60">
        <f>VLOOKUP($A17,'Return Data'!$B$7:$R$2292,12,0)</f>
        <v>14.740500000000001</v>
      </c>
      <c r="I17" s="61">
        <f t="shared" si="2"/>
        <v>7</v>
      </c>
      <c r="J17" s="60">
        <f>VLOOKUP($A17,'Return Data'!$B$7:$R$2292,13,0)</f>
        <v>2.2042999999999999</v>
      </c>
      <c r="K17" s="61">
        <f t="shared" si="3"/>
        <v>8</v>
      </c>
      <c r="L17" s="60">
        <f>VLOOKUP($A17,'Return Data'!$B$7:$R$2292,17,0)</f>
        <v>25.427399999999999</v>
      </c>
      <c r="M17" s="61">
        <f t="shared" si="4"/>
        <v>2</v>
      </c>
      <c r="N17" s="60">
        <f>VLOOKUP($A17,'Return Data'!$B$7:$R$2292,14,0)</f>
        <v>47.614899999999999</v>
      </c>
      <c r="O17" s="61">
        <f t="shared" si="6"/>
        <v>4</v>
      </c>
      <c r="P17" s="60">
        <f>VLOOKUP($A17,'Return Data'!$B$7:$R$2292,15,0)</f>
        <v>11.4002</v>
      </c>
      <c r="Q17" s="61">
        <f>RANK(P17,P$8:P$28,0)</f>
        <v>9</v>
      </c>
      <c r="R17" s="60">
        <f>VLOOKUP($A17,'Return Data'!$B$7:$R$2292,16,0)</f>
        <v>19.2437</v>
      </c>
      <c r="S17" s="62">
        <f t="shared" si="5"/>
        <v>9</v>
      </c>
    </row>
    <row r="18" spans="1:19" x14ac:dyDescent="0.3">
      <c r="A18" s="58" t="s">
        <v>1279</v>
      </c>
      <c r="B18" s="59">
        <f>VLOOKUP($A18,'Return Data'!$B$7:$R$2292,3,0)</f>
        <v>45022</v>
      </c>
      <c r="C18" s="60">
        <f>VLOOKUP($A18,'Return Data'!$B$7:$R$2292,4,0)</f>
        <v>53.49</v>
      </c>
      <c r="D18" s="60">
        <f>VLOOKUP($A18,'Return Data'!$B$7:$R$2292,10,0)</f>
        <v>-0.40960000000000002</v>
      </c>
      <c r="E18" s="61">
        <f t="shared" si="0"/>
        <v>7</v>
      </c>
      <c r="F18" s="60">
        <f>VLOOKUP($A18,'Return Data'!$B$7:$R$2292,11,0)</f>
        <v>-1.528</v>
      </c>
      <c r="G18" s="61">
        <f t="shared" si="1"/>
        <v>8</v>
      </c>
      <c r="H18" s="60">
        <f>VLOOKUP($A18,'Return Data'!$B$7:$R$2292,12,0)</f>
        <v>8.3012999999999995</v>
      </c>
      <c r="I18" s="61">
        <f t="shared" si="2"/>
        <v>17</v>
      </c>
      <c r="J18" s="60">
        <f>VLOOKUP($A18,'Return Data'!$B$7:$R$2292,13,0)</f>
        <v>2.8456000000000001</v>
      </c>
      <c r="K18" s="61">
        <f t="shared" si="3"/>
        <v>6</v>
      </c>
      <c r="L18" s="60">
        <f>VLOOKUP($A18,'Return Data'!$B$7:$R$2292,17,0)</f>
        <v>21.490500000000001</v>
      </c>
      <c r="M18" s="61">
        <f t="shared" si="4"/>
        <v>7</v>
      </c>
      <c r="N18" s="60">
        <f>VLOOKUP($A18,'Return Data'!$B$7:$R$2292,14,0)</f>
        <v>45.505299999999998</v>
      </c>
      <c r="O18" s="61">
        <f t="shared" si="6"/>
        <v>7</v>
      </c>
      <c r="P18" s="60">
        <f>VLOOKUP($A18,'Return Data'!$B$7:$R$2292,15,0)</f>
        <v>13.466900000000001</v>
      </c>
      <c r="Q18" s="61">
        <f>RANK(P18,P$8:P$28,0)</f>
        <v>6</v>
      </c>
      <c r="R18" s="60">
        <f>VLOOKUP($A18,'Return Data'!$B$7:$R$2292,16,0)</f>
        <v>11.4438</v>
      </c>
      <c r="S18" s="62">
        <f t="shared" si="5"/>
        <v>18</v>
      </c>
    </row>
    <row r="19" spans="1:19" x14ac:dyDescent="0.3">
      <c r="A19" s="58" t="s">
        <v>1281</v>
      </c>
      <c r="B19" s="59">
        <f>VLOOKUP($A19,'Return Data'!$B$7:$R$2292,3,0)</f>
        <v>45022</v>
      </c>
      <c r="C19" s="60">
        <f>VLOOKUP($A19,'Return Data'!$B$7:$R$2292,4,0)</f>
        <v>17.690000000000001</v>
      </c>
      <c r="D19" s="60">
        <f>VLOOKUP($A19,'Return Data'!$B$7:$R$2292,10,0)</f>
        <v>-1.9400999999999999</v>
      </c>
      <c r="E19" s="61">
        <f t="shared" si="0"/>
        <v>13</v>
      </c>
      <c r="F19" s="60">
        <f>VLOOKUP($A19,'Return Data'!$B$7:$R$2292,11,0)</f>
        <v>-5.6029999999999998</v>
      </c>
      <c r="G19" s="61">
        <f t="shared" si="1"/>
        <v>20</v>
      </c>
      <c r="H19" s="60">
        <f>VLOOKUP($A19,'Return Data'!$B$7:$R$2292,12,0)</f>
        <v>9.5356000000000005</v>
      </c>
      <c r="I19" s="61">
        <f t="shared" si="2"/>
        <v>14</v>
      </c>
      <c r="J19" s="60">
        <f>VLOOKUP($A19,'Return Data'!$B$7:$R$2292,13,0)</f>
        <v>-1.9944999999999999</v>
      </c>
      <c r="K19" s="61">
        <f t="shared" si="3"/>
        <v>14</v>
      </c>
      <c r="L19" s="60">
        <f>VLOOKUP($A19,'Return Data'!$B$7:$R$2292,17,0)</f>
        <v>18.536200000000001</v>
      </c>
      <c r="M19" s="61">
        <f t="shared" si="4"/>
        <v>11</v>
      </c>
      <c r="N19" s="60">
        <f>VLOOKUP($A19,'Return Data'!$B$7:$R$2292,14,0)</f>
        <v>40.798000000000002</v>
      </c>
      <c r="O19" s="61">
        <f t="shared" si="6"/>
        <v>14</v>
      </c>
      <c r="P19" s="60">
        <f>VLOOKUP($A19,'Return Data'!$B$7:$R$2292,15,0)</f>
        <v>10.244400000000001</v>
      </c>
      <c r="Q19" s="61">
        <f>RANK(P19,P$8:P$28,0)</f>
        <v>11</v>
      </c>
      <c r="R19" s="60">
        <f>VLOOKUP($A19,'Return Data'!$B$7:$R$2292,16,0)</f>
        <v>10.344900000000001</v>
      </c>
      <c r="S19" s="62">
        <f t="shared" si="5"/>
        <v>21</v>
      </c>
    </row>
    <row r="20" spans="1:19" x14ac:dyDescent="0.3">
      <c r="A20" s="58" t="s">
        <v>1284</v>
      </c>
      <c r="B20" s="59">
        <f>VLOOKUP($A20,'Return Data'!$B$7:$R$2292,3,0)</f>
        <v>45022</v>
      </c>
      <c r="C20" s="60">
        <f>VLOOKUP($A20,'Return Data'!$B$7:$R$2292,4,0)</f>
        <v>21.33</v>
      </c>
      <c r="D20" s="60">
        <f>VLOOKUP($A20,'Return Data'!$B$7:$R$2292,10,0)</f>
        <v>-1.569</v>
      </c>
      <c r="E20" s="61">
        <f t="shared" si="0"/>
        <v>9</v>
      </c>
      <c r="F20" s="60">
        <f>VLOOKUP($A20,'Return Data'!$B$7:$R$2292,11,0)</f>
        <v>-1.7503</v>
      </c>
      <c r="G20" s="61">
        <f t="shared" si="1"/>
        <v>9</v>
      </c>
      <c r="H20" s="60">
        <f>VLOOKUP($A20,'Return Data'!$B$7:$R$2292,12,0)</f>
        <v>12.6783</v>
      </c>
      <c r="I20" s="61">
        <f t="shared" si="2"/>
        <v>8</v>
      </c>
      <c r="J20" s="60">
        <f>VLOOKUP($A20,'Return Data'!$B$7:$R$2292,13,0)</f>
        <v>-0.37369999999999998</v>
      </c>
      <c r="K20" s="61">
        <f t="shared" si="3"/>
        <v>11</v>
      </c>
      <c r="L20" s="60">
        <f>VLOOKUP($A20,'Return Data'!$B$7:$R$2292,17,0)</f>
        <v>17.4222</v>
      </c>
      <c r="M20" s="61">
        <f t="shared" si="4"/>
        <v>15</v>
      </c>
      <c r="N20" s="60">
        <f>VLOOKUP($A20,'Return Data'!$B$7:$R$2292,14,0)</f>
        <v>38.369</v>
      </c>
      <c r="O20" s="61">
        <f t="shared" si="6"/>
        <v>18</v>
      </c>
      <c r="P20" s="60"/>
      <c r="Q20" s="61"/>
      <c r="R20" s="60">
        <f>VLOOKUP($A20,'Return Data'!$B$7:$R$2292,16,0)</f>
        <v>18.6234</v>
      </c>
      <c r="S20" s="62">
        <f t="shared" si="5"/>
        <v>10</v>
      </c>
    </row>
    <row r="21" spans="1:19" x14ac:dyDescent="0.3">
      <c r="A21" s="58" t="s">
        <v>1286</v>
      </c>
      <c r="B21" s="59">
        <f>VLOOKUP($A21,'Return Data'!$B$7:$R$2292,3,0)</f>
        <v>45022</v>
      </c>
      <c r="C21" s="60">
        <f>VLOOKUP($A21,'Return Data'!$B$7:$R$2292,4,0)</f>
        <v>14.338100000000001</v>
      </c>
      <c r="D21" s="60">
        <f>VLOOKUP($A21,'Return Data'!$B$7:$R$2292,10,0)</f>
        <v>0.53849999999999998</v>
      </c>
      <c r="E21" s="61">
        <f t="shared" si="0"/>
        <v>4</v>
      </c>
      <c r="F21" s="60">
        <f>VLOOKUP($A21,'Return Data'!$B$7:$R$2292,11,0)</f>
        <v>-0.38700000000000001</v>
      </c>
      <c r="G21" s="61">
        <f t="shared" si="1"/>
        <v>7</v>
      </c>
      <c r="H21" s="60">
        <f>VLOOKUP($A21,'Return Data'!$B$7:$R$2292,12,0)</f>
        <v>15.5078</v>
      </c>
      <c r="I21" s="61">
        <f t="shared" si="2"/>
        <v>6</v>
      </c>
      <c r="J21" s="60">
        <f>VLOOKUP($A21,'Return Data'!$B$7:$R$2292,13,0)</f>
        <v>2.2995000000000001</v>
      </c>
      <c r="K21" s="61">
        <f t="shared" si="3"/>
        <v>7</v>
      </c>
      <c r="L21" s="60">
        <f>VLOOKUP($A21,'Return Data'!$B$7:$R$2292,17,0)</f>
        <v>6.9208999999999996</v>
      </c>
      <c r="M21" s="61">
        <f t="shared" si="4"/>
        <v>21</v>
      </c>
      <c r="N21" s="60"/>
      <c r="O21" s="61"/>
      <c r="P21" s="60"/>
      <c r="Q21" s="61"/>
      <c r="R21" s="60">
        <f>VLOOKUP($A21,'Return Data'!$B$7:$R$2292,16,0)</f>
        <v>12.1837</v>
      </c>
      <c r="S21" s="62">
        <f t="shared" si="5"/>
        <v>17</v>
      </c>
    </row>
    <row r="22" spans="1:19" x14ac:dyDescent="0.3">
      <c r="A22" s="108" t="s">
        <v>1287</v>
      </c>
      <c r="B22" s="59">
        <f>VLOOKUP($A22,'Return Data'!$B$7:$R$2292,3,0)</f>
        <v>45022</v>
      </c>
      <c r="C22" s="60">
        <f>VLOOKUP($A22,'Return Data'!$B$7:$R$2292,4,0)</f>
        <v>159.26400000000001</v>
      </c>
      <c r="D22" s="60">
        <f>VLOOKUP($A22,'Return Data'!$B$7:$R$2292,10,0)</f>
        <v>-1.5941000000000001</v>
      </c>
      <c r="E22" s="61">
        <f t="shared" si="0"/>
        <v>11</v>
      </c>
      <c r="F22" s="60">
        <f>VLOOKUP($A22,'Return Data'!$B$7:$R$2292,11,0)</f>
        <v>-4.9555999999999996</v>
      </c>
      <c r="G22" s="61">
        <f t="shared" si="1"/>
        <v>15</v>
      </c>
      <c r="H22" s="60">
        <f>VLOOKUP($A22,'Return Data'!$B$7:$R$2292,12,0)</f>
        <v>6.4820000000000002</v>
      </c>
      <c r="I22" s="61">
        <f t="shared" si="2"/>
        <v>19</v>
      </c>
      <c r="J22" s="60">
        <f>VLOOKUP($A22,'Return Data'!$B$7:$R$2292,13,0)</f>
        <v>-5.0457000000000001</v>
      </c>
      <c r="K22" s="61">
        <f t="shared" si="3"/>
        <v>19</v>
      </c>
      <c r="L22" s="60">
        <f>VLOOKUP($A22,'Return Data'!$B$7:$R$2292,17,0)</f>
        <v>15.286300000000001</v>
      </c>
      <c r="M22" s="61">
        <f t="shared" si="4"/>
        <v>18</v>
      </c>
      <c r="N22" s="60">
        <f>VLOOKUP($A22,'Return Data'!$B$7:$R$2292,14,0)</f>
        <v>46.2044</v>
      </c>
      <c r="O22" s="61">
        <f t="shared" ref="O22:O28" si="7">RANK(N22,N$8:N$28,0)</f>
        <v>6</v>
      </c>
      <c r="P22" s="60">
        <f>VLOOKUP($A22,'Return Data'!$B$7:$R$2292,15,0)</f>
        <v>14.655799999999999</v>
      </c>
      <c r="Q22" s="61">
        <f>RANK(P22,P$8:P$28,0)</f>
        <v>4</v>
      </c>
      <c r="R22" s="60">
        <f>VLOOKUP($A22,'Return Data'!$B$7:$R$2292,16,0)</f>
        <v>16.501100000000001</v>
      </c>
      <c r="S22" s="62">
        <f t="shared" si="5"/>
        <v>11</v>
      </c>
    </row>
    <row r="23" spans="1:19" x14ac:dyDescent="0.3">
      <c r="A23" s="58" t="s">
        <v>1289</v>
      </c>
      <c r="B23" s="59">
        <f>VLOOKUP($A23,'Return Data'!$B$7:$R$2292,3,0)</f>
        <v>45022</v>
      </c>
      <c r="C23" s="60">
        <f>VLOOKUP($A23,'Return Data'!$B$7:$R$2292,4,0)</f>
        <v>92.605900000000005</v>
      </c>
      <c r="D23" s="60">
        <f>VLOOKUP($A23,'Return Data'!$B$7:$R$2292,10,0)</f>
        <v>6.9699999999999998E-2</v>
      </c>
      <c r="E23" s="61">
        <f t="shared" si="0"/>
        <v>5</v>
      </c>
      <c r="F23" s="60">
        <f>VLOOKUP($A23,'Return Data'!$B$7:$R$2292,11,0)</f>
        <v>0.3034</v>
      </c>
      <c r="G23" s="61">
        <f t="shared" si="1"/>
        <v>6</v>
      </c>
      <c r="H23" s="60">
        <f>VLOOKUP($A23,'Return Data'!$B$7:$R$2292,12,0)</f>
        <v>16.6449</v>
      </c>
      <c r="I23" s="61">
        <f t="shared" si="2"/>
        <v>5</v>
      </c>
      <c r="J23" s="60">
        <f>VLOOKUP($A23,'Return Data'!$B$7:$R$2292,13,0)</f>
        <v>4.3247</v>
      </c>
      <c r="K23" s="61">
        <f t="shared" si="3"/>
        <v>4</v>
      </c>
      <c r="L23" s="60">
        <f>VLOOKUP($A23,'Return Data'!$B$7:$R$2292,17,0)</f>
        <v>24.471499999999999</v>
      </c>
      <c r="M23" s="61">
        <f t="shared" si="4"/>
        <v>4</v>
      </c>
      <c r="N23" s="60">
        <f>VLOOKUP($A23,'Return Data'!$B$7:$R$2292,14,0)</f>
        <v>51.516399999999997</v>
      </c>
      <c r="O23" s="61">
        <f t="shared" si="7"/>
        <v>2</v>
      </c>
      <c r="P23" s="60">
        <f>VLOOKUP($A23,'Return Data'!$B$7:$R$2292,15,0)</f>
        <v>15.252000000000001</v>
      </c>
      <c r="Q23" s="61">
        <f>RANK(P23,P$8:P$28,0)</f>
        <v>3</v>
      </c>
      <c r="R23" s="60">
        <f>VLOOKUP($A23,'Return Data'!$B$7:$R$2292,16,0)</f>
        <v>19.3855</v>
      </c>
      <c r="S23" s="62">
        <f t="shared" si="5"/>
        <v>7</v>
      </c>
    </row>
    <row r="24" spans="1:19" x14ac:dyDescent="0.3">
      <c r="A24" s="58" t="s">
        <v>1293</v>
      </c>
      <c r="B24" s="59">
        <f>VLOOKUP($A24,'Return Data'!$B$7:$R$2292,3,0)</f>
        <v>45022</v>
      </c>
      <c r="C24" s="60">
        <f>VLOOKUP($A24,'Return Data'!$B$7:$R$2292,4,0)</f>
        <v>158.86633082681101</v>
      </c>
      <c r="D24" s="60">
        <f>VLOOKUP($A24,'Return Data'!$B$7:$R$2292,10,0)</f>
        <v>-2.7124999999999999</v>
      </c>
      <c r="E24" s="61">
        <f t="shared" si="0"/>
        <v>20</v>
      </c>
      <c r="F24" s="60">
        <f>VLOOKUP($A24,'Return Data'!$B$7:$R$2292,11,0)</f>
        <v>4.1405000000000003</v>
      </c>
      <c r="G24" s="61">
        <f t="shared" si="1"/>
        <v>2</v>
      </c>
      <c r="H24" s="60">
        <f>VLOOKUP($A24,'Return Data'!$B$7:$R$2292,12,0)</f>
        <v>22.093699999999998</v>
      </c>
      <c r="I24" s="61">
        <f t="shared" si="2"/>
        <v>1</v>
      </c>
      <c r="J24" s="60">
        <f>VLOOKUP($A24,'Return Data'!$B$7:$R$2292,13,0)</f>
        <v>0.90839999999999999</v>
      </c>
      <c r="K24" s="61">
        <f t="shared" si="3"/>
        <v>9</v>
      </c>
      <c r="L24" s="60">
        <f>VLOOKUP($A24,'Return Data'!$B$7:$R$2292,17,0)</f>
        <v>27.495899999999999</v>
      </c>
      <c r="M24" s="61">
        <f t="shared" si="4"/>
        <v>1</v>
      </c>
      <c r="N24" s="60">
        <f>VLOOKUP($A24,'Return Data'!$B$7:$R$2292,14,0)</f>
        <v>66.961100000000002</v>
      </c>
      <c r="O24" s="61">
        <f t="shared" si="7"/>
        <v>1</v>
      </c>
      <c r="P24" s="60">
        <f>VLOOKUP($A24,'Return Data'!$B$7:$R$2292,15,0)</f>
        <v>22.419899999999998</v>
      </c>
      <c r="Q24" s="61">
        <f>RANK(P24,P$8:P$28,0)</f>
        <v>1</v>
      </c>
      <c r="R24" s="60">
        <f>VLOOKUP($A24,'Return Data'!$B$7:$R$2292,16,0)</f>
        <v>11.005100000000001</v>
      </c>
      <c r="S24" s="62">
        <f t="shared" si="5"/>
        <v>19</v>
      </c>
    </row>
    <row r="25" spans="1:19" x14ac:dyDescent="0.3">
      <c r="A25" s="58" t="s">
        <v>1296</v>
      </c>
      <c r="B25" s="59">
        <f>VLOOKUP($A25,'Return Data'!$B$7:$R$2292,3,0)</f>
        <v>45022</v>
      </c>
      <c r="C25" s="60">
        <f>VLOOKUP($A25,'Return Data'!$B$7:$R$2292,4,0)</f>
        <v>109.6194</v>
      </c>
      <c r="D25" s="60">
        <f>VLOOKUP($A25,'Return Data'!$B$7:$R$2292,10,0)</f>
        <v>-2.6055999999999999</v>
      </c>
      <c r="E25" s="61">
        <f t="shared" si="0"/>
        <v>18</v>
      </c>
      <c r="F25" s="60">
        <f>VLOOKUP($A25,'Return Data'!$B$7:$R$2292,11,0)</f>
        <v>-5.2542999999999997</v>
      </c>
      <c r="G25" s="61">
        <f t="shared" si="1"/>
        <v>17</v>
      </c>
      <c r="H25" s="60">
        <f>VLOOKUP($A25,'Return Data'!$B$7:$R$2292,12,0)</f>
        <v>11.2698</v>
      </c>
      <c r="I25" s="61">
        <f t="shared" si="2"/>
        <v>11</v>
      </c>
      <c r="J25" s="60">
        <f>VLOOKUP($A25,'Return Data'!$B$7:$R$2292,13,0)</f>
        <v>2.9941</v>
      </c>
      <c r="K25" s="61">
        <f t="shared" si="3"/>
        <v>5</v>
      </c>
      <c r="L25" s="60">
        <f>VLOOKUP($A25,'Return Data'!$B$7:$R$2292,17,0)</f>
        <v>16.650400000000001</v>
      </c>
      <c r="M25" s="61">
        <f t="shared" si="4"/>
        <v>16</v>
      </c>
      <c r="N25" s="60">
        <f>VLOOKUP($A25,'Return Data'!$B$7:$R$2292,14,0)</f>
        <v>39.467300000000002</v>
      </c>
      <c r="O25" s="61">
        <f t="shared" si="7"/>
        <v>16</v>
      </c>
      <c r="P25" s="60">
        <f>VLOOKUP($A25,'Return Data'!$B$7:$R$2292,15,0)</f>
        <v>13.666600000000001</v>
      </c>
      <c r="Q25" s="61">
        <f>RANK(P25,P$8:P$28,0)</f>
        <v>5</v>
      </c>
      <c r="R25" s="60">
        <f>VLOOKUP($A25,'Return Data'!$B$7:$R$2292,16,0)</f>
        <v>19.2807</v>
      </c>
      <c r="S25" s="62">
        <f t="shared" si="5"/>
        <v>8</v>
      </c>
    </row>
    <row r="26" spans="1:19" x14ac:dyDescent="0.3">
      <c r="A26" s="58" t="s">
        <v>1297</v>
      </c>
      <c r="B26" s="59">
        <f>VLOOKUP($A26,'Return Data'!$B$7:$R$2292,3,0)</f>
        <v>45022</v>
      </c>
      <c r="C26" s="60">
        <f>VLOOKUP($A26,'Return Data'!$B$7:$R$2292,4,0)</f>
        <v>147.31960000000001</v>
      </c>
      <c r="D26" s="60">
        <f>VLOOKUP($A26,'Return Data'!$B$7:$R$2292,10,0)</f>
        <v>-1.1669</v>
      </c>
      <c r="E26" s="61">
        <f t="shared" si="0"/>
        <v>8</v>
      </c>
      <c r="F26" s="60">
        <f>VLOOKUP($A26,'Return Data'!$B$7:$R$2292,11,0)</f>
        <v>-2.4098999999999999</v>
      </c>
      <c r="G26" s="61">
        <f t="shared" si="1"/>
        <v>10</v>
      </c>
      <c r="H26" s="60">
        <f>VLOOKUP($A26,'Return Data'!$B$7:$R$2292,12,0)</f>
        <v>11.871499999999999</v>
      </c>
      <c r="I26" s="61">
        <f t="shared" si="2"/>
        <v>9</v>
      </c>
      <c r="J26" s="60">
        <f>VLOOKUP($A26,'Return Data'!$B$7:$R$2292,13,0)</f>
        <v>-1.7101</v>
      </c>
      <c r="K26" s="61">
        <f t="shared" si="3"/>
        <v>13</v>
      </c>
      <c r="L26" s="60">
        <f>VLOOKUP($A26,'Return Data'!$B$7:$R$2292,17,0)</f>
        <v>17.796299999999999</v>
      </c>
      <c r="M26" s="61">
        <f t="shared" si="4"/>
        <v>14</v>
      </c>
      <c r="N26" s="60">
        <f>VLOOKUP($A26,'Return Data'!$B$7:$R$2292,14,0)</f>
        <v>41.042200000000001</v>
      </c>
      <c r="O26" s="61">
        <f t="shared" si="7"/>
        <v>13</v>
      </c>
      <c r="P26" s="60">
        <f>VLOOKUP($A26,'Return Data'!$B$7:$R$2292,15,0)</f>
        <v>7.2809999999999997</v>
      </c>
      <c r="Q26" s="61">
        <f>RANK(P26,P$8:P$28,0)</f>
        <v>13</v>
      </c>
      <c r="R26" s="60">
        <f>VLOOKUP($A26,'Return Data'!$B$7:$R$2292,16,0)</f>
        <v>15.977600000000001</v>
      </c>
      <c r="S26" s="62">
        <f t="shared" si="5"/>
        <v>13</v>
      </c>
    </row>
    <row r="27" spans="1:19" x14ac:dyDescent="0.3">
      <c r="A27" s="58" t="s">
        <v>1300</v>
      </c>
      <c r="B27" s="59">
        <f>VLOOKUP($A27,'Return Data'!$B$7:$R$2292,3,0)</f>
        <v>45022</v>
      </c>
      <c r="C27" s="60">
        <f>VLOOKUP($A27,'Return Data'!$B$7:$R$2292,4,0)</f>
        <v>23.779199999999999</v>
      </c>
      <c r="D27" s="60">
        <f>VLOOKUP($A27,'Return Data'!$B$7:$R$2292,10,0)</f>
        <v>-6.93E-2</v>
      </c>
      <c r="E27" s="61">
        <f t="shared" si="0"/>
        <v>6</v>
      </c>
      <c r="F27" s="60">
        <f>VLOOKUP($A27,'Return Data'!$B$7:$R$2292,11,0)</f>
        <v>2.6838000000000002</v>
      </c>
      <c r="G27" s="61">
        <f t="shared" si="1"/>
        <v>4</v>
      </c>
      <c r="H27" s="60">
        <f>VLOOKUP($A27,'Return Data'!$B$7:$R$2292,12,0)</f>
        <v>19.357900000000001</v>
      </c>
      <c r="I27" s="61">
        <f t="shared" si="2"/>
        <v>4</v>
      </c>
      <c r="J27" s="60">
        <f>VLOOKUP($A27,'Return Data'!$B$7:$R$2292,13,0)</f>
        <v>11.7475</v>
      </c>
      <c r="K27" s="61">
        <f t="shared" si="3"/>
        <v>1</v>
      </c>
      <c r="L27" s="60">
        <f>VLOOKUP($A27,'Return Data'!$B$7:$R$2292,17,0)</f>
        <v>24.7029</v>
      </c>
      <c r="M27" s="61">
        <f t="shared" si="4"/>
        <v>3</v>
      </c>
      <c r="N27" s="60">
        <f>VLOOKUP($A27,'Return Data'!$B$7:$R$2292,14,0)</f>
        <v>45.457799999999999</v>
      </c>
      <c r="O27" s="61">
        <f t="shared" si="7"/>
        <v>8</v>
      </c>
      <c r="P27" s="60"/>
      <c r="Q27" s="61"/>
      <c r="R27" s="60">
        <f>VLOOKUP($A27,'Return Data'!$B$7:$R$2292,16,0)</f>
        <v>21.758500000000002</v>
      </c>
      <c r="S27" s="62">
        <f t="shared" si="5"/>
        <v>5</v>
      </c>
    </row>
    <row r="28" spans="1:19" x14ac:dyDescent="0.3">
      <c r="A28" s="58" t="s">
        <v>1302</v>
      </c>
      <c r="B28" s="59">
        <f>VLOOKUP($A28,'Return Data'!$B$7:$R$2292,3,0)</f>
        <v>45022</v>
      </c>
      <c r="C28" s="60">
        <f>VLOOKUP($A28,'Return Data'!$B$7:$R$2292,4,0)</f>
        <v>28.48</v>
      </c>
      <c r="D28" s="60">
        <f>VLOOKUP($A28,'Return Data'!$B$7:$R$2292,10,0)</f>
        <v>-1.9621</v>
      </c>
      <c r="E28" s="61">
        <f t="shared" si="0"/>
        <v>14</v>
      </c>
      <c r="F28" s="60">
        <f>VLOOKUP($A28,'Return Data'!$B$7:$R$2292,11,0)</f>
        <v>-10.0442</v>
      </c>
      <c r="G28" s="61">
        <f t="shared" si="1"/>
        <v>21</v>
      </c>
      <c r="H28" s="60">
        <f>VLOOKUP($A28,'Return Data'!$B$7:$R$2292,12,0)</f>
        <v>5.0922999999999998</v>
      </c>
      <c r="I28" s="61">
        <f t="shared" si="2"/>
        <v>21</v>
      </c>
      <c r="J28" s="60">
        <f>VLOOKUP($A28,'Return Data'!$B$7:$R$2292,13,0)</f>
        <v>-4.2045000000000003</v>
      </c>
      <c r="K28" s="61">
        <f t="shared" si="3"/>
        <v>18</v>
      </c>
      <c r="L28" s="60">
        <f>VLOOKUP($A28,'Return Data'!$B$7:$R$2292,17,0)</f>
        <v>15.416</v>
      </c>
      <c r="M28" s="61">
        <f t="shared" si="4"/>
        <v>17</v>
      </c>
      <c r="N28" s="60">
        <f>VLOOKUP($A28,'Return Data'!$B$7:$R$2292,14,0)</f>
        <v>39.5548</v>
      </c>
      <c r="O28" s="61">
        <f t="shared" si="7"/>
        <v>15</v>
      </c>
      <c r="P28" s="60">
        <f>VLOOKUP($A28,'Return Data'!$B$7:$R$2292,15,0)</f>
        <v>11.474399999999999</v>
      </c>
      <c r="Q28" s="61">
        <f>RANK(P28,P$8:P$28,0)</f>
        <v>8</v>
      </c>
      <c r="R28" s="60">
        <f>VLOOKUP($A28,'Return Data'!$B$7:$R$2292,16,0)</f>
        <v>12.587999999999999</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-1.0971428571428572</v>
      </c>
      <c r="E30" s="69"/>
      <c r="F30" s="70">
        <f>AVERAGE(F8:F28)</f>
        <v>-2.0966857142857145</v>
      </c>
      <c r="G30" s="69"/>
      <c r="H30" s="70">
        <f>AVERAGE(H8:H28)</f>
        <v>12.285861904761905</v>
      </c>
      <c r="I30" s="69"/>
      <c r="J30" s="70">
        <f>AVERAGE(J8:J28)</f>
        <v>0.203404761904762</v>
      </c>
      <c r="K30" s="69"/>
      <c r="L30" s="70">
        <f>AVERAGE(L8:L28)</f>
        <v>18.759728571428568</v>
      </c>
      <c r="M30" s="69"/>
      <c r="N30" s="70">
        <f>AVERAGE(N8:N28)</f>
        <v>44.650542105263156</v>
      </c>
      <c r="O30" s="69"/>
      <c r="P30" s="70">
        <f>AVERAGE(P8:P28)</f>
        <v>12.432207142857141</v>
      </c>
      <c r="Q30" s="69"/>
      <c r="R30" s="70">
        <f>AVERAGE(R8:R28)</f>
        <v>17.38344285714286</v>
      </c>
      <c r="S30" s="71"/>
    </row>
    <row r="31" spans="1:19" x14ac:dyDescent="0.3">
      <c r="A31" s="68" t="s">
        <v>28</v>
      </c>
      <c r="B31" s="69"/>
      <c r="C31" s="69"/>
      <c r="D31" s="70">
        <f>MIN(D8:D28)</f>
        <v>-2.8872</v>
      </c>
      <c r="E31" s="69"/>
      <c r="F31" s="70">
        <f>MIN(F8:F28)</f>
        <v>-10.0442</v>
      </c>
      <c r="G31" s="69"/>
      <c r="H31" s="70">
        <f>MIN(H8:H28)</f>
        <v>5.0922999999999998</v>
      </c>
      <c r="I31" s="69"/>
      <c r="J31" s="70">
        <f>MIN(J8:J28)</f>
        <v>-6.4053000000000004</v>
      </c>
      <c r="K31" s="69"/>
      <c r="L31" s="70">
        <f>MIN(L8:L28)</f>
        <v>6.9208999999999996</v>
      </c>
      <c r="M31" s="69"/>
      <c r="N31" s="70">
        <f>MIN(N8:N28)</f>
        <v>36.480899999999998</v>
      </c>
      <c r="O31" s="69"/>
      <c r="P31" s="70">
        <f>MIN(P8:P28)</f>
        <v>3.8732000000000002</v>
      </c>
      <c r="Q31" s="69"/>
      <c r="R31" s="70">
        <f>MIN(R8:R28)</f>
        <v>10.344900000000001</v>
      </c>
      <c r="S31" s="71"/>
    </row>
    <row r="32" spans="1:19" ht="15" thickBot="1" x14ac:dyDescent="0.35">
      <c r="A32" s="72" t="s">
        <v>29</v>
      </c>
      <c r="B32" s="73"/>
      <c r="C32" s="73"/>
      <c r="D32" s="74">
        <f>MAX(D8:D28)</f>
        <v>2.3029999999999999</v>
      </c>
      <c r="E32" s="73"/>
      <c r="F32" s="74">
        <f>MAX(F8:F28)</f>
        <v>4.7393000000000001</v>
      </c>
      <c r="G32" s="73"/>
      <c r="H32" s="74">
        <f>MAX(H8:H28)</f>
        <v>22.093699999999998</v>
      </c>
      <c r="I32" s="73"/>
      <c r="J32" s="74">
        <f>MAX(J8:J28)</f>
        <v>11.7475</v>
      </c>
      <c r="K32" s="73"/>
      <c r="L32" s="74">
        <f>MAX(L8:L28)</f>
        <v>27.495899999999999</v>
      </c>
      <c r="M32" s="73"/>
      <c r="N32" s="74">
        <f>MAX(N8:N28)</f>
        <v>66.961100000000002</v>
      </c>
      <c r="O32" s="73"/>
      <c r="P32" s="74">
        <f>MAX(P8:P28)</f>
        <v>22.419899999999998</v>
      </c>
      <c r="Q32" s="73"/>
      <c r="R32" s="74">
        <f>MAX(R8:R28)</f>
        <v>26.230499999999999</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45022</v>
      </c>
      <c r="C8" s="60">
        <f>VLOOKUP($A8,'Return Data'!$B$7:$R$2292,4,0)</f>
        <v>481.61</v>
      </c>
      <c r="D8" s="60">
        <f>VLOOKUP($A8,'Return Data'!$B$7:$R$2292,10,0)</f>
        <v>-1.3499000000000001</v>
      </c>
      <c r="E8" s="61">
        <f t="shared" ref="E8:E31" si="0">RANK(D8,D$8:D$31,0)</f>
        <v>9</v>
      </c>
      <c r="F8" s="60">
        <f>VLOOKUP($A8,'Return Data'!$B$7:$R$2292,11,0)</f>
        <v>-5.8914</v>
      </c>
      <c r="G8" s="61">
        <f t="shared" ref="G8:G31" si="1">RANK(F8,F$8:F$31,0)</f>
        <v>20</v>
      </c>
      <c r="H8" s="60">
        <f>VLOOKUP($A8,'Return Data'!$B$7:$R$2292,12,0)</f>
        <v>4.0419</v>
      </c>
      <c r="I8" s="61">
        <f t="shared" ref="I8:I31" si="2">RANK(H8,H$8:H$31,0)</f>
        <v>24</v>
      </c>
      <c r="J8" s="60">
        <f>VLOOKUP($A8,'Return Data'!$B$7:$R$2292,13,0)</f>
        <v>-6.3471000000000002</v>
      </c>
      <c r="K8" s="61">
        <f t="shared" ref="K8:K31" si="3">RANK(J8,J$8:J$31,0)</f>
        <v>24</v>
      </c>
      <c r="L8" s="60">
        <f>VLOOKUP($A8,'Return Data'!$B$7:$R$2292,17,0)</f>
        <v>12.9598</v>
      </c>
      <c r="M8" s="61">
        <f t="shared" ref="M8:M31" si="4">RANK(L8,L$8:L$31,0)</f>
        <v>14</v>
      </c>
      <c r="N8" s="60">
        <f>VLOOKUP($A8,'Return Data'!$B$7:$R$2292,14,0)</f>
        <v>34.0471</v>
      </c>
      <c r="O8" s="61">
        <f t="shared" ref="O8:O29" si="5">RANK(N8,N$8:N$31,0)</f>
        <v>14</v>
      </c>
      <c r="P8" s="60">
        <f>VLOOKUP($A8,'Return Data'!$B$7:$R$2292,15,0)</f>
        <v>7.9635999999999996</v>
      </c>
      <c r="Q8" s="61">
        <f t="shared" ref="Q8:Q20" si="6">RANK(P8,P$8:P$31,0)</f>
        <v>20</v>
      </c>
      <c r="R8" s="60">
        <f>VLOOKUP($A8,'Return Data'!$B$7:$R$2292,16,0)</f>
        <v>14.501300000000001</v>
      </c>
      <c r="S8" s="62">
        <f t="shared" ref="S8:S31" si="7">RANK(R8,R$8:R$31,0)</f>
        <v>22</v>
      </c>
    </row>
    <row r="9" spans="1:20" x14ac:dyDescent="0.3">
      <c r="A9" s="58" t="s">
        <v>1018</v>
      </c>
      <c r="B9" s="59">
        <f>VLOOKUP($A9,'Return Data'!$B$7:$R$2292,3,0)</f>
        <v>45022</v>
      </c>
      <c r="C9" s="60">
        <f>VLOOKUP($A9,'Return Data'!$B$7:$R$2292,4,0)</f>
        <v>74.17</v>
      </c>
      <c r="D9" s="60">
        <f>VLOOKUP($A9,'Return Data'!$B$7:$R$2292,10,0)</f>
        <v>-0.14810000000000001</v>
      </c>
      <c r="E9" s="61">
        <f t="shared" si="0"/>
        <v>2</v>
      </c>
      <c r="F9" s="60">
        <f>VLOOKUP($A9,'Return Data'!$B$7:$R$2292,11,0)</f>
        <v>-4.8493000000000004</v>
      </c>
      <c r="G9" s="61">
        <f t="shared" si="1"/>
        <v>16</v>
      </c>
      <c r="H9" s="60">
        <f>VLOOKUP($A9,'Return Data'!$B$7:$R$2292,12,0)</f>
        <v>6.7808999999999999</v>
      </c>
      <c r="I9" s="61">
        <f t="shared" si="2"/>
        <v>20</v>
      </c>
      <c r="J9" s="60">
        <f>VLOOKUP($A9,'Return Data'!$B$7:$R$2292,13,0)</f>
        <v>-3.4872999999999998</v>
      </c>
      <c r="K9" s="61">
        <f t="shared" si="3"/>
        <v>21</v>
      </c>
      <c r="L9" s="60">
        <f>VLOOKUP($A9,'Return Data'!$B$7:$R$2292,17,0)</f>
        <v>11.3409</v>
      </c>
      <c r="M9" s="61">
        <f t="shared" si="4"/>
        <v>19</v>
      </c>
      <c r="N9" s="60">
        <f>VLOOKUP($A9,'Return Data'!$B$7:$R$2292,14,0)</f>
        <v>28.799900000000001</v>
      </c>
      <c r="O9" s="61">
        <f t="shared" si="5"/>
        <v>22</v>
      </c>
      <c r="P9" s="60">
        <f>VLOOKUP($A9,'Return Data'!$B$7:$R$2292,15,0)</f>
        <v>15.0321</v>
      </c>
      <c r="Q9" s="61">
        <f t="shared" si="6"/>
        <v>4</v>
      </c>
      <c r="R9" s="60">
        <f>VLOOKUP($A9,'Return Data'!$B$7:$R$2292,16,0)</f>
        <v>17.8916</v>
      </c>
      <c r="S9" s="62">
        <f t="shared" si="7"/>
        <v>11</v>
      </c>
    </row>
    <row r="10" spans="1:20" x14ac:dyDescent="0.3">
      <c r="A10" s="58" t="s">
        <v>1851</v>
      </c>
      <c r="B10" s="59">
        <f>VLOOKUP($A10,'Return Data'!$B$7:$R$2292,3,0)</f>
        <v>45022</v>
      </c>
      <c r="C10" s="60">
        <f>VLOOKUP($A10,'Return Data'!$B$7:$R$2292,4,0)</f>
        <v>67.138300000000001</v>
      </c>
      <c r="D10" s="60">
        <f>VLOOKUP($A10,'Return Data'!$B$7:$R$2292,10,0)</f>
        <v>-1.3766</v>
      </c>
      <c r="E10" s="61">
        <f t="shared" si="0"/>
        <v>10</v>
      </c>
      <c r="F10" s="60">
        <f>VLOOKUP($A10,'Return Data'!$B$7:$R$2292,11,0)</f>
        <v>-1.865</v>
      </c>
      <c r="G10" s="61">
        <f t="shared" si="1"/>
        <v>4</v>
      </c>
      <c r="H10" s="60">
        <f>VLOOKUP($A10,'Return Data'!$B$7:$R$2292,12,0)</f>
        <v>10.1309</v>
      </c>
      <c r="I10" s="61">
        <f t="shared" si="2"/>
        <v>12</v>
      </c>
      <c r="J10" s="60">
        <f>VLOOKUP($A10,'Return Data'!$B$7:$R$2292,13,0)</f>
        <v>-0.66490000000000005</v>
      </c>
      <c r="K10" s="61">
        <f t="shared" si="3"/>
        <v>12</v>
      </c>
      <c r="L10" s="60">
        <f>VLOOKUP($A10,'Return Data'!$B$7:$R$2292,17,0)</f>
        <v>13.5969</v>
      </c>
      <c r="M10" s="61">
        <f t="shared" si="4"/>
        <v>13</v>
      </c>
      <c r="N10" s="60">
        <f>VLOOKUP($A10,'Return Data'!$B$7:$R$2292,14,0)</f>
        <v>34.897300000000001</v>
      </c>
      <c r="O10" s="61">
        <f t="shared" si="5"/>
        <v>13</v>
      </c>
      <c r="P10" s="60">
        <f>VLOOKUP($A10,'Return Data'!$B$7:$R$2292,15,0)</f>
        <v>13.034599999999999</v>
      </c>
      <c r="Q10" s="61">
        <f t="shared" si="6"/>
        <v>11</v>
      </c>
      <c r="R10" s="60">
        <f>VLOOKUP($A10,'Return Data'!$B$7:$R$2292,16,0)</f>
        <v>17.8276</v>
      </c>
      <c r="S10" s="62">
        <f t="shared" si="7"/>
        <v>13</v>
      </c>
    </row>
    <row r="11" spans="1:20" x14ac:dyDescent="0.3">
      <c r="A11" s="58" t="s">
        <v>1022</v>
      </c>
      <c r="B11" s="59">
        <f>VLOOKUP($A11,'Return Data'!$B$7:$R$2292,3,0)</f>
        <v>45022</v>
      </c>
      <c r="C11" s="60">
        <f>VLOOKUP($A11,'Return Data'!$B$7:$R$2292,4,0)</f>
        <v>90.72</v>
      </c>
      <c r="D11" s="60">
        <f>VLOOKUP($A11,'Return Data'!$B$7:$R$2292,10,0)</f>
        <v>-2.8974000000000002</v>
      </c>
      <c r="E11" s="61">
        <f t="shared" si="0"/>
        <v>16</v>
      </c>
      <c r="F11" s="60">
        <f>VLOOKUP($A11,'Return Data'!$B$7:$R$2292,11,0)</f>
        <v>-5.3936000000000002</v>
      </c>
      <c r="G11" s="61">
        <f t="shared" si="1"/>
        <v>18</v>
      </c>
      <c r="H11" s="60">
        <f>VLOOKUP($A11,'Return Data'!$B$7:$R$2292,12,0)</f>
        <v>5.0534999999999997</v>
      </c>
      <c r="I11" s="61">
        <f t="shared" si="2"/>
        <v>23</v>
      </c>
      <c r="J11" s="60">
        <f>VLOOKUP($A11,'Return Data'!$B$7:$R$2292,13,0)</f>
        <v>-5.0540000000000003</v>
      </c>
      <c r="K11" s="61">
        <f t="shared" si="3"/>
        <v>23</v>
      </c>
      <c r="L11" s="60">
        <f>VLOOKUP($A11,'Return Data'!$B$7:$R$2292,17,0)</f>
        <v>5.4783999999999997</v>
      </c>
      <c r="M11" s="61">
        <f t="shared" si="4"/>
        <v>24</v>
      </c>
      <c r="N11" s="60">
        <f>VLOOKUP($A11,'Return Data'!$B$7:$R$2292,14,0)</f>
        <v>26.281099999999999</v>
      </c>
      <c r="O11" s="61">
        <f t="shared" si="5"/>
        <v>23</v>
      </c>
      <c r="P11" s="60">
        <f>VLOOKUP($A11,'Return Data'!$B$7:$R$2292,15,0)</f>
        <v>9.0717999999999996</v>
      </c>
      <c r="Q11" s="61">
        <f t="shared" si="6"/>
        <v>18</v>
      </c>
      <c r="R11" s="60">
        <f>VLOOKUP($A11,'Return Data'!$B$7:$R$2292,16,0)</f>
        <v>15.7668</v>
      </c>
      <c r="S11" s="62">
        <f t="shared" si="7"/>
        <v>18</v>
      </c>
    </row>
    <row r="12" spans="1:20" x14ac:dyDescent="0.3">
      <c r="A12" s="58" t="s">
        <v>1024</v>
      </c>
      <c r="B12" s="59">
        <f>VLOOKUP($A12,'Return Data'!$B$7:$R$2292,3,0)</f>
        <v>45022</v>
      </c>
      <c r="C12" s="60">
        <f>VLOOKUP($A12,'Return Data'!$B$7:$R$2292,4,0)</f>
        <v>57.890999999999998</v>
      </c>
      <c r="D12" s="60">
        <f>VLOOKUP($A12,'Return Data'!$B$7:$R$2292,10,0)</f>
        <v>-1.036</v>
      </c>
      <c r="E12" s="61">
        <f t="shared" si="0"/>
        <v>5</v>
      </c>
      <c r="F12" s="60">
        <f>VLOOKUP($A12,'Return Data'!$B$7:$R$2292,11,0)</f>
        <v>-3.1291000000000002</v>
      </c>
      <c r="G12" s="61">
        <f t="shared" si="1"/>
        <v>11</v>
      </c>
      <c r="H12" s="60">
        <f>VLOOKUP($A12,'Return Data'!$B$7:$R$2292,12,0)</f>
        <v>11.810499999999999</v>
      </c>
      <c r="I12" s="61">
        <f t="shared" si="2"/>
        <v>6</v>
      </c>
      <c r="J12" s="60">
        <f>VLOOKUP($A12,'Return Data'!$B$7:$R$2292,13,0)</f>
        <v>1.5364</v>
      </c>
      <c r="K12" s="61">
        <f t="shared" si="3"/>
        <v>7</v>
      </c>
      <c r="L12" s="60">
        <f>VLOOKUP($A12,'Return Data'!$B$7:$R$2292,17,0)</f>
        <v>15.973599999999999</v>
      </c>
      <c r="M12" s="61">
        <f t="shared" si="4"/>
        <v>7</v>
      </c>
      <c r="N12" s="60">
        <f>VLOOKUP($A12,'Return Data'!$B$7:$R$2292,14,0)</f>
        <v>39.667700000000004</v>
      </c>
      <c r="O12" s="61">
        <f t="shared" si="5"/>
        <v>8</v>
      </c>
      <c r="P12" s="60">
        <f>VLOOKUP($A12,'Return Data'!$B$7:$R$2292,15,0)</f>
        <v>13.277699999999999</v>
      </c>
      <c r="Q12" s="61">
        <f t="shared" si="6"/>
        <v>9</v>
      </c>
      <c r="R12" s="60">
        <f>VLOOKUP($A12,'Return Data'!$B$7:$R$2292,16,0)</f>
        <v>19.644500000000001</v>
      </c>
      <c r="S12" s="62">
        <f t="shared" si="7"/>
        <v>4</v>
      </c>
    </row>
    <row r="13" spans="1:20" x14ac:dyDescent="0.3">
      <c r="A13" s="58" t="s">
        <v>1027</v>
      </c>
      <c r="B13" s="59">
        <f>VLOOKUP($A13,'Return Data'!$B$7:$R$2292,3,0)</f>
        <v>45022</v>
      </c>
      <c r="C13" s="60">
        <f>VLOOKUP($A13,'Return Data'!$B$7:$R$2292,4,0)</f>
        <v>1635.0835999999999</v>
      </c>
      <c r="D13" s="60">
        <f>VLOOKUP($A13,'Return Data'!$B$7:$R$2292,10,0)</f>
        <v>-2.3917000000000002</v>
      </c>
      <c r="E13" s="61">
        <f t="shared" si="0"/>
        <v>13</v>
      </c>
      <c r="F13" s="60">
        <f>VLOOKUP($A13,'Return Data'!$B$7:$R$2292,11,0)</f>
        <v>-2.9481000000000002</v>
      </c>
      <c r="G13" s="61">
        <f t="shared" si="1"/>
        <v>10</v>
      </c>
      <c r="H13" s="60">
        <f>VLOOKUP($A13,'Return Data'!$B$7:$R$2292,12,0)</f>
        <v>11.679</v>
      </c>
      <c r="I13" s="61">
        <f t="shared" si="2"/>
        <v>7</v>
      </c>
      <c r="J13" s="60">
        <f>VLOOKUP($A13,'Return Data'!$B$7:$R$2292,13,0)</f>
        <v>1.8906000000000001</v>
      </c>
      <c r="K13" s="61">
        <f t="shared" si="3"/>
        <v>5</v>
      </c>
      <c r="L13" s="60">
        <f>VLOOKUP($A13,'Return Data'!$B$7:$R$2292,17,0)</f>
        <v>10.0441</v>
      </c>
      <c r="M13" s="61">
        <f t="shared" si="4"/>
        <v>20</v>
      </c>
      <c r="N13" s="60">
        <f>VLOOKUP($A13,'Return Data'!$B$7:$R$2292,14,0)</f>
        <v>31.656400000000001</v>
      </c>
      <c r="O13" s="61">
        <f t="shared" si="5"/>
        <v>18</v>
      </c>
      <c r="P13" s="60">
        <f>VLOOKUP($A13,'Return Data'!$B$7:$R$2292,15,0)</f>
        <v>9.4748999999999999</v>
      </c>
      <c r="Q13" s="61">
        <f t="shared" si="6"/>
        <v>17</v>
      </c>
      <c r="R13" s="60">
        <f>VLOOKUP($A13,'Return Data'!$B$7:$R$2292,16,0)</f>
        <v>16.761099999999999</v>
      </c>
      <c r="S13" s="62">
        <f t="shared" si="7"/>
        <v>16</v>
      </c>
    </row>
    <row r="14" spans="1:20" x14ac:dyDescent="0.3">
      <c r="A14" s="58" t="s">
        <v>1029</v>
      </c>
      <c r="B14" s="59">
        <f>VLOOKUP($A14,'Return Data'!$B$7:$R$2292,3,0)</f>
        <v>45022</v>
      </c>
      <c r="C14" s="60">
        <f>VLOOKUP($A14,'Return Data'!$B$7:$R$2292,4,0)</f>
        <v>109.83499999999999</v>
      </c>
      <c r="D14" s="60">
        <f>VLOOKUP($A14,'Return Data'!$B$7:$R$2292,10,0)</f>
        <v>-1.0548999999999999</v>
      </c>
      <c r="E14" s="61">
        <f t="shared" si="0"/>
        <v>6</v>
      </c>
      <c r="F14" s="60">
        <f>VLOOKUP($A14,'Return Data'!$B$7:$R$2292,11,0)</f>
        <v>1.5355000000000001</v>
      </c>
      <c r="G14" s="61">
        <f t="shared" si="1"/>
        <v>1</v>
      </c>
      <c r="H14" s="60">
        <f>VLOOKUP($A14,'Return Data'!$B$7:$R$2292,12,0)</f>
        <v>18.488199999999999</v>
      </c>
      <c r="I14" s="61">
        <f t="shared" si="2"/>
        <v>1</v>
      </c>
      <c r="J14" s="60">
        <f>VLOOKUP($A14,'Return Data'!$B$7:$R$2292,13,0)</f>
        <v>9.5818999999999992</v>
      </c>
      <c r="K14" s="61">
        <f t="shared" si="3"/>
        <v>1</v>
      </c>
      <c r="L14" s="60">
        <f>VLOOKUP($A14,'Return Data'!$B$7:$R$2292,17,0)</f>
        <v>18.201599999999999</v>
      </c>
      <c r="M14" s="61">
        <f t="shared" si="4"/>
        <v>3</v>
      </c>
      <c r="N14" s="60">
        <f>VLOOKUP($A14,'Return Data'!$B$7:$R$2292,14,0)</f>
        <v>40.109499999999997</v>
      </c>
      <c r="O14" s="61">
        <f t="shared" si="5"/>
        <v>5</v>
      </c>
      <c r="P14" s="60">
        <f>VLOOKUP($A14,'Return Data'!$B$7:$R$2292,15,0)</f>
        <v>12.601800000000001</v>
      </c>
      <c r="Q14" s="61">
        <f t="shared" si="6"/>
        <v>13</v>
      </c>
      <c r="R14" s="60">
        <f>VLOOKUP($A14,'Return Data'!$B$7:$R$2292,16,0)</f>
        <v>18.854399999999998</v>
      </c>
      <c r="S14" s="62">
        <f t="shared" si="7"/>
        <v>6</v>
      </c>
    </row>
    <row r="15" spans="1:20" x14ac:dyDescent="0.3">
      <c r="A15" s="102" t="s">
        <v>1969</v>
      </c>
      <c r="B15" s="59">
        <f>VLOOKUP($A15,'Return Data'!$B$7:$R$2292,3,0)</f>
        <v>45022</v>
      </c>
      <c r="C15" s="60">
        <f>VLOOKUP($A15,'Return Data'!$B$7:$R$2292,4,0)</f>
        <v>225.72190000000001</v>
      </c>
      <c r="D15" s="60">
        <f>VLOOKUP($A15,'Return Data'!$B$7:$R$2292,10,0)</f>
        <v>-1.2585999999999999</v>
      </c>
      <c r="E15" s="61">
        <f t="shared" si="0"/>
        <v>8</v>
      </c>
      <c r="F15" s="60">
        <f>VLOOKUP($A15,'Return Data'!$B$7:$R$2292,11,0)</f>
        <v>-1.9453</v>
      </c>
      <c r="G15" s="61">
        <f t="shared" si="1"/>
        <v>6</v>
      </c>
      <c r="H15" s="60">
        <f>VLOOKUP($A15,'Return Data'!$B$7:$R$2292,12,0)</f>
        <v>8.3534000000000006</v>
      </c>
      <c r="I15" s="61">
        <f t="shared" si="2"/>
        <v>15</v>
      </c>
      <c r="J15" s="60">
        <f>VLOOKUP($A15,'Return Data'!$B$7:$R$2292,13,0)</f>
        <v>5.3999999999999999E-2</v>
      </c>
      <c r="K15" s="61">
        <f t="shared" si="3"/>
        <v>10</v>
      </c>
      <c r="L15" s="60">
        <f>VLOOKUP($A15,'Return Data'!$B$7:$R$2292,17,0)</f>
        <v>9.4489999999999998</v>
      </c>
      <c r="M15" s="61">
        <f t="shared" si="4"/>
        <v>22</v>
      </c>
      <c r="N15" s="60">
        <f>VLOOKUP($A15,'Return Data'!$B$7:$R$2292,14,0)</f>
        <v>30.6083</v>
      </c>
      <c r="O15" s="61">
        <f t="shared" si="5"/>
        <v>19</v>
      </c>
      <c r="P15" s="60">
        <f>VLOOKUP($A15,'Return Data'!$B$7:$R$2292,15,0)</f>
        <v>8.4829000000000008</v>
      </c>
      <c r="Q15" s="61">
        <f t="shared" si="6"/>
        <v>19</v>
      </c>
      <c r="R15" s="60">
        <f>VLOOKUP($A15,'Return Data'!$B$7:$R$2292,16,0)</f>
        <v>17.564</v>
      </c>
      <c r="S15" s="62">
        <f t="shared" si="7"/>
        <v>14</v>
      </c>
    </row>
    <row r="16" spans="1:20" x14ac:dyDescent="0.3">
      <c r="A16" s="58" t="s">
        <v>1031</v>
      </c>
      <c r="B16" s="59">
        <f>VLOOKUP($A16,'Return Data'!$B$7:$R$2292,3,0)</f>
        <v>45022</v>
      </c>
      <c r="C16" s="60">
        <f>VLOOKUP($A16,'Return Data'!$B$7:$R$2292,4,0)</f>
        <v>174.15</v>
      </c>
      <c r="D16" s="60">
        <f>VLOOKUP($A16,'Return Data'!$B$7:$R$2292,10,0)</f>
        <v>-5.4766000000000004</v>
      </c>
      <c r="E16" s="61">
        <f t="shared" si="0"/>
        <v>23</v>
      </c>
      <c r="F16" s="60">
        <f>VLOOKUP($A16,'Return Data'!$B$7:$R$2292,11,0)</f>
        <v>-5.6148999999999996</v>
      </c>
      <c r="G16" s="61">
        <f t="shared" si="1"/>
        <v>19</v>
      </c>
      <c r="H16" s="60">
        <f>VLOOKUP($A16,'Return Data'!$B$7:$R$2292,12,0)</f>
        <v>6.3121999999999998</v>
      </c>
      <c r="I16" s="61">
        <f t="shared" si="2"/>
        <v>21</v>
      </c>
      <c r="J16" s="60">
        <f>VLOOKUP($A16,'Return Data'!$B$7:$R$2292,13,0)</f>
        <v>-2.0032999999999999</v>
      </c>
      <c r="K16" s="61">
        <f t="shared" si="3"/>
        <v>17</v>
      </c>
      <c r="L16" s="60">
        <f>VLOOKUP($A16,'Return Data'!$B$7:$R$2292,17,0)</f>
        <v>12.952400000000001</v>
      </c>
      <c r="M16" s="61">
        <f t="shared" si="4"/>
        <v>15</v>
      </c>
      <c r="N16" s="60">
        <f>VLOOKUP($A16,'Return Data'!$B$7:$R$2292,14,0)</f>
        <v>38.153100000000002</v>
      </c>
      <c r="O16" s="61">
        <f t="shared" si="5"/>
        <v>10</v>
      </c>
      <c r="P16" s="60">
        <f>VLOOKUP($A16,'Return Data'!$B$7:$R$2292,15,0)</f>
        <v>10.193300000000001</v>
      </c>
      <c r="Q16" s="61">
        <f t="shared" si="6"/>
        <v>15</v>
      </c>
      <c r="R16" s="60">
        <f>VLOOKUP($A16,'Return Data'!$B$7:$R$2292,16,0)</f>
        <v>17.2118</v>
      </c>
      <c r="S16" s="62">
        <f t="shared" si="7"/>
        <v>15</v>
      </c>
    </row>
    <row r="17" spans="1:19" x14ac:dyDescent="0.3">
      <c r="A17" s="58" t="s">
        <v>1033</v>
      </c>
      <c r="B17" s="59">
        <f>VLOOKUP($A17,'Return Data'!$B$7:$R$2292,3,0)</f>
        <v>45022</v>
      </c>
      <c r="C17" s="60">
        <f>VLOOKUP($A17,'Return Data'!$B$7:$R$2292,4,0)</f>
        <v>17.489999999999998</v>
      </c>
      <c r="D17" s="60">
        <f>VLOOKUP($A17,'Return Data'!$B$7:$R$2292,10,0)</f>
        <v>-4.3216999999999999</v>
      </c>
      <c r="E17" s="61">
        <f t="shared" si="0"/>
        <v>20</v>
      </c>
      <c r="F17" s="60">
        <f>VLOOKUP($A17,'Return Data'!$B$7:$R$2292,11,0)</f>
        <v>-6.1695000000000002</v>
      </c>
      <c r="G17" s="61">
        <f t="shared" si="1"/>
        <v>21</v>
      </c>
      <c r="H17" s="60">
        <f>VLOOKUP($A17,'Return Data'!$B$7:$R$2292,12,0)</f>
        <v>5.4249999999999998</v>
      </c>
      <c r="I17" s="61">
        <f t="shared" si="2"/>
        <v>22</v>
      </c>
      <c r="J17" s="60">
        <f>VLOOKUP($A17,'Return Data'!$B$7:$R$2292,13,0)</f>
        <v>-4.6866000000000003</v>
      </c>
      <c r="K17" s="61">
        <f t="shared" si="3"/>
        <v>22</v>
      </c>
      <c r="L17" s="60">
        <f>VLOOKUP($A17,'Return Data'!$B$7:$R$2292,17,0)</f>
        <v>7.2335000000000003</v>
      </c>
      <c r="M17" s="61">
        <f t="shared" si="4"/>
        <v>23</v>
      </c>
      <c r="N17" s="60">
        <f>VLOOKUP($A17,'Return Data'!$B$7:$R$2292,14,0)</f>
        <v>30.129200000000001</v>
      </c>
      <c r="O17" s="61">
        <f t="shared" si="5"/>
        <v>20</v>
      </c>
      <c r="P17" s="60">
        <f>VLOOKUP($A17,'Return Data'!$B$7:$R$2292,15,0)</f>
        <v>7.3076999999999996</v>
      </c>
      <c r="Q17" s="61">
        <f t="shared" si="6"/>
        <v>22</v>
      </c>
      <c r="R17" s="60">
        <f>VLOOKUP($A17,'Return Data'!$B$7:$R$2292,16,0)</f>
        <v>9.4402000000000008</v>
      </c>
      <c r="S17" s="62">
        <f t="shared" si="7"/>
        <v>24</v>
      </c>
    </row>
    <row r="18" spans="1:19" x14ac:dyDescent="0.3">
      <c r="A18" s="58" t="s">
        <v>1035</v>
      </c>
      <c r="B18" s="59">
        <f>VLOOKUP($A18,'Return Data'!$B$7:$R$2292,3,0)</f>
        <v>45022</v>
      </c>
      <c r="C18" s="60">
        <f>VLOOKUP($A18,'Return Data'!$B$7:$R$2292,4,0)</f>
        <v>100.65</v>
      </c>
      <c r="D18" s="60">
        <f>VLOOKUP($A18,'Return Data'!$B$7:$R$2292,10,0)</f>
        <v>-3.1093999999999999</v>
      </c>
      <c r="E18" s="61">
        <f t="shared" si="0"/>
        <v>17</v>
      </c>
      <c r="F18" s="60">
        <f>VLOOKUP($A18,'Return Data'!$B$7:$R$2292,11,0)</f>
        <v>-2.5276000000000001</v>
      </c>
      <c r="G18" s="61">
        <f t="shared" si="1"/>
        <v>9</v>
      </c>
      <c r="H18" s="60">
        <f>VLOOKUP($A18,'Return Data'!$B$7:$R$2292,12,0)</f>
        <v>10.9702</v>
      </c>
      <c r="I18" s="61">
        <f t="shared" si="2"/>
        <v>10</v>
      </c>
      <c r="J18" s="60">
        <f>VLOOKUP($A18,'Return Data'!$B$7:$R$2292,13,0)</f>
        <v>-0.59260000000000002</v>
      </c>
      <c r="K18" s="61">
        <f t="shared" si="3"/>
        <v>11</v>
      </c>
      <c r="L18" s="60">
        <f>VLOOKUP($A18,'Return Data'!$B$7:$R$2292,17,0)</f>
        <v>13.8582</v>
      </c>
      <c r="M18" s="61">
        <f t="shared" si="4"/>
        <v>12</v>
      </c>
      <c r="N18" s="60">
        <f>VLOOKUP($A18,'Return Data'!$B$7:$R$2292,14,0)</f>
        <v>33.209499999999998</v>
      </c>
      <c r="O18" s="61">
        <f t="shared" si="5"/>
        <v>16</v>
      </c>
      <c r="P18" s="60">
        <f>VLOOKUP($A18,'Return Data'!$B$7:$R$2292,15,0)</f>
        <v>13.8504</v>
      </c>
      <c r="Q18" s="61">
        <f t="shared" si="6"/>
        <v>8</v>
      </c>
      <c r="R18" s="60">
        <f>VLOOKUP($A18,'Return Data'!$B$7:$R$2292,16,0)</f>
        <v>18.481300000000001</v>
      </c>
      <c r="S18" s="62">
        <f t="shared" si="7"/>
        <v>8</v>
      </c>
    </row>
    <row r="19" spans="1:19" x14ac:dyDescent="0.3">
      <c r="A19" s="108" t="s">
        <v>1037</v>
      </c>
      <c r="B19" s="59">
        <f>VLOOKUP($A19,'Return Data'!$B$7:$R$2292,3,0)</f>
        <v>45022</v>
      </c>
      <c r="C19" s="60">
        <f>VLOOKUP($A19,'Return Data'!$B$7:$R$2292,4,0)</f>
        <v>84.688999999999993</v>
      </c>
      <c r="D19" s="60">
        <f>VLOOKUP($A19,'Return Data'!$B$7:$R$2292,10,0)</f>
        <v>-1.2131000000000001</v>
      </c>
      <c r="E19" s="61">
        <f t="shared" si="0"/>
        <v>7</v>
      </c>
      <c r="F19" s="60">
        <f>VLOOKUP($A19,'Return Data'!$B$7:$R$2292,11,0)</f>
        <v>-1.9043000000000001</v>
      </c>
      <c r="G19" s="61">
        <f t="shared" si="1"/>
        <v>5</v>
      </c>
      <c r="H19" s="60">
        <f>VLOOKUP($A19,'Return Data'!$B$7:$R$2292,12,0)</f>
        <v>12.530099999999999</v>
      </c>
      <c r="I19" s="61">
        <f t="shared" si="2"/>
        <v>4</v>
      </c>
      <c r="J19" s="60">
        <f>VLOOKUP($A19,'Return Data'!$B$7:$R$2292,13,0)</f>
        <v>2.8428</v>
      </c>
      <c r="K19" s="61">
        <f t="shared" si="3"/>
        <v>4</v>
      </c>
      <c r="L19" s="60">
        <f>VLOOKUP($A19,'Return Data'!$B$7:$R$2292,17,0)</f>
        <v>15.581799999999999</v>
      </c>
      <c r="M19" s="61">
        <f t="shared" si="4"/>
        <v>9</v>
      </c>
      <c r="N19" s="60">
        <f>VLOOKUP($A19,'Return Data'!$B$7:$R$2292,14,0)</f>
        <v>39.954799999999999</v>
      </c>
      <c r="O19" s="61">
        <f t="shared" si="5"/>
        <v>7</v>
      </c>
      <c r="P19" s="60">
        <f>VLOOKUP($A19,'Return Data'!$B$7:$R$2292,15,0)</f>
        <v>14.4962</v>
      </c>
      <c r="Q19" s="61">
        <f t="shared" si="6"/>
        <v>5</v>
      </c>
      <c r="R19" s="60">
        <f>VLOOKUP($A19,'Return Data'!$B$7:$R$2292,16,0)</f>
        <v>19.235900000000001</v>
      </c>
      <c r="S19" s="62">
        <f t="shared" si="7"/>
        <v>5</v>
      </c>
    </row>
    <row r="20" spans="1:19" x14ac:dyDescent="0.3">
      <c r="A20" s="58" t="s">
        <v>2006</v>
      </c>
      <c r="B20" s="59">
        <f>VLOOKUP($A20,'Return Data'!$B$7:$R$2292,3,0)</f>
        <v>45022</v>
      </c>
      <c r="C20" s="60">
        <f>VLOOKUP($A20,'Return Data'!$B$7:$R$2292,4,0)</f>
        <v>19.085799999999999</v>
      </c>
      <c r="D20" s="60">
        <f>VLOOKUP($A20,'Return Data'!$B$7:$R$2292,10,0)</f>
        <v>-0.2039</v>
      </c>
      <c r="E20" s="61">
        <f t="shared" si="0"/>
        <v>3</v>
      </c>
      <c r="F20" s="60">
        <f>VLOOKUP($A20,'Return Data'!$B$7:$R$2292,11,0)</f>
        <v>-1.1415999999999999</v>
      </c>
      <c r="G20" s="61">
        <f t="shared" si="1"/>
        <v>2</v>
      </c>
      <c r="H20" s="60">
        <f>VLOOKUP($A20,'Return Data'!$B$7:$R$2292,12,0)</f>
        <v>11.822800000000001</v>
      </c>
      <c r="I20" s="61">
        <f t="shared" si="2"/>
        <v>5</v>
      </c>
      <c r="J20" s="60">
        <f>VLOOKUP($A20,'Return Data'!$B$7:$R$2292,13,0)</f>
        <v>-1.2470000000000001</v>
      </c>
      <c r="K20" s="61">
        <f t="shared" si="3"/>
        <v>15</v>
      </c>
      <c r="L20" s="60">
        <f>VLOOKUP($A20,'Return Data'!$B$7:$R$2292,17,0)</f>
        <v>15.623799999999999</v>
      </c>
      <c r="M20" s="61">
        <f t="shared" si="4"/>
        <v>8</v>
      </c>
      <c r="N20" s="60">
        <f>VLOOKUP($A20,'Return Data'!$B$7:$R$2292,14,0)</f>
        <v>34.901899999999998</v>
      </c>
      <c r="O20" s="61">
        <f t="shared" si="5"/>
        <v>12</v>
      </c>
      <c r="P20" s="60">
        <f>VLOOKUP($A20,'Return Data'!$B$7:$R$2292,15,0)</f>
        <v>14.0618</v>
      </c>
      <c r="Q20" s="61">
        <f t="shared" si="6"/>
        <v>6</v>
      </c>
      <c r="R20" s="60">
        <f>VLOOKUP($A20,'Return Data'!$B$7:$R$2292,16,0)</f>
        <v>13.280200000000001</v>
      </c>
      <c r="S20" s="62">
        <f t="shared" si="7"/>
        <v>23</v>
      </c>
    </row>
    <row r="21" spans="1:19" x14ac:dyDescent="0.3">
      <c r="A21" s="58" t="s">
        <v>1038</v>
      </c>
      <c r="B21" s="59">
        <f>VLOOKUP($A21,'Return Data'!$B$7:$R$2292,3,0)</f>
        <v>45022</v>
      </c>
      <c r="C21" s="60">
        <f>VLOOKUP($A21,'Return Data'!$B$7:$R$2292,4,0)</f>
        <v>21.663</v>
      </c>
      <c r="D21" s="60">
        <f>VLOOKUP($A21,'Return Data'!$B$7:$R$2292,10,0)</f>
        <v>-5.1657000000000002</v>
      </c>
      <c r="E21" s="61">
        <f t="shared" si="0"/>
        <v>22</v>
      </c>
      <c r="F21" s="60">
        <f>VLOOKUP($A21,'Return Data'!$B$7:$R$2292,11,0)</f>
        <v>-4.3745000000000003</v>
      </c>
      <c r="G21" s="61">
        <f t="shared" si="1"/>
        <v>14</v>
      </c>
      <c r="H21" s="60">
        <f>VLOOKUP($A21,'Return Data'!$B$7:$R$2292,12,0)</f>
        <v>7.3063000000000002</v>
      </c>
      <c r="I21" s="61">
        <f t="shared" si="2"/>
        <v>16</v>
      </c>
      <c r="J21" s="60">
        <f>VLOOKUP($A21,'Return Data'!$B$7:$R$2292,13,0)</f>
        <v>-1.6435999999999999</v>
      </c>
      <c r="K21" s="61">
        <f t="shared" si="3"/>
        <v>16</v>
      </c>
      <c r="L21" s="60">
        <f>VLOOKUP($A21,'Return Data'!$B$7:$R$2292,17,0)</f>
        <v>14.0444</v>
      </c>
      <c r="M21" s="61">
        <f t="shared" si="4"/>
        <v>11</v>
      </c>
      <c r="N21" s="60">
        <f>VLOOKUP($A21,'Return Data'!$B$7:$R$2292,14,0)</f>
        <v>40.105800000000002</v>
      </c>
      <c r="O21" s="61">
        <f t="shared" si="5"/>
        <v>6</v>
      </c>
      <c r="P21" s="60"/>
      <c r="Q21" s="61"/>
      <c r="R21" s="60">
        <f>VLOOKUP($A21,'Return Data'!$B$7:$R$2292,16,0)</f>
        <v>23.302099999999999</v>
      </c>
      <c r="S21" s="62">
        <f t="shared" si="7"/>
        <v>2</v>
      </c>
    </row>
    <row r="22" spans="1:19" x14ac:dyDescent="0.3">
      <c r="A22" s="58" t="s">
        <v>1925</v>
      </c>
      <c r="B22" s="59">
        <f>VLOOKUP($A22,'Return Data'!$B$7:$R$2292,3,0)</f>
        <v>45022</v>
      </c>
      <c r="C22" s="60">
        <f>VLOOKUP($A22,'Return Data'!$B$7:$R$2292,4,0)</f>
        <v>55.0745</v>
      </c>
      <c r="D22" s="60">
        <f>VLOOKUP($A22,'Return Data'!$B$7:$R$2292,10,0)</f>
        <v>-1.0086999999999999</v>
      </c>
      <c r="E22" s="61">
        <f t="shared" si="0"/>
        <v>4</v>
      </c>
      <c r="F22" s="60">
        <f>VLOOKUP($A22,'Return Data'!$B$7:$R$2292,11,0)</f>
        <v>-4.8220999999999998</v>
      </c>
      <c r="G22" s="61">
        <f t="shared" si="1"/>
        <v>15</v>
      </c>
      <c r="H22" s="60">
        <f>VLOOKUP($A22,'Return Data'!$B$7:$R$2292,12,0)</f>
        <v>13.839</v>
      </c>
      <c r="I22" s="61">
        <f t="shared" si="2"/>
        <v>3</v>
      </c>
      <c r="J22" s="60">
        <f>VLOOKUP($A22,'Return Data'!$B$7:$R$2292,13,0)</f>
        <v>8.3729999999999993</v>
      </c>
      <c r="K22" s="61">
        <f t="shared" si="3"/>
        <v>2</v>
      </c>
      <c r="L22" s="60">
        <f>VLOOKUP($A22,'Return Data'!$B$7:$R$2292,17,0)</f>
        <v>25.165400000000002</v>
      </c>
      <c r="M22" s="61">
        <f t="shared" si="4"/>
        <v>1</v>
      </c>
      <c r="N22" s="60">
        <f>VLOOKUP($A22,'Return Data'!$B$7:$R$2292,14,0)</f>
        <v>40.883299999999998</v>
      </c>
      <c r="O22" s="61">
        <f t="shared" si="5"/>
        <v>4</v>
      </c>
      <c r="P22" s="60">
        <f>VLOOKUP($A22,'Return Data'!$B$7:$R$2292,15,0)</f>
        <v>15.1945</v>
      </c>
      <c r="Q22" s="61">
        <f t="shared" ref="Q22:Q29" si="8">RANK(P22,P$8:P$31,0)</f>
        <v>3</v>
      </c>
      <c r="R22" s="60">
        <f>VLOOKUP($A22,'Return Data'!$B$7:$R$2292,16,0)</f>
        <v>20.576899999999998</v>
      </c>
      <c r="S22" s="62">
        <f t="shared" si="7"/>
        <v>3</v>
      </c>
    </row>
    <row r="23" spans="1:19" x14ac:dyDescent="0.3">
      <c r="A23" s="58" t="s">
        <v>1041</v>
      </c>
      <c r="B23" s="59">
        <f>VLOOKUP($A23,'Return Data'!$B$7:$R$2292,3,0)</f>
        <v>45022</v>
      </c>
      <c r="C23" s="60">
        <f>VLOOKUP($A23,'Return Data'!$B$7:$R$2292,4,0)</f>
        <v>2259.2505999999998</v>
      </c>
      <c r="D23" s="60">
        <f>VLOOKUP($A23,'Return Data'!$B$7:$R$2292,10,0)</f>
        <v>-2.2905000000000002</v>
      </c>
      <c r="E23" s="61">
        <f t="shared" si="0"/>
        <v>12</v>
      </c>
      <c r="F23" s="60">
        <f>VLOOKUP($A23,'Return Data'!$B$7:$R$2292,11,0)</f>
        <v>-3.2743000000000002</v>
      </c>
      <c r="G23" s="61">
        <f t="shared" si="1"/>
        <v>12</v>
      </c>
      <c r="H23" s="60">
        <f>VLOOKUP($A23,'Return Data'!$B$7:$R$2292,12,0)</f>
        <v>11.358000000000001</v>
      </c>
      <c r="I23" s="61">
        <f t="shared" si="2"/>
        <v>8</v>
      </c>
      <c r="J23" s="60">
        <f>VLOOKUP($A23,'Return Data'!$B$7:$R$2292,13,0)</f>
        <v>1.8804000000000001</v>
      </c>
      <c r="K23" s="61">
        <f t="shared" si="3"/>
        <v>6</v>
      </c>
      <c r="L23" s="60">
        <f>VLOOKUP($A23,'Return Data'!$B$7:$R$2292,17,0)</f>
        <v>16.851299999999998</v>
      </c>
      <c r="M23" s="61">
        <f t="shared" si="4"/>
        <v>6</v>
      </c>
      <c r="N23" s="60">
        <f>VLOOKUP($A23,'Return Data'!$B$7:$R$2292,14,0)</f>
        <v>38.694000000000003</v>
      </c>
      <c r="O23" s="61">
        <f t="shared" si="5"/>
        <v>9</v>
      </c>
      <c r="P23" s="60">
        <f>VLOOKUP($A23,'Return Data'!$B$7:$R$2292,15,0)</f>
        <v>14.0608</v>
      </c>
      <c r="Q23" s="61">
        <f t="shared" si="8"/>
        <v>7</v>
      </c>
      <c r="R23" s="60">
        <f>VLOOKUP($A23,'Return Data'!$B$7:$R$2292,16,0)</f>
        <v>15.704800000000001</v>
      </c>
      <c r="S23" s="62">
        <f t="shared" si="7"/>
        <v>19</v>
      </c>
    </row>
    <row r="24" spans="1:19" x14ac:dyDescent="0.3">
      <c r="A24" s="58" t="s">
        <v>1042</v>
      </c>
      <c r="B24" s="59">
        <f>VLOOKUP($A24,'Return Data'!$B$7:$R$2292,3,0)</f>
        <v>45022</v>
      </c>
      <c r="C24" s="60">
        <f>VLOOKUP($A24,'Return Data'!$B$7:$R$2292,4,0)</f>
        <v>47.11</v>
      </c>
      <c r="D24" s="60">
        <f>VLOOKUP($A24,'Return Data'!$B$7:$R$2292,10,0)</f>
        <v>-3.3641000000000001</v>
      </c>
      <c r="E24" s="61">
        <f t="shared" si="0"/>
        <v>18</v>
      </c>
      <c r="F24" s="60">
        <f>VLOOKUP($A24,'Return Data'!$B$7:$R$2292,11,0)</f>
        <v>-7.1540999999999997</v>
      </c>
      <c r="G24" s="61">
        <f t="shared" si="1"/>
        <v>23</v>
      </c>
      <c r="H24" s="60">
        <f>VLOOKUP($A24,'Return Data'!$B$7:$R$2292,12,0)</f>
        <v>6.9951999999999996</v>
      </c>
      <c r="I24" s="61">
        <f t="shared" si="2"/>
        <v>17</v>
      </c>
      <c r="J24" s="60">
        <f>VLOOKUP($A24,'Return Data'!$B$7:$R$2292,13,0)</f>
        <v>-2.484</v>
      </c>
      <c r="K24" s="61">
        <f t="shared" si="3"/>
        <v>20</v>
      </c>
      <c r="L24" s="60">
        <f>VLOOKUP($A24,'Return Data'!$B$7:$R$2292,17,0)</f>
        <v>17.1951</v>
      </c>
      <c r="M24" s="61">
        <f t="shared" si="4"/>
        <v>5</v>
      </c>
      <c r="N24" s="60">
        <f>VLOOKUP($A24,'Return Data'!$B$7:$R$2292,14,0)</f>
        <v>46.5852</v>
      </c>
      <c r="O24" s="61">
        <f t="shared" si="5"/>
        <v>2</v>
      </c>
      <c r="P24" s="60">
        <f>VLOOKUP($A24,'Return Data'!$B$7:$R$2292,15,0)</f>
        <v>18.003299999999999</v>
      </c>
      <c r="Q24" s="61">
        <f t="shared" si="8"/>
        <v>2</v>
      </c>
      <c r="R24" s="60">
        <f>VLOOKUP($A24,'Return Data'!$B$7:$R$2292,16,0)</f>
        <v>18.033799999999999</v>
      </c>
      <c r="S24" s="62">
        <f t="shared" si="7"/>
        <v>9</v>
      </c>
    </row>
    <row r="25" spans="1:19" x14ac:dyDescent="0.3">
      <c r="A25" s="58" t="s">
        <v>1047</v>
      </c>
      <c r="B25" s="59">
        <f>VLOOKUP($A25,'Return Data'!$B$7:$R$2292,3,0)</f>
        <v>45022</v>
      </c>
      <c r="C25" s="60">
        <f>VLOOKUP($A25,'Return Data'!$B$7:$R$2292,4,0)</f>
        <v>140.8973</v>
      </c>
      <c r="D25" s="60">
        <f>VLOOKUP($A25,'Return Data'!$B$7:$R$2292,10,0)</f>
        <v>-6.4180000000000001</v>
      </c>
      <c r="E25" s="61">
        <f t="shared" si="0"/>
        <v>24</v>
      </c>
      <c r="F25" s="60">
        <f>VLOOKUP($A25,'Return Data'!$B$7:$R$2292,11,0)</f>
        <v>-1.3824000000000001</v>
      </c>
      <c r="G25" s="61">
        <f t="shared" si="1"/>
        <v>3</v>
      </c>
      <c r="H25" s="60">
        <f>VLOOKUP($A25,'Return Data'!$B$7:$R$2292,12,0)</f>
        <v>14.4108</v>
      </c>
      <c r="I25" s="61">
        <f t="shared" si="2"/>
        <v>2</v>
      </c>
      <c r="J25" s="60">
        <f>VLOOKUP($A25,'Return Data'!$B$7:$R$2292,13,0)</f>
        <v>1.1561999999999999</v>
      </c>
      <c r="K25" s="61">
        <f t="shared" si="3"/>
        <v>9</v>
      </c>
      <c r="L25" s="60">
        <f>VLOOKUP($A25,'Return Data'!$B$7:$R$2292,17,0)</f>
        <v>23.878399999999999</v>
      </c>
      <c r="M25" s="61">
        <f t="shared" si="4"/>
        <v>2</v>
      </c>
      <c r="N25" s="60">
        <f>VLOOKUP($A25,'Return Data'!$B$7:$R$2292,14,0)</f>
        <v>47.640900000000002</v>
      </c>
      <c r="O25" s="61">
        <f t="shared" si="5"/>
        <v>1</v>
      </c>
      <c r="P25" s="60">
        <f>VLOOKUP($A25,'Return Data'!$B$7:$R$2292,15,0)</f>
        <v>19.6508</v>
      </c>
      <c r="Q25" s="61">
        <f t="shared" si="8"/>
        <v>1</v>
      </c>
      <c r="R25" s="60">
        <f>VLOOKUP($A25,'Return Data'!$B$7:$R$2292,16,0)</f>
        <v>16.063199999999998</v>
      </c>
      <c r="S25" s="62">
        <f t="shared" si="7"/>
        <v>17</v>
      </c>
    </row>
    <row r="26" spans="1:19" x14ac:dyDescent="0.3">
      <c r="A26" s="58" t="s">
        <v>1048</v>
      </c>
      <c r="B26" s="59">
        <f>VLOOKUP($A26,'Return Data'!$B$7:$R$2292,3,0)</f>
        <v>45022</v>
      </c>
      <c r="C26" s="60">
        <f>VLOOKUP($A26,'Return Data'!$B$7:$R$2292,4,0)</f>
        <v>159.67609999999999</v>
      </c>
      <c r="D26" s="60">
        <f>VLOOKUP($A26,'Return Data'!$B$7:$R$2292,10,0)</f>
        <v>1.6151</v>
      </c>
      <c r="E26" s="61">
        <f t="shared" si="0"/>
        <v>1</v>
      </c>
      <c r="F26" s="60">
        <f>VLOOKUP($A26,'Return Data'!$B$7:$R$2292,11,0)</f>
        <v>-3.4878</v>
      </c>
      <c r="G26" s="61">
        <f t="shared" si="1"/>
        <v>13</v>
      </c>
      <c r="H26" s="60">
        <f>VLOOKUP($A26,'Return Data'!$B$7:$R$2292,12,0)</f>
        <v>9.5112000000000005</v>
      </c>
      <c r="I26" s="61">
        <f t="shared" si="2"/>
        <v>13</v>
      </c>
      <c r="J26" s="60">
        <f>VLOOKUP($A26,'Return Data'!$B$7:$R$2292,13,0)</f>
        <v>4.1806999999999999</v>
      </c>
      <c r="K26" s="61">
        <f t="shared" si="3"/>
        <v>3</v>
      </c>
      <c r="L26" s="60">
        <f>VLOOKUP($A26,'Return Data'!$B$7:$R$2292,17,0)</f>
        <v>17.338899999999999</v>
      </c>
      <c r="M26" s="61">
        <f t="shared" si="4"/>
        <v>4</v>
      </c>
      <c r="N26" s="60">
        <f>VLOOKUP($A26,'Return Data'!$B$7:$R$2292,14,0)</f>
        <v>43.023499999999999</v>
      </c>
      <c r="O26" s="61">
        <f t="shared" si="5"/>
        <v>3</v>
      </c>
      <c r="P26" s="60">
        <f>VLOOKUP($A26,'Return Data'!$B$7:$R$2292,15,0)</f>
        <v>13.171200000000001</v>
      </c>
      <c r="Q26" s="61">
        <f t="shared" si="8"/>
        <v>10</v>
      </c>
      <c r="R26" s="60">
        <f>VLOOKUP($A26,'Return Data'!$B$7:$R$2292,16,0)</f>
        <v>18.5519</v>
      </c>
      <c r="S26" s="62">
        <f t="shared" si="7"/>
        <v>7</v>
      </c>
    </row>
    <row r="27" spans="1:19" x14ac:dyDescent="0.3">
      <c r="A27" s="58" t="s">
        <v>1050</v>
      </c>
      <c r="B27" s="59">
        <f>VLOOKUP($A27,'Return Data'!$B$7:$R$2292,3,0)</f>
        <v>45022</v>
      </c>
      <c r="C27" s="60">
        <f>VLOOKUP($A27,'Return Data'!$B$7:$R$2292,4,0)</f>
        <v>768.27909999999997</v>
      </c>
      <c r="D27" s="60">
        <f>VLOOKUP($A27,'Return Data'!$B$7:$R$2292,10,0)</f>
        <v>-2.5853999999999999</v>
      </c>
      <c r="E27" s="61">
        <f t="shared" si="0"/>
        <v>15</v>
      </c>
      <c r="F27" s="60">
        <f>VLOOKUP($A27,'Return Data'!$B$7:$R$2292,11,0)</f>
        <v>-4.8762999999999996</v>
      </c>
      <c r="G27" s="61">
        <f t="shared" si="1"/>
        <v>17</v>
      </c>
      <c r="H27" s="60">
        <f>VLOOKUP($A27,'Return Data'!$B$7:$R$2292,12,0)</f>
        <v>11.2584</v>
      </c>
      <c r="I27" s="61">
        <f t="shared" si="2"/>
        <v>9</v>
      </c>
      <c r="J27" s="60">
        <f>VLOOKUP($A27,'Return Data'!$B$7:$R$2292,13,0)</f>
        <v>1.1892</v>
      </c>
      <c r="K27" s="61">
        <f t="shared" si="3"/>
        <v>8</v>
      </c>
      <c r="L27" s="60">
        <f>VLOOKUP($A27,'Return Data'!$B$7:$R$2292,17,0)</f>
        <v>12.770200000000001</v>
      </c>
      <c r="M27" s="61">
        <f t="shared" si="4"/>
        <v>16</v>
      </c>
      <c r="N27" s="60">
        <f>VLOOKUP($A27,'Return Data'!$B$7:$R$2292,14,0)</f>
        <v>31.985600000000002</v>
      </c>
      <c r="O27" s="61">
        <f t="shared" si="5"/>
        <v>17</v>
      </c>
      <c r="P27" s="60">
        <f>VLOOKUP($A27,'Return Data'!$B$7:$R$2292,15,0)</f>
        <v>7.6074999999999999</v>
      </c>
      <c r="Q27" s="61">
        <f t="shared" si="8"/>
        <v>21</v>
      </c>
      <c r="R27" s="60">
        <f>VLOOKUP($A27,'Return Data'!$B$7:$R$2292,16,0)</f>
        <v>15.584199999999999</v>
      </c>
      <c r="S27" s="62">
        <f t="shared" si="7"/>
        <v>20</v>
      </c>
    </row>
    <row r="28" spans="1:19" x14ac:dyDescent="0.3">
      <c r="A28" s="58" t="s">
        <v>1051</v>
      </c>
      <c r="B28" s="59">
        <f>VLOOKUP($A28,'Return Data'!$B$7:$R$2292,3,0)</f>
        <v>45022</v>
      </c>
      <c r="C28" s="60">
        <f>VLOOKUP($A28,'Return Data'!$B$7:$R$2292,4,0)</f>
        <v>267.73570000000001</v>
      </c>
      <c r="D28" s="60">
        <f>VLOOKUP($A28,'Return Data'!$B$7:$R$2292,10,0)</f>
        <v>-1.4301999999999999</v>
      </c>
      <c r="E28" s="61">
        <f t="shared" si="0"/>
        <v>11</v>
      </c>
      <c r="F28" s="60">
        <f>VLOOKUP($A28,'Return Data'!$B$7:$R$2292,11,0)</f>
        <v>-1.9725999999999999</v>
      </c>
      <c r="G28" s="61">
        <f t="shared" si="1"/>
        <v>7</v>
      </c>
      <c r="H28" s="60">
        <f>VLOOKUP($A28,'Return Data'!$B$7:$R$2292,12,0)</f>
        <v>9.1983999999999995</v>
      </c>
      <c r="I28" s="61">
        <f t="shared" si="2"/>
        <v>14</v>
      </c>
      <c r="J28" s="60">
        <f>VLOOKUP($A28,'Return Data'!$B$7:$R$2292,13,0)</f>
        <v>-0.77290000000000003</v>
      </c>
      <c r="K28" s="61">
        <f t="shared" si="3"/>
        <v>13</v>
      </c>
      <c r="L28" s="60">
        <f>VLOOKUP($A28,'Return Data'!$B$7:$R$2292,17,0)</f>
        <v>12.7599</v>
      </c>
      <c r="M28" s="61">
        <f t="shared" si="4"/>
        <v>17</v>
      </c>
      <c r="N28" s="60">
        <f>VLOOKUP($A28,'Return Data'!$B$7:$R$2292,14,0)</f>
        <v>34.014200000000002</v>
      </c>
      <c r="O28" s="61">
        <f t="shared" si="5"/>
        <v>15</v>
      </c>
      <c r="P28" s="60">
        <f>VLOOKUP($A28,'Return Data'!$B$7:$R$2292,15,0)</f>
        <v>13.0335</v>
      </c>
      <c r="Q28" s="61">
        <f t="shared" si="8"/>
        <v>12</v>
      </c>
      <c r="R28" s="60">
        <f>VLOOKUP($A28,'Return Data'!$B$7:$R$2292,16,0)</f>
        <v>17.9193</v>
      </c>
      <c r="S28" s="62">
        <f t="shared" si="7"/>
        <v>10</v>
      </c>
    </row>
    <row r="29" spans="1:19" x14ac:dyDescent="0.3">
      <c r="A29" s="58" t="s">
        <v>1052</v>
      </c>
      <c r="B29" s="59">
        <f>VLOOKUP($A29,'Return Data'!$B$7:$R$2292,3,0)</f>
        <v>45022</v>
      </c>
      <c r="C29" s="60">
        <f>VLOOKUP($A29,'Return Data'!$B$7:$R$2292,4,0)</f>
        <v>76.89</v>
      </c>
      <c r="D29" s="60">
        <f>VLOOKUP($A29,'Return Data'!$B$7:$R$2292,10,0)</f>
        <v>-4.4250999999999996</v>
      </c>
      <c r="E29" s="61">
        <f t="shared" si="0"/>
        <v>21</v>
      </c>
      <c r="F29" s="60">
        <f>VLOOKUP($A29,'Return Data'!$B$7:$R$2292,11,0)</f>
        <v>-2.0634000000000001</v>
      </c>
      <c r="G29" s="61">
        <f t="shared" si="1"/>
        <v>8</v>
      </c>
      <c r="H29" s="60">
        <f>VLOOKUP($A29,'Return Data'!$B$7:$R$2292,12,0)</f>
        <v>10.904400000000001</v>
      </c>
      <c r="I29" s="61">
        <f t="shared" si="2"/>
        <v>11</v>
      </c>
      <c r="J29" s="60">
        <f>VLOOKUP($A29,'Return Data'!$B$7:$R$2292,13,0)</f>
        <v>-2.3371</v>
      </c>
      <c r="K29" s="61">
        <f t="shared" si="3"/>
        <v>19</v>
      </c>
      <c r="L29" s="60">
        <f>VLOOKUP($A29,'Return Data'!$B$7:$R$2292,17,0)</f>
        <v>10.022</v>
      </c>
      <c r="M29" s="61">
        <f t="shared" si="4"/>
        <v>21</v>
      </c>
      <c r="N29" s="60">
        <f>VLOOKUP($A29,'Return Data'!$B$7:$R$2292,14,0)</f>
        <v>29.744</v>
      </c>
      <c r="O29" s="61">
        <f t="shared" si="5"/>
        <v>21</v>
      </c>
      <c r="P29" s="60">
        <f>VLOOKUP($A29,'Return Data'!$B$7:$R$2292,15,0)</f>
        <v>10.1806</v>
      </c>
      <c r="Q29" s="61">
        <f t="shared" si="8"/>
        <v>16</v>
      </c>
      <c r="R29" s="60">
        <f>VLOOKUP($A29,'Return Data'!$B$7:$R$2292,16,0)</f>
        <v>15.3757</v>
      </c>
      <c r="S29" s="62">
        <f t="shared" si="7"/>
        <v>21</v>
      </c>
    </row>
    <row r="30" spans="1:19" x14ac:dyDescent="0.3">
      <c r="A30" s="58" t="s">
        <v>1054</v>
      </c>
      <c r="B30" s="59">
        <f>VLOOKUP($A30,'Return Data'!$B$7:$R$2292,3,0)</f>
        <v>45022</v>
      </c>
      <c r="C30" s="60">
        <f>VLOOKUP($A30,'Return Data'!$B$7:$R$2292,4,0)</f>
        <v>27.99</v>
      </c>
      <c r="D30" s="60">
        <f>VLOOKUP($A30,'Return Data'!$B$7:$R$2292,10,0)</f>
        <v>-2.5756999999999999</v>
      </c>
      <c r="E30" s="61">
        <f t="shared" si="0"/>
        <v>14</v>
      </c>
      <c r="F30" s="60">
        <f>VLOOKUP($A30,'Return Data'!$B$7:$R$2292,11,0)</f>
        <v>-7.9276</v>
      </c>
      <c r="G30" s="61">
        <f t="shared" si="1"/>
        <v>24</v>
      </c>
      <c r="H30" s="60">
        <f>VLOOKUP($A30,'Return Data'!$B$7:$R$2292,12,0)</f>
        <v>6.8728999999999996</v>
      </c>
      <c r="I30" s="61">
        <f t="shared" si="2"/>
        <v>19</v>
      </c>
      <c r="J30" s="60">
        <f>VLOOKUP($A30,'Return Data'!$B$7:$R$2292,13,0)</f>
        <v>-0.77990000000000004</v>
      </c>
      <c r="K30" s="61">
        <f t="shared" si="3"/>
        <v>14</v>
      </c>
      <c r="L30" s="60">
        <f>VLOOKUP($A30,'Return Data'!$B$7:$R$2292,17,0)</f>
        <v>14.579700000000001</v>
      </c>
      <c r="M30" s="61">
        <f t="shared" si="4"/>
        <v>10</v>
      </c>
      <c r="N30" s="60"/>
      <c r="O30" s="61"/>
      <c r="P30" s="60"/>
      <c r="Q30" s="61"/>
      <c r="R30" s="60">
        <f>VLOOKUP($A30,'Return Data'!$B$7:$R$2292,16,0)</f>
        <v>40.320099999999996</v>
      </c>
      <c r="S30" s="62">
        <f t="shared" si="7"/>
        <v>1</v>
      </c>
    </row>
    <row r="31" spans="1:19" x14ac:dyDescent="0.3">
      <c r="A31" s="58" t="s">
        <v>1678</v>
      </c>
      <c r="B31" s="59">
        <f>VLOOKUP($A31,'Return Data'!$B$7:$R$2292,3,0)</f>
        <v>45022</v>
      </c>
      <c r="C31" s="60">
        <f>VLOOKUP($A31,'Return Data'!$B$7:$R$2292,4,0)</f>
        <v>196.733</v>
      </c>
      <c r="D31" s="60">
        <f>VLOOKUP($A31,'Return Data'!$B$7:$R$2292,10,0)</f>
        <v>-3.6581999999999999</v>
      </c>
      <c r="E31" s="61">
        <f t="shared" si="0"/>
        <v>19</v>
      </c>
      <c r="F31" s="60">
        <f>VLOOKUP($A31,'Return Data'!$B$7:$R$2292,11,0)</f>
        <v>-6.7767999999999997</v>
      </c>
      <c r="G31" s="61">
        <f t="shared" si="1"/>
        <v>22</v>
      </c>
      <c r="H31" s="60">
        <f>VLOOKUP($A31,'Return Data'!$B$7:$R$2292,12,0)</f>
        <v>6.9093</v>
      </c>
      <c r="I31" s="61">
        <f t="shared" si="2"/>
        <v>18</v>
      </c>
      <c r="J31" s="60">
        <f>VLOOKUP($A31,'Return Data'!$B$7:$R$2292,13,0)</f>
        <v>-2.081</v>
      </c>
      <c r="K31" s="61">
        <f t="shared" si="3"/>
        <v>18</v>
      </c>
      <c r="L31" s="60">
        <f>VLOOKUP($A31,'Return Data'!$B$7:$R$2292,17,0)</f>
        <v>11.989699999999999</v>
      </c>
      <c r="M31" s="61">
        <f t="shared" si="4"/>
        <v>18</v>
      </c>
      <c r="N31" s="60">
        <f>VLOOKUP($A31,'Return Data'!$B$7:$R$2292,14,0)</f>
        <v>35.963099999999997</v>
      </c>
      <c r="O31" s="61">
        <f>RANK(N31,N$8:N$31,0)</f>
        <v>11</v>
      </c>
      <c r="P31" s="60">
        <f>VLOOKUP($A31,'Return Data'!$B$7:$R$2292,15,0)</f>
        <v>10.732799999999999</v>
      </c>
      <c r="Q31" s="61">
        <f>RANK(P31,P$8:P$31,0)</f>
        <v>14</v>
      </c>
      <c r="R31" s="60">
        <f>VLOOKUP($A31,'Return Data'!$B$7:$R$2292,16,0)</f>
        <v>17.8828</v>
      </c>
      <c r="S31" s="62">
        <f t="shared" si="7"/>
        <v>12</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-2.381016666666667</v>
      </c>
      <c r="E33" s="69"/>
      <c r="F33" s="70">
        <f>AVERAGE(F8:F31)</f>
        <v>-3.748170833333333</v>
      </c>
      <c r="G33" s="69"/>
      <c r="H33" s="70">
        <f>AVERAGE(H8:H31)</f>
        <v>9.6651041666666675</v>
      </c>
      <c r="I33" s="69"/>
      <c r="J33" s="70">
        <f>AVERAGE(J8:J31)</f>
        <v>-6.2337500000000136E-2</v>
      </c>
      <c r="K33" s="69"/>
      <c r="L33" s="70">
        <f>AVERAGE(L8:L31)</f>
        <v>14.120375000000001</v>
      </c>
      <c r="M33" s="69"/>
      <c r="N33" s="70">
        <f>AVERAGE(N8:N31)</f>
        <v>36.132843478260867</v>
      </c>
      <c r="O33" s="69"/>
      <c r="P33" s="70">
        <f>AVERAGE(P8:P31)</f>
        <v>12.294718181818181</v>
      </c>
      <c r="Q33" s="69"/>
      <c r="R33" s="70">
        <f>AVERAGE(R8:R31)</f>
        <v>18.1573125</v>
      </c>
      <c r="S33" s="71"/>
    </row>
    <row r="34" spans="1:19" x14ac:dyDescent="0.3">
      <c r="A34" s="68" t="s">
        <v>28</v>
      </c>
      <c r="B34" s="69"/>
      <c r="C34" s="69"/>
      <c r="D34" s="70">
        <f>MIN(D8:D31)</f>
        <v>-6.4180000000000001</v>
      </c>
      <c r="E34" s="69"/>
      <c r="F34" s="70">
        <f>MIN(F8:F31)</f>
        <v>-7.9276</v>
      </c>
      <c r="G34" s="69"/>
      <c r="H34" s="70">
        <f>MIN(H8:H31)</f>
        <v>4.0419</v>
      </c>
      <c r="I34" s="69"/>
      <c r="J34" s="70">
        <f>MIN(J8:J31)</f>
        <v>-6.3471000000000002</v>
      </c>
      <c r="K34" s="69"/>
      <c r="L34" s="70">
        <f>MIN(L8:L31)</f>
        <v>5.4783999999999997</v>
      </c>
      <c r="M34" s="69"/>
      <c r="N34" s="70">
        <f>MIN(N8:N31)</f>
        <v>26.281099999999999</v>
      </c>
      <c r="O34" s="69"/>
      <c r="P34" s="70">
        <f>MIN(P8:P31)</f>
        <v>7.3076999999999996</v>
      </c>
      <c r="Q34" s="69"/>
      <c r="R34" s="70">
        <f>MIN(R8:R31)</f>
        <v>9.4402000000000008</v>
      </c>
      <c r="S34" s="71"/>
    </row>
    <row r="35" spans="1:19" ht="15" thickBot="1" x14ac:dyDescent="0.35">
      <c r="A35" s="72" t="s">
        <v>29</v>
      </c>
      <c r="B35" s="73"/>
      <c r="C35" s="73"/>
      <c r="D35" s="74">
        <f>MAX(D8:D31)</f>
        <v>1.6151</v>
      </c>
      <c r="E35" s="73"/>
      <c r="F35" s="74">
        <f>MAX(F8:F31)</f>
        <v>1.5355000000000001</v>
      </c>
      <c r="G35" s="73"/>
      <c r="H35" s="74">
        <f>MAX(H8:H31)</f>
        <v>18.488199999999999</v>
      </c>
      <c r="I35" s="73"/>
      <c r="J35" s="74">
        <f>MAX(J8:J31)</f>
        <v>9.5818999999999992</v>
      </c>
      <c r="K35" s="73"/>
      <c r="L35" s="74">
        <f>MAX(L8:L31)</f>
        <v>25.165400000000002</v>
      </c>
      <c r="M35" s="73"/>
      <c r="N35" s="74">
        <f>MAX(N8:N31)</f>
        <v>47.640900000000002</v>
      </c>
      <c r="O35" s="73"/>
      <c r="P35" s="74">
        <f>MAX(P8:P31)</f>
        <v>19.6508</v>
      </c>
      <c r="Q35" s="73"/>
      <c r="R35" s="74">
        <f>MAX(R8:R31)</f>
        <v>40.320099999999996</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45022</v>
      </c>
      <c r="C8" s="60">
        <f>VLOOKUP($A8,'Return Data'!$B$7:$R$2292,4,0)</f>
        <v>440.73</v>
      </c>
      <c r="D8" s="60">
        <f>VLOOKUP($A8,'Return Data'!$B$7:$R$2292,10,0)</f>
        <v>-1.5589999999999999</v>
      </c>
      <c r="E8" s="61">
        <f t="shared" ref="E8:E31" si="0">RANK(D8,D$8:D$31,0)</f>
        <v>9</v>
      </c>
      <c r="F8" s="60">
        <f>VLOOKUP($A8,'Return Data'!$B$7:$R$2292,11,0)</f>
        <v>-6.2994000000000003</v>
      </c>
      <c r="G8" s="61">
        <f t="shared" ref="G8:G31" si="1">RANK(F8,F$8:F$31,0)</f>
        <v>20</v>
      </c>
      <c r="H8" s="60">
        <f>VLOOKUP($A8,'Return Data'!$B$7:$R$2292,12,0)</f>
        <v>3.3195000000000001</v>
      </c>
      <c r="I8" s="61">
        <f t="shared" ref="I8:I31" si="2">RANK(H8,H$8:H$31,0)</f>
        <v>24</v>
      </c>
      <c r="J8" s="60">
        <f>VLOOKUP($A8,'Return Data'!$B$7:$R$2292,13,0)</f>
        <v>-7.1932</v>
      </c>
      <c r="K8" s="61">
        <f t="shared" ref="K8:K31" si="3">RANK(J8,J$8:J$31,0)</f>
        <v>24</v>
      </c>
      <c r="L8" s="60">
        <f>VLOOKUP($A8,'Return Data'!$B$7:$R$2292,17,0)</f>
        <v>11.950200000000001</v>
      </c>
      <c r="M8" s="61">
        <f t="shared" ref="M8:M31" si="4">RANK(L8,L$8:L$31,0)</f>
        <v>13</v>
      </c>
      <c r="N8" s="60">
        <f>VLOOKUP($A8,'Return Data'!$B$7:$R$2292,14,0)</f>
        <v>32.824399999999997</v>
      </c>
      <c r="O8" s="61">
        <f t="shared" ref="O8:O29" si="5">RANK(N8,N$8:N$31,0)</f>
        <v>13</v>
      </c>
      <c r="P8" s="60">
        <f>VLOOKUP($A8,'Return Data'!$B$7:$R$2292,15,0)</f>
        <v>6.9969999999999999</v>
      </c>
      <c r="Q8" s="61">
        <f t="shared" ref="Q8:Q19" si="6">RANK(P8,P$8:P$31,0)</f>
        <v>20</v>
      </c>
      <c r="R8" s="60">
        <f>VLOOKUP($A8,'Return Data'!$B$7:$R$2292,16,0)</f>
        <v>20.2606</v>
      </c>
      <c r="S8" s="62">
        <f t="shared" ref="S8:S31" si="7">RANK(R8,R$8:R$31,0)</f>
        <v>5</v>
      </c>
    </row>
    <row r="9" spans="1:20" x14ac:dyDescent="0.3">
      <c r="A9" s="58" t="s">
        <v>1019</v>
      </c>
      <c r="B9" s="59">
        <f>VLOOKUP($A9,'Return Data'!$B$7:$R$2292,3,0)</f>
        <v>45022</v>
      </c>
      <c r="C9" s="60">
        <f>VLOOKUP($A9,'Return Data'!$B$7:$R$2292,4,0)</f>
        <v>65.36</v>
      </c>
      <c r="D9" s="60">
        <f>VLOOKUP($A9,'Return Data'!$B$7:$R$2292,10,0)</f>
        <v>-0.42659999999999998</v>
      </c>
      <c r="E9" s="61">
        <f t="shared" si="0"/>
        <v>2</v>
      </c>
      <c r="F9" s="60">
        <f>VLOOKUP($A9,'Return Data'!$B$7:$R$2292,11,0)</f>
        <v>-5.3987999999999996</v>
      </c>
      <c r="G9" s="61">
        <f t="shared" si="1"/>
        <v>17</v>
      </c>
      <c r="H9" s="60">
        <f>VLOOKUP($A9,'Return Data'!$B$7:$R$2292,12,0)</f>
        <v>5.8289999999999997</v>
      </c>
      <c r="I9" s="61">
        <f t="shared" si="2"/>
        <v>18</v>
      </c>
      <c r="J9" s="60">
        <f>VLOOKUP($A9,'Return Data'!$B$7:$R$2292,13,0)</f>
        <v>-4.6535000000000002</v>
      </c>
      <c r="K9" s="61">
        <f t="shared" si="3"/>
        <v>21</v>
      </c>
      <c r="L9" s="60">
        <f>VLOOKUP($A9,'Return Data'!$B$7:$R$2292,17,0)</f>
        <v>9.9253</v>
      </c>
      <c r="M9" s="61">
        <f t="shared" si="4"/>
        <v>19</v>
      </c>
      <c r="N9" s="60">
        <f>VLOOKUP($A9,'Return Data'!$B$7:$R$2292,14,0)</f>
        <v>27.126799999999999</v>
      </c>
      <c r="O9" s="61">
        <f t="shared" si="5"/>
        <v>22</v>
      </c>
      <c r="P9" s="60">
        <f>VLOOKUP($A9,'Return Data'!$B$7:$R$2292,15,0)</f>
        <v>13.564399999999999</v>
      </c>
      <c r="Q9" s="61">
        <f t="shared" si="6"/>
        <v>4</v>
      </c>
      <c r="R9" s="60">
        <f>VLOOKUP($A9,'Return Data'!$B$7:$R$2292,16,0)</f>
        <v>16.728200000000001</v>
      </c>
      <c r="S9" s="62">
        <f t="shared" si="7"/>
        <v>9</v>
      </c>
    </row>
    <row r="10" spans="1:20" x14ac:dyDescent="0.3">
      <c r="A10" s="58" t="s">
        <v>1873</v>
      </c>
      <c r="B10" s="59">
        <f>VLOOKUP($A10,'Return Data'!$B$7:$R$2292,3,0)</f>
        <v>45022</v>
      </c>
      <c r="C10" s="60">
        <f>VLOOKUP($A10,'Return Data'!$B$7:$R$2292,4,0)</f>
        <v>58.306100000000001</v>
      </c>
      <c r="D10" s="60">
        <f>VLOOKUP($A10,'Return Data'!$B$7:$R$2292,10,0)</f>
        <v>-1.7514000000000001</v>
      </c>
      <c r="E10" s="61">
        <f t="shared" si="0"/>
        <v>11</v>
      </c>
      <c r="F10" s="60">
        <f>VLOOKUP($A10,'Return Data'!$B$7:$R$2292,11,0)</f>
        <v>-2.6339999999999999</v>
      </c>
      <c r="G10" s="61">
        <f t="shared" si="1"/>
        <v>7</v>
      </c>
      <c r="H10" s="60">
        <f>VLOOKUP($A10,'Return Data'!$B$7:$R$2292,12,0)</f>
        <v>8.8088999999999995</v>
      </c>
      <c r="I10" s="61">
        <f t="shared" si="2"/>
        <v>12</v>
      </c>
      <c r="J10" s="60">
        <f>VLOOKUP($A10,'Return Data'!$B$7:$R$2292,13,0)</f>
        <v>-2.2353999999999998</v>
      </c>
      <c r="K10" s="61">
        <f t="shared" si="3"/>
        <v>13</v>
      </c>
      <c r="L10" s="60">
        <f>VLOOKUP($A10,'Return Data'!$B$7:$R$2292,17,0)</f>
        <v>11.848800000000001</v>
      </c>
      <c r="M10" s="61">
        <f t="shared" si="4"/>
        <v>15</v>
      </c>
      <c r="N10" s="60">
        <f>VLOOKUP($A10,'Return Data'!$B$7:$R$2292,14,0)</f>
        <v>32.852400000000003</v>
      </c>
      <c r="O10" s="61">
        <f t="shared" si="5"/>
        <v>12</v>
      </c>
      <c r="P10" s="60">
        <f>VLOOKUP($A10,'Return Data'!$B$7:$R$2292,15,0)</f>
        <v>11.3352</v>
      </c>
      <c r="Q10" s="61">
        <f t="shared" si="6"/>
        <v>13</v>
      </c>
      <c r="R10" s="60">
        <f>VLOOKUP($A10,'Return Data'!$B$7:$R$2292,16,0)</f>
        <v>10.969200000000001</v>
      </c>
      <c r="S10" s="62">
        <f t="shared" si="7"/>
        <v>22</v>
      </c>
    </row>
    <row r="11" spans="1:20" x14ac:dyDescent="0.3">
      <c r="A11" s="58" t="s">
        <v>1023</v>
      </c>
      <c r="B11" s="59">
        <f>VLOOKUP($A11,'Return Data'!$B$7:$R$2292,3,0)</f>
        <v>45022</v>
      </c>
      <c r="C11" s="60">
        <f>VLOOKUP($A11,'Return Data'!$B$7:$R$2292,4,0)</f>
        <v>83.349000000000004</v>
      </c>
      <c r="D11" s="60">
        <f>VLOOKUP($A11,'Return Data'!$B$7:$R$2292,10,0)</f>
        <v>-3.1320999999999999</v>
      </c>
      <c r="E11" s="61">
        <f t="shared" si="0"/>
        <v>16</v>
      </c>
      <c r="F11" s="60">
        <f>VLOOKUP($A11,'Return Data'!$B$7:$R$2292,11,0)</f>
        <v>-5.8597000000000001</v>
      </c>
      <c r="G11" s="61">
        <f t="shared" si="1"/>
        <v>18</v>
      </c>
      <c r="H11" s="60">
        <f>VLOOKUP($A11,'Return Data'!$B$7:$R$2292,12,0)</f>
        <v>4.2723000000000004</v>
      </c>
      <c r="I11" s="61">
        <f t="shared" si="2"/>
        <v>23</v>
      </c>
      <c r="J11" s="60">
        <f>VLOOKUP($A11,'Return Data'!$B$7:$R$2292,13,0)</f>
        <v>-5.9988000000000001</v>
      </c>
      <c r="K11" s="61">
        <f t="shared" si="3"/>
        <v>23</v>
      </c>
      <c r="L11" s="60">
        <f>VLOOKUP($A11,'Return Data'!$B$7:$R$2292,17,0)</f>
        <v>4.4386000000000001</v>
      </c>
      <c r="M11" s="61">
        <f t="shared" si="4"/>
        <v>24</v>
      </c>
      <c r="N11" s="60">
        <f>VLOOKUP($A11,'Return Data'!$B$7:$R$2292,14,0)</f>
        <v>25.048300000000001</v>
      </c>
      <c r="O11" s="61">
        <f t="shared" si="5"/>
        <v>23</v>
      </c>
      <c r="P11" s="60">
        <f>VLOOKUP($A11,'Return Data'!$B$7:$R$2292,15,0)</f>
        <v>8.0507000000000009</v>
      </c>
      <c r="Q11" s="61">
        <f t="shared" si="6"/>
        <v>18</v>
      </c>
      <c r="R11" s="60">
        <f>VLOOKUP($A11,'Return Data'!$B$7:$R$2292,16,0)</f>
        <v>13.8002</v>
      </c>
      <c r="S11" s="62">
        <f t="shared" si="7"/>
        <v>16</v>
      </c>
    </row>
    <row r="12" spans="1:20" x14ac:dyDescent="0.3">
      <c r="A12" s="58" t="s">
        <v>1025</v>
      </c>
      <c r="B12" s="59">
        <f>VLOOKUP($A12,'Return Data'!$B$7:$R$2292,3,0)</f>
        <v>45022</v>
      </c>
      <c r="C12" s="60">
        <f>VLOOKUP($A12,'Return Data'!$B$7:$R$2292,4,0)</f>
        <v>51.161000000000001</v>
      </c>
      <c r="D12" s="60">
        <f>VLOOKUP($A12,'Return Data'!$B$7:$R$2292,10,0)</f>
        <v>-1.4144000000000001</v>
      </c>
      <c r="E12" s="61">
        <f t="shared" si="0"/>
        <v>6</v>
      </c>
      <c r="F12" s="60">
        <f>VLOOKUP($A12,'Return Data'!$B$7:$R$2292,11,0)</f>
        <v>-3.8868999999999998</v>
      </c>
      <c r="G12" s="61">
        <f t="shared" si="1"/>
        <v>12</v>
      </c>
      <c r="H12" s="60">
        <f>VLOOKUP($A12,'Return Data'!$B$7:$R$2292,12,0)</f>
        <v>10.4918</v>
      </c>
      <c r="I12" s="61">
        <f t="shared" si="2"/>
        <v>9</v>
      </c>
      <c r="J12" s="60">
        <f>VLOOKUP($A12,'Return Data'!$B$7:$R$2292,13,0)</f>
        <v>-4.1000000000000002E-2</v>
      </c>
      <c r="K12" s="61">
        <f t="shared" si="3"/>
        <v>8</v>
      </c>
      <c r="L12" s="60">
        <f>VLOOKUP($A12,'Return Data'!$B$7:$R$2292,17,0)</f>
        <v>14.2043</v>
      </c>
      <c r="M12" s="61">
        <f t="shared" si="4"/>
        <v>7</v>
      </c>
      <c r="N12" s="60">
        <f>VLOOKUP($A12,'Return Data'!$B$7:$R$2292,14,0)</f>
        <v>37.553199999999997</v>
      </c>
      <c r="O12" s="61">
        <f t="shared" si="5"/>
        <v>9</v>
      </c>
      <c r="P12" s="60">
        <f>VLOOKUP($A12,'Return Data'!$B$7:$R$2292,15,0)</f>
        <v>11.5715</v>
      </c>
      <c r="Q12" s="61">
        <f t="shared" si="6"/>
        <v>12</v>
      </c>
      <c r="R12" s="60">
        <f>VLOOKUP($A12,'Return Data'!$B$7:$R$2292,16,0)</f>
        <v>11.268800000000001</v>
      </c>
      <c r="S12" s="62">
        <f t="shared" si="7"/>
        <v>21</v>
      </c>
    </row>
    <row r="13" spans="1:20" x14ac:dyDescent="0.3">
      <c r="A13" s="58" t="s">
        <v>1026</v>
      </c>
      <c r="B13" s="59">
        <f>VLOOKUP($A13,'Return Data'!$B$7:$R$2292,3,0)</f>
        <v>45022</v>
      </c>
      <c r="C13" s="60">
        <f>VLOOKUP($A13,'Return Data'!$B$7:$R$2292,4,0)</f>
        <v>1482.4347</v>
      </c>
      <c r="D13" s="60">
        <f>VLOOKUP($A13,'Return Data'!$B$7:$R$2292,10,0)</f>
        <v>-2.5872000000000002</v>
      </c>
      <c r="E13" s="61">
        <f t="shared" si="0"/>
        <v>13</v>
      </c>
      <c r="F13" s="60">
        <f>VLOOKUP($A13,'Return Data'!$B$7:$R$2292,11,0)</f>
        <v>-3.3378999999999999</v>
      </c>
      <c r="G13" s="61">
        <f t="shared" si="1"/>
        <v>10</v>
      </c>
      <c r="H13" s="60">
        <f>VLOOKUP($A13,'Return Data'!$B$7:$R$2292,12,0)</f>
        <v>11.006500000000001</v>
      </c>
      <c r="I13" s="61">
        <f t="shared" si="2"/>
        <v>5</v>
      </c>
      <c r="J13" s="60">
        <f>VLOOKUP($A13,'Return Data'!$B$7:$R$2292,13,0)</f>
        <v>1.0719000000000001</v>
      </c>
      <c r="K13" s="61">
        <f t="shared" si="3"/>
        <v>5</v>
      </c>
      <c r="L13" s="60">
        <f>VLOOKUP($A13,'Return Data'!$B$7:$R$2292,17,0)</f>
        <v>9.1679999999999993</v>
      </c>
      <c r="M13" s="61">
        <f t="shared" si="4"/>
        <v>21</v>
      </c>
      <c r="N13" s="60">
        <f>VLOOKUP($A13,'Return Data'!$B$7:$R$2292,14,0)</f>
        <v>30.599599999999999</v>
      </c>
      <c r="O13" s="61">
        <f t="shared" si="5"/>
        <v>18</v>
      </c>
      <c r="P13" s="60">
        <f>VLOOKUP($A13,'Return Data'!$B$7:$R$2292,15,0)</f>
        <v>8.5381999999999998</v>
      </c>
      <c r="Q13" s="61">
        <f t="shared" si="6"/>
        <v>17</v>
      </c>
      <c r="R13" s="60">
        <f>VLOOKUP($A13,'Return Data'!$B$7:$R$2292,16,0)</f>
        <v>18.558399999999999</v>
      </c>
      <c r="S13" s="62">
        <f t="shared" si="7"/>
        <v>7</v>
      </c>
    </row>
    <row r="14" spans="1:20" x14ac:dyDescent="0.3">
      <c r="A14" s="58" t="s">
        <v>1028</v>
      </c>
      <c r="B14" s="59">
        <f>VLOOKUP($A14,'Return Data'!$B$7:$R$2292,3,0)</f>
        <v>45022</v>
      </c>
      <c r="C14" s="60">
        <f>VLOOKUP($A14,'Return Data'!$B$7:$R$2292,4,0)</f>
        <v>101.22</v>
      </c>
      <c r="D14" s="60">
        <f>VLOOKUP($A14,'Return Data'!$B$7:$R$2292,10,0)</f>
        <v>-1.2353000000000001</v>
      </c>
      <c r="E14" s="61">
        <f t="shared" si="0"/>
        <v>4</v>
      </c>
      <c r="F14" s="60">
        <f>VLOOKUP($A14,'Return Data'!$B$7:$R$2292,11,0)</f>
        <v>1.1684000000000001</v>
      </c>
      <c r="G14" s="61">
        <f t="shared" si="1"/>
        <v>1</v>
      </c>
      <c r="H14" s="60">
        <f>VLOOKUP($A14,'Return Data'!$B$7:$R$2292,12,0)</f>
        <v>17.849799999999998</v>
      </c>
      <c r="I14" s="61">
        <f t="shared" si="2"/>
        <v>1</v>
      </c>
      <c r="J14" s="60">
        <f>VLOOKUP($A14,'Return Data'!$B$7:$R$2292,13,0)</f>
        <v>8.8012999999999995</v>
      </c>
      <c r="K14" s="61">
        <f t="shared" si="3"/>
        <v>1</v>
      </c>
      <c r="L14" s="60">
        <f>VLOOKUP($A14,'Return Data'!$B$7:$R$2292,17,0)</f>
        <v>17.368500000000001</v>
      </c>
      <c r="M14" s="61">
        <f t="shared" si="4"/>
        <v>3</v>
      </c>
      <c r="N14" s="60">
        <f>VLOOKUP($A14,'Return Data'!$B$7:$R$2292,14,0)</f>
        <v>39.131500000000003</v>
      </c>
      <c r="O14" s="61">
        <f t="shared" si="5"/>
        <v>5</v>
      </c>
      <c r="P14" s="60">
        <f>VLOOKUP($A14,'Return Data'!$B$7:$R$2292,15,0)</f>
        <v>11.741</v>
      </c>
      <c r="Q14" s="61">
        <f t="shared" si="6"/>
        <v>10</v>
      </c>
      <c r="R14" s="60">
        <f>VLOOKUP($A14,'Return Data'!$B$7:$R$2292,16,0)</f>
        <v>15.7864</v>
      </c>
      <c r="S14" s="62">
        <f t="shared" si="7"/>
        <v>13</v>
      </c>
    </row>
    <row r="15" spans="1:20" x14ac:dyDescent="0.3">
      <c r="A15" s="102" t="s">
        <v>1970</v>
      </c>
      <c r="B15" s="59">
        <f>VLOOKUP($A15,'Return Data'!$B$7:$R$2292,3,0)</f>
        <v>45022</v>
      </c>
      <c r="C15" s="60">
        <f>VLOOKUP($A15,'Return Data'!$B$7:$R$2292,4,0)</f>
        <v>204.6319</v>
      </c>
      <c r="D15" s="60">
        <f>VLOOKUP($A15,'Return Data'!$B$7:$R$2292,10,0)</f>
        <v>-1.5256000000000001</v>
      </c>
      <c r="E15" s="61">
        <f t="shared" si="0"/>
        <v>8</v>
      </c>
      <c r="F15" s="60">
        <f>VLOOKUP($A15,'Return Data'!$B$7:$R$2292,11,0)</f>
        <v>-2.4866000000000001</v>
      </c>
      <c r="G15" s="61">
        <f t="shared" si="1"/>
        <v>4</v>
      </c>
      <c r="H15" s="60">
        <f>VLOOKUP($A15,'Return Data'!$B$7:$R$2292,12,0)</f>
        <v>7.4522000000000004</v>
      </c>
      <c r="I15" s="61">
        <f t="shared" si="2"/>
        <v>15</v>
      </c>
      <c r="J15" s="60">
        <f>VLOOKUP($A15,'Return Data'!$B$7:$R$2292,13,0)</f>
        <v>-1.0531999999999999</v>
      </c>
      <c r="K15" s="61">
        <f t="shared" si="3"/>
        <v>9</v>
      </c>
      <c r="L15" s="60">
        <f>VLOOKUP($A15,'Return Data'!$B$7:$R$2292,17,0)</f>
        <v>8.2219999999999995</v>
      </c>
      <c r="M15" s="61">
        <f t="shared" si="4"/>
        <v>22</v>
      </c>
      <c r="N15" s="60">
        <f>VLOOKUP($A15,'Return Data'!$B$7:$R$2292,14,0)</f>
        <v>29.142399999999999</v>
      </c>
      <c r="O15" s="61">
        <f t="shared" si="5"/>
        <v>20</v>
      </c>
      <c r="P15" s="60">
        <f>VLOOKUP($A15,'Return Data'!$B$7:$R$2292,15,0)</f>
        <v>7.2797000000000001</v>
      </c>
      <c r="Q15" s="61">
        <f t="shared" si="6"/>
        <v>19</v>
      </c>
      <c r="R15" s="60">
        <f>VLOOKUP($A15,'Return Data'!$B$7:$R$2292,16,0)</f>
        <v>17.5503</v>
      </c>
      <c r="S15" s="62">
        <f t="shared" si="7"/>
        <v>8</v>
      </c>
    </row>
    <row r="16" spans="1:20" x14ac:dyDescent="0.3">
      <c r="A16" s="58" t="s">
        <v>1030</v>
      </c>
      <c r="B16" s="59">
        <f>VLOOKUP($A16,'Return Data'!$B$7:$R$2292,3,0)</f>
        <v>45022</v>
      </c>
      <c r="C16" s="60">
        <f>VLOOKUP($A16,'Return Data'!$B$7:$R$2292,4,0)</f>
        <v>158.4</v>
      </c>
      <c r="D16" s="60">
        <f>VLOOKUP($A16,'Return Data'!$B$7:$R$2292,10,0)</f>
        <v>-5.6862000000000004</v>
      </c>
      <c r="E16" s="61">
        <f t="shared" si="0"/>
        <v>23</v>
      </c>
      <c r="F16" s="60">
        <f>VLOOKUP($A16,'Return Data'!$B$7:$R$2292,11,0)</f>
        <v>-6.0498000000000003</v>
      </c>
      <c r="G16" s="61">
        <f t="shared" si="1"/>
        <v>19</v>
      </c>
      <c r="H16" s="60">
        <f>VLOOKUP($A16,'Return Data'!$B$7:$R$2292,12,0)</f>
        <v>5.5717999999999996</v>
      </c>
      <c r="I16" s="61">
        <f t="shared" si="2"/>
        <v>21</v>
      </c>
      <c r="J16" s="60">
        <f>VLOOKUP($A16,'Return Data'!$B$7:$R$2292,13,0)</f>
        <v>-2.9352</v>
      </c>
      <c r="K16" s="61">
        <f t="shared" si="3"/>
        <v>18</v>
      </c>
      <c r="L16" s="60">
        <f>VLOOKUP($A16,'Return Data'!$B$7:$R$2292,17,0)</f>
        <v>11.882899999999999</v>
      </c>
      <c r="M16" s="61">
        <f t="shared" si="4"/>
        <v>14</v>
      </c>
      <c r="N16" s="60">
        <f>VLOOKUP($A16,'Return Data'!$B$7:$R$2292,14,0)</f>
        <v>36.876199999999997</v>
      </c>
      <c r="O16" s="61">
        <f t="shared" si="5"/>
        <v>10</v>
      </c>
      <c r="P16" s="60">
        <f>VLOOKUP($A16,'Return Data'!$B$7:$R$2292,15,0)</f>
        <v>9.1285000000000007</v>
      </c>
      <c r="Q16" s="61">
        <f t="shared" si="6"/>
        <v>16</v>
      </c>
      <c r="R16" s="60">
        <f>VLOOKUP($A16,'Return Data'!$B$7:$R$2292,16,0)</f>
        <v>16.152799999999999</v>
      </c>
      <c r="S16" s="62">
        <f t="shared" si="7"/>
        <v>11</v>
      </c>
    </row>
    <row r="17" spans="1:19" x14ac:dyDescent="0.3">
      <c r="A17" s="58" t="s">
        <v>1032</v>
      </c>
      <c r="B17" s="59">
        <f>VLOOKUP($A17,'Return Data'!$B$7:$R$2292,3,0)</f>
        <v>45022</v>
      </c>
      <c r="C17" s="60">
        <f>VLOOKUP($A17,'Return Data'!$B$7:$R$2292,4,0)</f>
        <v>16</v>
      </c>
      <c r="D17" s="60">
        <f>VLOOKUP($A17,'Return Data'!$B$7:$R$2292,10,0)</f>
        <v>-4.4775999999999998</v>
      </c>
      <c r="E17" s="61">
        <f t="shared" si="0"/>
        <v>20</v>
      </c>
      <c r="F17" s="60">
        <f>VLOOKUP($A17,'Return Data'!$B$7:$R$2292,11,0)</f>
        <v>-6.5420999999999996</v>
      </c>
      <c r="G17" s="61">
        <f t="shared" si="1"/>
        <v>21</v>
      </c>
      <c r="H17" s="60">
        <f>VLOOKUP($A17,'Return Data'!$B$7:$R$2292,12,0)</f>
        <v>4.7805999999999997</v>
      </c>
      <c r="I17" s="61">
        <f t="shared" si="2"/>
        <v>22</v>
      </c>
      <c r="J17" s="60">
        <f>VLOOKUP($A17,'Return Data'!$B$7:$R$2292,13,0)</f>
        <v>-5.4931999999999999</v>
      </c>
      <c r="K17" s="61">
        <f t="shared" si="3"/>
        <v>22</v>
      </c>
      <c r="L17" s="60">
        <f>VLOOKUP($A17,'Return Data'!$B$7:$R$2292,17,0)</f>
        <v>6.3364000000000003</v>
      </c>
      <c r="M17" s="61">
        <f t="shared" si="4"/>
        <v>23</v>
      </c>
      <c r="N17" s="60">
        <f>VLOOKUP($A17,'Return Data'!$B$7:$R$2292,14,0)</f>
        <v>29.102499999999999</v>
      </c>
      <c r="O17" s="61">
        <f t="shared" si="5"/>
        <v>21</v>
      </c>
      <c r="P17" s="60">
        <f>VLOOKUP($A17,'Return Data'!$B$7:$R$2292,15,0)</f>
        <v>6.1142000000000003</v>
      </c>
      <c r="Q17" s="61">
        <f t="shared" si="6"/>
        <v>22</v>
      </c>
      <c r="R17" s="60">
        <f>VLOOKUP($A17,'Return Data'!$B$7:$R$2292,16,0)</f>
        <v>7.8791000000000002</v>
      </c>
      <c r="S17" s="62">
        <f t="shared" si="7"/>
        <v>23</v>
      </c>
    </row>
    <row r="18" spans="1:19" x14ac:dyDescent="0.3">
      <c r="A18" s="58" t="s">
        <v>1034</v>
      </c>
      <c r="B18" s="59">
        <f>VLOOKUP($A18,'Return Data'!$B$7:$R$2292,3,0)</f>
        <v>45022</v>
      </c>
      <c r="C18" s="60">
        <f>VLOOKUP($A18,'Return Data'!$B$7:$R$2292,4,0)</f>
        <v>86.15</v>
      </c>
      <c r="D18" s="60">
        <f>VLOOKUP($A18,'Return Data'!$B$7:$R$2292,10,0)</f>
        <v>-3.4300999999999999</v>
      </c>
      <c r="E18" s="61">
        <f t="shared" si="0"/>
        <v>17</v>
      </c>
      <c r="F18" s="60">
        <f>VLOOKUP($A18,'Return Data'!$B$7:$R$2292,11,0)</f>
        <v>-3.1804999999999999</v>
      </c>
      <c r="G18" s="61">
        <f t="shared" si="1"/>
        <v>9</v>
      </c>
      <c r="H18" s="60">
        <f>VLOOKUP($A18,'Return Data'!$B$7:$R$2292,12,0)</f>
        <v>9.8431999999999995</v>
      </c>
      <c r="I18" s="61">
        <f t="shared" si="2"/>
        <v>11</v>
      </c>
      <c r="J18" s="60">
        <f>VLOOKUP($A18,'Return Data'!$B$7:$R$2292,13,0)</f>
        <v>-1.9685999999999999</v>
      </c>
      <c r="K18" s="61">
        <f t="shared" si="3"/>
        <v>11</v>
      </c>
      <c r="L18" s="60">
        <f>VLOOKUP($A18,'Return Data'!$B$7:$R$2292,17,0)</f>
        <v>12.244</v>
      </c>
      <c r="M18" s="61">
        <f t="shared" si="4"/>
        <v>12</v>
      </c>
      <c r="N18" s="60">
        <f>VLOOKUP($A18,'Return Data'!$B$7:$R$2292,14,0)</f>
        <v>31.3049</v>
      </c>
      <c r="O18" s="61">
        <f t="shared" si="5"/>
        <v>16</v>
      </c>
      <c r="P18" s="60">
        <f>VLOOKUP($A18,'Return Data'!$B$7:$R$2292,15,0)</f>
        <v>12.160399999999999</v>
      </c>
      <c r="Q18" s="61">
        <f t="shared" si="6"/>
        <v>7</v>
      </c>
      <c r="R18" s="60">
        <f>VLOOKUP($A18,'Return Data'!$B$7:$R$2292,16,0)</f>
        <v>14.430999999999999</v>
      </c>
      <c r="S18" s="62">
        <f t="shared" si="7"/>
        <v>15</v>
      </c>
    </row>
    <row r="19" spans="1:19" x14ac:dyDescent="0.3">
      <c r="A19" s="108" t="s">
        <v>1036</v>
      </c>
      <c r="B19" s="59">
        <f>VLOOKUP($A19,'Return Data'!$B$7:$R$2292,3,0)</f>
        <v>45022</v>
      </c>
      <c r="C19" s="60">
        <f>VLOOKUP($A19,'Return Data'!$B$7:$R$2292,4,0)</f>
        <v>75.004999999999995</v>
      </c>
      <c r="D19" s="60">
        <f>VLOOKUP($A19,'Return Data'!$B$7:$R$2292,10,0)</f>
        <v>-1.5036</v>
      </c>
      <c r="E19" s="61">
        <f t="shared" si="0"/>
        <v>7</v>
      </c>
      <c r="F19" s="60">
        <f>VLOOKUP($A19,'Return Data'!$B$7:$R$2292,11,0)</f>
        <v>-2.4921000000000002</v>
      </c>
      <c r="G19" s="61">
        <f t="shared" si="1"/>
        <v>5</v>
      </c>
      <c r="H19" s="60">
        <f>VLOOKUP($A19,'Return Data'!$B$7:$R$2292,12,0)</f>
        <v>11.5084</v>
      </c>
      <c r="I19" s="61">
        <f t="shared" si="2"/>
        <v>4</v>
      </c>
      <c r="J19" s="60">
        <f>VLOOKUP($A19,'Return Data'!$B$7:$R$2292,13,0)</f>
        <v>1.5873999999999999</v>
      </c>
      <c r="K19" s="61">
        <f t="shared" si="3"/>
        <v>4</v>
      </c>
      <c r="L19" s="60">
        <f>VLOOKUP($A19,'Return Data'!$B$7:$R$2292,17,0)</f>
        <v>14.154299999999999</v>
      </c>
      <c r="M19" s="61">
        <f t="shared" si="4"/>
        <v>8</v>
      </c>
      <c r="N19" s="60">
        <f>VLOOKUP($A19,'Return Data'!$B$7:$R$2292,14,0)</f>
        <v>38.217399999999998</v>
      </c>
      <c r="O19" s="61">
        <f t="shared" si="5"/>
        <v>6</v>
      </c>
      <c r="P19" s="60">
        <f>VLOOKUP($A19,'Return Data'!$B$7:$R$2292,15,0)</f>
        <v>13.0907</v>
      </c>
      <c r="Q19" s="61">
        <f t="shared" si="6"/>
        <v>6</v>
      </c>
      <c r="R19" s="60">
        <f>VLOOKUP($A19,'Return Data'!$B$7:$R$2292,16,0)</f>
        <v>13.3941</v>
      </c>
      <c r="S19" s="62">
        <f t="shared" si="7"/>
        <v>17</v>
      </c>
    </row>
    <row r="20" spans="1:19" x14ac:dyDescent="0.3">
      <c r="A20" s="58" t="s">
        <v>2007</v>
      </c>
      <c r="B20" s="59">
        <f>VLOOKUP($A20,'Return Data'!$B$7:$R$2292,3,0)</f>
        <v>45022</v>
      </c>
      <c r="C20" s="60">
        <f>VLOOKUP($A20,'Return Data'!$B$7:$R$2292,4,0)</f>
        <v>17.439599999999999</v>
      </c>
      <c r="D20" s="60">
        <f>VLOOKUP($A20,'Return Data'!$B$7:$R$2292,10,0)</f>
        <v>-0.61319999999999997</v>
      </c>
      <c r="E20" s="61">
        <f t="shared" si="0"/>
        <v>3</v>
      </c>
      <c r="F20" s="60">
        <f>VLOOKUP($A20,'Return Data'!$B$7:$R$2292,11,0)</f>
        <v>-1.9741</v>
      </c>
      <c r="G20" s="61">
        <f t="shared" si="1"/>
        <v>2</v>
      </c>
      <c r="H20" s="60">
        <f>VLOOKUP($A20,'Return Data'!$B$7:$R$2292,12,0)</f>
        <v>10.398899999999999</v>
      </c>
      <c r="I20" s="61">
        <f t="shared" si="2"/>
        <v>10</v>
      </c>
      <c r="J20" s="60">
        <f>VLOOKUP($A20,'Return Data'!$B$7:$R$2292,13,0)</f>
        <v>-2.9239999999999999</v>
      </c>
      <c r="K20" s="61">
        <f t="shared" si="3"/>
        <v>17</v>
      </c>
      <c r="L20" s="60">
        <f>VLOOKUP($A20,'Return Data'!$B$7:$R$2292,17,0)</f>
        <v>13.674799999999999</v>
      </c>
      <c r="M20" s="61">
        <f t="shared" si="4"/>
        <v>9</v>
      </c>
      <c r="N20" s="60">
        <f>VLOOKUP($A20,'Return Data'!$B$7:$R$2292,14,0)</f>
        <v>32.656399999999998</v>
      </c>
      <c r="O20" s="61">
        <f t="shared" si="5"/>
        <v>14</v>
      </c>
      <c r="P20" s="60">
        <f>VLOOKUP($A20,'Return Data'!$B$7:$R$2292,15,0)</f>
        <v>12.1035</v>
      </c>
      <c r="Q20" s="61">
        <f t="shared" ref="Q20" si="8">RANK(P20,P$8:P$31,0)</f>
        <v>9</v>
      </c>
      <c r="R20" s="60">
        <f>VLOOKUP($A20,'Return Data'!$B$7:$R$2292,16,0)</f>
        <v>11.326000000000001</v>
      </c>
      <c r="S20" s="62">
        <f t="shared" si="7"/>
        <v>20</v>
      </c>
    </row>
    <row r="21" spans="1:19" x14ac:dyDescent="0.3">
      <c r="A21" s="58" t="s">
        <v>1039</v>
      </c>
      <c r="B21" s="59">
        <f>VLOOKUP($A21,'Return Data'!$B$7:$R$2292,3,0)</f>
        <v>45022</v>
      </c>
      <c r="C21" s="60">
        <f>VLOOKUP($A21,'Return Data'!$B$7:$R$2292,4,0)</f>
        <v>20.536999999999999</v>
      </c>
      <c r="D21" s="60">
        <f>VLOOKUP($A21,'Return Data'!$B$7:$R$2292,10,0)</f>
        <v>-5.4421999999999997</v>
      </c>
      <c r="E21" s="61">
        <f t="shared" si="0"/>
        <v>22</v>
      </c>
      <c r="F21" s="60">
        <f>VLOOKUP($A21,'Return Data'!$B$7:$R$2292,11,0)</f>
        <v>-4.9432999999999998</v>
      </c>
      <c r="G21" s="61">
        <f t="shared" si="1"/>
        <v>14</v>
      </c>
      <c r="H21" s="60">
        <f>VLOOKUP($A21,'Return Data'!$B$7:$R$2292,12,0)</f>
        <v>6.3487</v>
      </c>
      <c r="I21" s="61">
        <f t="shared" si="2"/>
        <v>16</v>
      </c>
      <c r="J21" s="60">
        <f>VLOOKUP($A21,'Return Data'!$B$7:$R$2292,13,0)</f>
        <v>-2.8064</v>
      </c>
      <c r="K21" s="61">
        <f t="shared" si="3"/>
        <v>16</v>
      </c>
      <c r="L21" s="60">
        <f>VLOOKUP($A21,'Return Data'!$B$7:$R$2292,17,0)</f>
        <v>12.589399999999999</v>
      </c>
      <c r="M21" s="61">
        <f t="shared" si="4"/>
        <v>11</v>
      </c>
      <c r="N21" s="60">
        <f>VLOOKUP($A21,'Return Data'!$B$7:$R$2292,14,0)</f>
        <v>38.175899999999999</v>
      </c>
      <c r="O21" s="61">
        <f t="shared" si="5"/>
        <v>7</v>
      </c>
      <c r="P21" s="60"/>
      <c r="Q21" s="61"/>
      <c r="R21" s="60">
        <f>VLOOKUP($A21,'Return Data'!$B$7:$R$2292,16,0)</f>
        <v>21.531500000000001</v>
      </c>
      <c r="S21" s="62">
        <f t="shared" si="7"/>
        <v>3</v>
      </c>
    </row>
    <row r="22" spans="1:19" x14ac:dyDescent="0.3">
      <c r="A22" s="58" t="s">
        <v>1926</v>
      </c>
      <c r="B22" s="59">
        <f>VLOOKUP($A22,'Return Data'!$B$7:$R$2292,3,0)</f>
        <v>45022</v>
      </c>
      <c r="C22" s="60">
        <f>VLOOKUP($A22,'Return Data'!$B$7:$R$2292,4,0)</f>
        <v>49.2532</v>
      </c>
      <c r="D22" s="60">
        <f>VLOOKUP($A22,'Return Data'!$B$7:$R$2292,10,0)</f>
        <v>-1.2821</v>
      </c>
      <c r="E22" s="61">
        <f t="shared" si="0"/>
        <v>5</v>
      </c>
      <c r="F22" s="60">
        <f>VLOOKUP($A22,'Return Data'!$B$7:$R$2292,11,0)</f>
        <v>-5.3681999999999999</v>
      </c>
      <c r="G22" s="61">
        <f t="shared" si="1"/>
        <v>16</v>
      </c>
      <c r="H22" s="60">
        <f>VLOOKUP($A22,'Return Data'!$B$7:$R$2292,12,0)</f>
        <v>12.852399999999999</v>
      </c>
      <c r="I22" s="61">
        <f t="shared" si="2"/>
        <v>2</v>
      </c>
      <c r="J22" s="60">
        <f>VLOOKUP($A22,'Return Data'!$B$7:$R$2292,13,0)</f>
        <v>7.1264000000000003</v>
      </c>
      <c r="K22" s="61">
        <f t="shared" si="3"/>
        <v>2</v>
      </c>
      <c r="L22" s="60">
        <f>VLOOKUP($A22,'Return Data'!$B$7:$R$2292,17,0)</f>
        <v>23.7178</v>
      </c>
      <c r="M22" s="61">
        <f t="shared" si="4"/>
        <v>1</v>
      </c>
      <c r="N22" s="60">
        <f>VLOOKUP($A22,'Return Data'!$B$7:$R$2292,14,0)</f>
        <v>39.208599999999997</v>
      </c>
      <c r="O22" s="61">
        <f t="shared" si="5"/>
        <v>4</v>
      </c>
      <c r="P22" s="60">
        <f>VLOOKUP($A22,'Return Data'!$B$7:$R$2292,15,0)</f>
        <v>13.8218</v>
      </c>
      <c r="Q22" s="61">
        <f t="shared" ref="Q22:Q29" si="9">RANK(P22,P$8:P$31,0)</f>
        <v>3</v>
      </c>
      <c r="R22" s="60">
        <f>VLOOKUP($A22,'Return Data'!$B$7:$R$2292,16,0)</f>
        <v>19.108599999999999</v>
      </c>
      <c r="S22" s="62">
        <f t="shared" si="7"/>
        <v>6</v>
      </c>
    </row>
    <row r="23" spans="1:19" x14ac:dyDescent="0.3">
      <c r="A23" s="58" t="s">
        <v>1040</v>
      </c>
      <c r="B23" s="59">
        <f>VLOOKUP($A23,'Return Data'!$B$7:$R$2292,3,0)</f>
        <v>45022</v>
      </c>
      <c r="C23" s="60">
        <f>VLOOKUP($A23,'Return Data'!$B$7:$R$2292,4,0)</f>
        <v>2100.4605999999999</v>
      </c>
      <c r="D23" s="60">
        <f>VLOOKUP($A23,'Return Data'!$B$7:$R$2292,10,0)</f>
        <v>-2.4739</v>
      </c>
      <c r="E23" s="61">
        <f t="shared" si="0"/>
        <v>12</v>
      </c>
      <c r="F23" s="60">
        <f>VLOOKUP($A23,'Return Data'!$B$7:$R$2292,11,0)</f>
        <v>-3.6635</v>
      </c>
      <c r="G23" s="61">
        <f t="shared" si="1"/>
        <v>11</v>
      </c>
      <c r="H23" s="60">
        <f>VLOOKUP($A23,'Return Data'!$B$7:$R$2292,12,0)</f>
        <v>10.671799999999999</v>
      </c>
      <c r="I23" s="61">
        <f t="shared" si="2"/>
        <v>6</v>
      </c>
      <c r="J23" s="60">
        <f>VLOOKUP($A23,'Return Data'!$B$7:$R$2292,13,0)</f>
        <v>1.0683</v>
      </c>
      <c r="K23" s="61">
        <f t="shared" si="3"/>
        <v>6</v>
      </c>
      <c r="L23" s="60">
        <f>VLOOKUP($A23,'Return Data'!$B$7:$R$2292,17,0)</f>
        <v>15.938800000000001</v>
      </c>
      <c r="M23" s="61">
        <f t="shared" si="4"/>
        <v>5</v>
      </c>
      <c r="N23" s="60">
        <f>VLOOKUP($A23,'Return Data'!$B$7:$R$2292,14,0)</f>
        <v>37.654000000000003</v>
      </c>
      <c r="O23" s="61">
        <f t="shared" si="5"/>
        <v>8</v>
      </c>
      <c r="P23" s="60">
        <f>VLOOKUP($A23,'Return Data'!$B$7:$R$2292,15,0)</f>
        <v>13.2547</v>
      </c>
      <c r="Q23" s="61">
        <f t="shared" si="9"/>
        <v>5</v>
      </c>
      <c r="R23" s="60">
        <f>VLOOKUP($A23,'Return Data'!$B$7:$R$2292,16,0)</f>
        <v>21.453499999999998</v>
      </c>
      <c r="S23" s="62">
        <f t="shared" si="7"/>
        <v>4</v>
      </c>
    </row>
    <row r="24" spans="1:19" x14ac:dyDescent="0.3">
      <c r="A24" s="58" t="s">
        <v>1043</v>
      </c>
      <c r="B24" s="59">
        <f>VLOOKUP($A24,'Return Data'!$B$7:$R$2292,3,0)</f>
        <v>45022</v>
      </c>
      <c r="C24" s="60">
        <f>VLOOKUP($A24,'Return Data'!$B$7:$R$2292,4,0)</f>
        <v>41.87</v>
      </c>
      <c r="D24" s="60">
        <f>VLOOKUP($A24,'Return Data'!$B$7:$R$2292,10,0)</f>
        <v>-3.7029000000000001</v>
      </c>
      <c r="E24" s="61">
        <f t="shared" si="0"/>
        <v>18</v>
      </c>
      <c r="F24" s="60">
        <f>VLOOKUP($A24,'Return Data'!$B$7:$R$2292,11,0)</f>
        <v>-7.8361999999999998</v>
      </c>
      <c r="G24" s="61">
        <f t="shared" si="1"/>
        <v>23</v>
      </c>
      <c r="H24" s="60">
        <f>VLOOKUP($A24,'Return Data'!$B$7:$R$2292,12,0)</f>
        <v>5.7858000000000001</v>
      </c>
      <c r="I24" s="61">
        <f t="shared" si="2"/>
        <v>19</v>
      </c>
      <c r="J24" s="60">
        <f>VLOOKUP($A24,'Return Data'!$B$7:$R$2292,13,0)</f>
        <v>-3.9679000000000002</v>
      </c>
      <c r="K24" s="61">
        <f t="shared" si="3"/>
        <v>20</v>
      </c>
      <c r="L24" s="60">
        <f>VLOOKUP($A24,'Return Data'!$B$7:$R$2292,17,0)</f>
        <v>15.2364</v>
      </c>
      <c r="M24" s="61">
        <f t="shared" si="4"/>
        <v>6</v>
      </c>
      <c r="N24" s="60">
        <f>VLOOKUP($A24,'Return Data'!$B$7:$R$2292,14,0)</f>
        <v>44.069299999999998</v>
      </c>
      <c r="O24" s="61">
        <f t="shared" si="5"/>
        <v>2</v>
      </c>
      <c r="P24" s="60">
        <f>VLOOKUP($A24,'Return Data'!$B$7:$R$2292,15,0)</f>
        <v>16.031099999999999</v>
      </c>
      <c r="Q24" s="61">
        <f t="shared" si="9"/>
        <v>2</v>
      </c>
      <c r="R24" s="60">
        <f>VLOOKUP($A24,'Return Data'!$B$7:$R$2292,16,0)</f>
        <v>16.554300000000001</v>
      </c>
      <c r="S24" s="62">
        <f t="shared" si="7"/>
        <v>10</v>
      </c>
    </row>
    <row r="25" spans="1:19" x14ac:dyDescent="0.3">
      <c r="A25" s="58" t="s">
        <v>1046</v>
      </c>
      <c r="B25" s="59">
        <f>VLOOKUP($A25,'Return Data'!$B$7:$R$2292,3,0)</f>
        <v>45022</v>
      </c>
      <c r="C25" s="60">
        <f>VLOOKUP($A25,'Return Data'!$B$7:$R$2292,4,0)</f>
        <v>128.96430000000001</v>
      </c>
      <c r="D25" s="60">
        <f>VLOOKUP($A25,'Return Data'!$B$7:$R$2292,10,0)</f>
        <v>-6.7630999999999997</v>
      </c>
      <c r="E25" s="61">
        <f t="shared" si="0"/>
        <v>24</v>
      </c>
      <c r="F25" s="60">
        <f>VLOOKUP($A25,'Return Data'!$B$7:$R$2292,11,0)</f>
        <v>-2.6387999999999998</v>
      </c>
      <c r="G25" s="61">
        <f t="shared" si="1"/>
        <v>8</v>
      </c>
      <c r="H25" s="60">
        <f>VLOOKUP($A25,'Return Data'!$B$7:$R$2292,12,0)</f>
        <v>12.3864</v>
      </c>
      <c r="I25" s="61">
        <f t="shared" si="2"/>
        <v>3</v>
      </c>
      <c r="J25" s="60">
        <f>VLOOKUP($A25,'Return Data'!$B$7:$R$2292,13,0)</f>
        <v>-1.1344000000000001</v>
      </c>
      <c r="K25" s="61">
        <f t="shared" si="3"/>
        <v>10</v>
      </c>
      <c r="L25" s="60">
        <f>VLOOKUP($A25,'Return Data'!$B$7:$R$2292,17,0)</f>
        <v>21.089400000000001</v>
      </c>
      <c r="M25" s="61">
        <f t="shared" si="4"/>
        <v>2</v>
      </c>
      <c r="N25" s="60">
        <f>VLOOKUP($A25,'Return Data'!$B$7:$R$2292,14,0)</f>
        <v>44.634099999999997</v>
      </c>
      <c r="O25" s="61">
        <f t="shared" si="5"/>
        <v>1</v>
      </c>
      <c r="P25" s="60">
        <f>VLOOKUP($A25,'Return Data'!$B$7:$R$2292,15,0)</f>
        <v>17.709199999999999</v>
      </c>
      <c r="Q25" s="61">
        <f t="shared" si="9"/>
        <v>1</v>
      </c>
      <c r="R25" s="60">
        <f>VLOOKUP($A25,'Return Data'!$B$7:$R$2292,16,0)</f>
        <v>12.2537</v>
      </c>
      <c r="S25" s="62">
        <f t="shared" si="7"/>
        <v>18</v>
      </c>
    </row>
    <row r="26" spans="1:19" x14ac:dyDescent="0.3">
      <c r="A26" s="58" t="s">
        <v>1049</v>
      </c>
      <c r="B26" s="59">
        <f>VLOOKUP($A26,'Return Data'!$B$7:$R$2292,3,0)</f>
        <v>45022</v>
      </c>
      <c r="C26" s="60">
        <f>VLOOKUP($A26,'Return Data'!$B$7:$R$2292,4,0)</f>
        <v>145.3227</v>
      </c>
      <c r="D26" s="60">
        <f>VLOOKUP($A26,'Return Data'!$B$7:$R$2292,10,0)</f>
        <v>1.3844000000000001</v>
      </c>
      <c r="E26" s="61">
        <f t="shared" si="0"/>
        <v>1</v>
      </c>
      <c r="F26" s="60">
        <f>VLOOKUP($A26,'Return Data'!$B$7:$R$2292,11,0)</f>
        <v>-3.9119999999999999</v>
      </c>
      <c r="G26" s="61">
        <f t="shared" si="1"/>
        <v>13</v>
      </c>
      <c r="H26" s="60">
        <f>VLOOKUP($A26,'Return Data'!$B$7:$R$2292,12,0)</f>
        <v>8.7947000000000006</v>
      </c>
      <c r="I26" s="61">
        <f t="shared" si="2"/>
        <v>13</v>
      </c>
      <c r="J26" s="60">
        <f>VLOOKUP($A26,'Return Data'!$B$7:$R$2292,13,0)</f>
        <v>3.2808999999999999</v>
      </c>
      <c r="K26" s="61">
        <f t="shared" si="3"/>
        <v>3</v>
      </c>
      <c r="L26" s="60">
        <f>VLOOKUP($A26,'Return Data'!$B$7:$R$2292,17,0)</f>
        <v>16.298500000000001</v>
      </c>
      <c r="M26" s="61">
        <f t="shared" si="4"/>
        <v>4</v>
      </c>
      <c r="N26" s="60">
        <f>VLOOKUP($A26,'Return Data'!$B$7:$R$2292,14,0)</f>
        <v>41.758200000000002</v>
      </c>
      <c r="O26" s="61">
        <f t="shared" si="5"/>
        <v>3</v>
      </c>
      <c r="P26" s="60">
        <f>VLOOKUP($A26,'Return Data'!$B$7:$R$2292,15,0)</f>
        <v>12.146699999999999</v>
      </c>
      <c r="Q26" s="61">
        <f t="shared" si="9"/>
        <v>8</v>
      </c>
      <c r="R26" s="60">
        <f>VLOOKUP($A26,'Return Data'!$B$7:$R$2292,16,0)</f>
        <v>15.999599999999999</v>
      </c>
      <c r="S26" s="62">
        <f t="shared" si="7"/>
        <v>12</v>
      </c>
    </row>
    <row r="27" spans="1:19" x14ac:dyDescent="0.3">
      <c r="A27" s="58" t="s">
        <v>1927</v>
      </c>
      <c r="B27" s="59">
        <f>VLOOKUP($A27,'Return Data'!$B$7:$R$2292,3,0)</f>
        <v>45022</v>
      </c>
      <c r="C27" s="60">
        <f>VLOOKUP($A27,'Return Data'!$B$7:$R$2292,4,0)</f>
        <v>717.17690000000005</v>
      </c>
      <c r="D27" s="60">
        <f>VLOOKUP($A27,'Return Data'!$B$7:$R$2292,10,0)</f>
        <v>-2.7827999999999999</v>
      </c>
      <c r="E27" s="61">
        <f t="shared" si="0"/>
        <v>14</v>
      </c>
      <c r="F27" s="60">
        <f>VLOOKUP($A27,'Return Data'!$B$7:$R$2292,11,0)</f>
        <v>-5.2817999999999996</v>
      </c>
      <c r="G27" s="61">
        <f t="shared" si="1"/>
        <v>15</v>
      </c>
      <c r="H27" s="60">
        <f>VLOOKUP($A27,'Return Data'!$B$7:$R$2292,12,0)</f>
        <v>10.520200000000001</v>
      </c>
      <c r="I27" s="61">
        <f t="shared" si="2"/>
        <v>8</v>
      </c>
      <c r="J27" s="60">
        <f>VLOOKUP($A27,'Return Data'!$B$7:$R$2292,13,0)</f>
        <v>0.27700000000000002</v>
      </c>
      <c r="K27" s="61">
        <f t="shared" si="3"/>
        <v>7</v>
      </c>
      <c r="L27" s="60">
        <f>VLOOKUP($A27,'Return Data'!$B$7:$R$2292,17,0)</f>
        <v>11.789099999999999</v>
      </c>
      <c r="M27" s="61">
        <f t="shared" si="4"/>
        <v>16</v>
      </c>
      <c r="N27" s="60">
        <f>VLOOKUP($A27,'Return Data'!$B$7:$R$2292,14,0)</f>
        <v>30.869299999999999</v>
      </c>
      <c r="O27" s="61">
        <f t="shared" si="5"/>
        <v>17</v>
      </c>
      <c r="P27" s="60">
        <f>VLOOKUP($A27,'Return Data'!$B$7:$R$2292,15,0)</f>
        <v>6.7283999999999997</v>
      </c>
      <c r="Q27" s="61">
        <f t="shared" si="9"/>
        <v>21</v>
      </c>
      <c r="R27" s="60">
        <f>VLOOKUP($A27,'Return Data'!$B$7:$R$2292,16,0)</f>
        <v>22.890799999999999</v>
      </c>
      <c r="S27" s="62">
        <f t="shared" si="7"/>
        <v>2</v>
      </c>
    </row>
    <row r="28" spans="1:19" x14ac:dyDescent="0.3">
      <c r="A28" s="58" t="s">
        <v>1991</v>
      </c>
      <c r="B28" s="59">
        <f>VLOOKUP($A28,'Return Data'!$B$7:$R$2292,3,0)</f>
        <v>45022</v>
      </c>
      <c r="C28" s="60">
        <f>VLOOKUP($A28,'Return Data'!$B$7:$R$2292,4,0)</f>
        <v>241.86019999999999</v>
      </c>
      <c r="D28" s="60">
        <f>VLOOKUP($A28,'Return Data'!$B$7:$R$2292,10,0)</f>
        <v>-1.7411000000000001</v>
      </c>
      <c r="E28" s="61">
        <f t="shared" si="0"/>
        <v>10</v>
      </c>
      <c r="F28" s="60">
        <f>VLOOKUP($A28,'Return Data'!$B$7:$R$2292,11,0)</f>
        <v>-2.6004999999999998</v>
      </c>
      <c r="G28" s="61">
        <f t="shared" si="1"/>
        <v>6</v>
      </c>
      <c r="H28" s="60">
        <f>VLOOKUP($A28,'Return Data'!$B$7:$R$2292,12,0)</f>
        <v>8.1338000000000008</v>
      </c>
      <c r="I28" s="61">
        <f t="shared" si="2"/>
        <v>14</v>
      </c>
      <c r="J28" s="60">
        <f>VLOOKUP($A28,'Return Data'!$B$7:$R$2292,13,0)</f>
        <v>-2.0651999999999999</v>
      </c>
      <c r="K28" s="61">
        <f t="shared" si="3"/>
        <v>12</v>
      </c>
      <c r="L28" s="60">
        <f>VLOOKUP($A28,'Return Data'!$B$7:$R$2292,17,0)</f>
        <v>11.334300000000001</v>
      </c>
      <c r="M28" s="61">
        <f t="shared" si="4"/>
        <v>17</v>
      </c>
      <c r="N28" s="60">
        <f>VLOOKUP($A28,'Return Data'!$B$7:$R$2292,14,0)</f>
        <v>32.338099999999997</v>
      </c>
      <c r="O28" s="61">
        <f t="shared" si="5"/>
        <v>15</v>
      </c>
      <c r="P28" s="60">
        <f>VLOOKUP($A28,'Return Data'!$B$7:$R$2292,15,0)</f>
        <v>11.649699999999999</v>
      </c>
      <c r="Q28" s="61">
        <f t="shared" si="9"/>
        <v>11</v>
      </c>
      <c r="R28" s="60">
        <f>VLOOKUP($A28,'Return Data'!$B$7:$R$2292,16,0)</f>
        <v>11.703799999999999</v>
      </c>
      <c r="S28" s="62">
        <f t="shared" si="7"/>
        <v>19</v>
      </c>
    </row>
    <row r="29" spans="1:19" x14ac:dyDescent="0.3">
      <c r="A29" s="58" t="s">
        <v>1053</v>
      </c>
      <c r="B29" s="59">
        <f>VLOOKUP($A29,'Return Data'!$B$7:$R$2292,3,0)</f>
        <v>45022</v>
      </c>
      <c r="C29" s="60">
        <f>VLOOKUP($A29,'Return Data'!$B$7:$R$2292,4,0)</f>
        <v>73.48</v>
      </c>
      <c r="D29" s="60">
        <f>VLOOKUP($A29,'Return Data'!$B$7:$R$2292,10,0)</f>
        <v>-4.5094000000000003</v>
      </c>
      <c r="E29" s="61">
        <f t="shared" si="0"/>
        <v>21</v>
      </c>
      <c r="F29" s="60">
        <f>VLOOKUP($A29,'Return Data'!$B$7:$R$2292,11,0)</f>
        <v>-2.2351999999999999</v>
      </c>
      <c r="G29" s="61">
        <f t="shared" si="1"/>
        <v>3</v>
      </c>
      <c r="H29" s="60">
        <f>VLOOKUP($A29,'Return Data'!$B$7:$R$2292,12,0)</f>
        <v>10.6127</v>
      </c>
      <c r="I29" s="61">
        <f t="shared" si="2"/>
        <v>7</v>
      </c>
      <c r="J29" s="60">
        <f>VLOOKUP($A29,'Return Data'!$B$7:$R$2292,13,0)</f>
        <v>-2.6625999999999999</v>
      </c>
      <c r="K29" s="61">
        <f t="shared" si="3"/>
        <v>15</v>
      </c>
      <c r="L29" s="60">
        <f>VLOOKUP($A29,'Return Data'!$B$7:$R$2292,17,0)</f>
        <v>9.6371000000000002</v>
      </c>
      <c r="M29" s="61">
        <f t="shared" si="4"/>
        <v>20</v>
      </c>
      <c r="N29" s="60">
        <f>VLOOKUP($A29,'Return Data'!$B$7:$R$2292,14,0)</f>
        <v>29.274699999999999</v>
      </c>
      <c r="O29" s="61">
        <f t="shared" si="5"/>
        <v>19</v>
      </c>
      <c r="P29" s="60">
        <f>VLOOKUP($A29,'Return Data'!$B$7:$R$2292,15,0)</f>
        <v>9.7288999999999994</v>
      </c>
      <c r="Q29" s="61">
        <f t="shared" si="9"/>
        <v>14</v>
      </c>
      <c r="R29" s="60">
        <f>VLOOKUP($A29,'Return Data'!$B$7:$R$2292,16,0)</f>
        <v>7.2217000000000002</v>
      </c>
      <c r="S29" s="62">
        <f t="shared" si="7"/>
        <v>24</v>
      </c>
    </row>
    <row r="30" spans="1:19" x14ac:dyDescent="0.3">
      <c r="A30" s="58" t="s">
        <v>1055</v>
      </c>
      <c r="B30" s="59">
        <f>VLOOKUP($A30,'Return Data'!$B$7:$R$2292,3,0)</f>
        <v>45022</v>
      </c>
      <c r="C30" s="60">
        <f>VLOOKUP($A30,'Return Data'!$B$7:$R$2292,4,0)</f>
        <v>26.89</v>
      </c>
      <c r="D30" s="60">
        <f>VLOOKUP($A30,'Return Data'!$B$7:$R$2292,10,0)</f>
        <v>-2.9592000000000001</v>
      </c>
      <c r="E30" s="61">
        <f t="shared" si="0"/>
        <v>15</v>
      </c>
      <c r="F30" s="60">
        <f>VLOOKUP($A30,'Return Data'!$B$7:$R$2292,11,0)</f>
        <v>-8.6305999999999994</v>
      </c>
      <c r="G30" s="61">
        <f t="shared" si="1"/>
        <v>24</v>
      </c>
      <c r="H30" s="60">
        <f>VLOOKUP($A30,'Return Data'!$B$7:$R$2292,12,0)</f>
        <v>5.6166999999999998</v>
      </c>
      <c r="I30" s="61">
        <f t="shared" si="2"/>
        <v>20</v>
      </c>
      <c r="J30" s="60">
        <f>VLOOKUP($A30,'Return Data'!$B$7:$R$2292,13,0)</f>
        <v>-2.2892000000000001</v>
      </c>
      <c r="K30" s="61">
        <f t="shared" si="3"/>
        <v>14</v>
      </c>
      <c r="L30" s="60">
        <f>VLOOKUP($A30,'Return Data'!$B$7:$R$2292,17,0)</f>
        <v>12.943199999999999</v>
      </c>
      <c r="M30" s="61">
        <f t="shared" si="4"/>
        <v>10</v>
      </c>
      <c r="N30" s="60"/>
      <c r="O30" s="61"/>
      <c r="P30" s="60"/>
      <c r="Q30" s="61"/>
      <c r="R30" s="60">
        <f>VLOOKUP($A30,'Return Data'!$B$7:$R$2292,16,0)</f>
        <v>38.480699999999999</v>
      </c>
      <c r="S30" s="62">
        <f t="shared" si="7"/>
        <v>1</v>
      </c>
    </row>
    <row r="31" spans="1:19" x14ac:dyDescent="0.3">
      <c r="A31" s="58" t="s">
        <v>1679</v>
      </c>
      <c r="B31" s="59">
        <f>VLOOKUP($A31,'Return Data'!$B$7:$R$2292,3,0)</f>
        <v>45022</v>
      </c>
      <c r="C31" s="60">
        <f>VLOOKUP($A31,'Return Data'!$B$7:$R$2292,4,0)</f>
        <v>180.23660000000001</v>
      </c>
      <c r="D31" s="60">
        <f>VLOOKUP($A31,'Return Data'!$B$7:$R$2292,10,0)</f>
        <v>-3.8826000000000001</v>
      </c>
      <c r="E31" s="61">
        <f t="shared" si="0"/>
        <v>19</v>
      </c>
      <c r="F31" s="60">
        <f>VLOOKUP($A31,'Return Data'!$B$7:$R$2292,11,0)</f>
        <v>-7.2263999999999999</v>
      </c>
      <c r="G31" s="61">
        <f t="shared" si="1"/>
        <v>22</v>
      </c>
      <c r="H31" s="60">
        <f>VLOOKUP($A31,'Return Data'!$B$7:$R$2292,12,0)</f>
        <v>6.1304999999999996</v>
      </c>
      <c r="I31" s="61">
        <f t="shared" si="2"/>
        <v>17</v>
      </c>
      <c r="J31" s="60">
        <f>VLOOKUP($A31,'Return Data'!$B$7:$R$2292,13,0)</f>
        <v>-3.0478999999999998</v>
      </c>
      <c r="K31" s="61">
        <f t="shared" si="3"/>
        <v>19</v>
      </c>
      <c r="L31" s="60">
        <f>VLOOKUP($A31,'Return Data'!$B$7:$R$2292,17,0)</f>
        <v>10.887600000000001</v>
      </c>
      <c r="M31" s="61">
        <f t="shared" si="4"/>
        <v>18</v>
      </c>
      <c r="N31" s="60">
        <f>VLOOKUP($A31,'Return Data'!$B$7:$R$2292,14,0)</f>
        <v>34.655999999999999</v>
      </c>
      <c r="O31" s="61">
        <f>RANK(N31,N$8:N$31,0)</f>
        <v>11</v>
      </c>
      <c r="P31" s="60">
        <f>VLOOKUP($A31,'Return Data'!$B$7:$R$2292,15,0)</f>
        <v>9.7188999999999997</v>
      </c>
      <c r="Q31" s="61">
        <f>RANK(P31,P$8:P$31,0)</f>
        <v>15</v>
      </c>
      <c r="R31" s="60">
        <f>VLOOKUP($A31,'Return Data'!$B$7:$R$2292,16,0)</f>
        <v>14.7759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-2.6457166666666669</v>
      </c>
      <c r="E33" s="69"/>
      <c r="F33" s="70">
        <f>AVERAGE(F8:F31)</f>
        <v>-4.3045833333333343</v>
      </c>
      <c r="G33" s="69"/>
      <c r="H33" s="70">
        <f>AVERAGE(H8:H31)</f>
        <v>8.7077749999999998</v>
      </c>
      <c r="I33" s="69"/>
      <c r="J33" s="70">
        <f>AVERAGE(J8:J31)</f>
        <v>-1.2190208333333332</v>
      </c>
      <c r="K33" s="69"/>
      <c r="L33" s="70">
        <f>AVERAGE(L8:L31)</f>
        <v>12.786654166666667</v>
      </c>
      <c r="M33" s="69"/>
      <c r="N33" s="70">
        <f>AVERAGE(N8:N31)</f>
        <v>34.568443478260868</v>
      </c>
      <c r="O33" s="69"/>
      <c r="P33" s="70">
        <f>AVERAGE(P8:P31)</f>
        <v>11.021109090909093</v>
      </c>
      <c r="Q33" s="69"/>
      <c r="R33" s="70">
        <f>AVERAGE(R8:R31)</f>
        <v>16.253299999999999</v>
      </c>
      <c r="S33" s="71"/>
    </row>
    <row r="34" spans="1:19" x14ac:dyDescent="0.3">
      <c r="A34" s="68" t="s">
        <v>28</v>
      </c>
      <c r="B34" s="69"/>
      <c r="C34" s="69"/>
      <c r="D34" s="70">
        <f>MIN(D8:D31)</f>
        <v>-6.7630999999999997</v>
      </c>
      <c r="E34" s="69"/>
      <c r="F34" s="70">
        <f>MIN(F8:F31)</f>
        <v>-8.6305999999999994</v>
      </c>
      <c r="G34" s="69"/>
      <c r="H34" s="70">
        <f>MIN(H8:H31)</f>
        <v>3.3195000000000001</v>
      </c>
      <c r="I34" s="69"/>
      <c r="J34" s="70">
        <f>MIN(J8:J31)</f>
        <v>-7.1932</v>
      </c>
      <c r="K34" s="69"/>
      <c r="L34" s="70">
        <f>MIN(L8:L31)</f>
        <v>4.4386000000000001</v>
      </c>
      <c r="M34" s="69"/>
      <c r="N34" s="70">
        <f>MIN(N8:N31)</f>
        <v>25.048300000000001</v>
      </c>
      <c r="O34" s="69"/>
      <c r="P34" s="70">
        <f>MIN(P8:P31)</f>
        <v>6.1142000000000003</v>
      </c>
      <c r="Q34" s="69"/>
      <c r="R34" s="70">
        <f>MIN(R8:R31)</f>
        <v>7.2217000000000002</v>
      </c>
      <c r="S34" s="71"/>
    </row>
    <row r="35" spans="1:19" ht="15" thickBot="1" x14ac:dyDescent="0.35">
      <c r="A35" s="72" t="s">
        <v>29</v>
      </c>
      <c r="B35" s="73"/>
      <c r="C35" s="73"/>
      <c r="D35" s="74">
        <f>MAX(D8:D31)</f>
        <v>1.3844000000000001</v>
      </c>
      <c r="E35" s="73"/>
      <c r="F35" s="74">
        <f>MAX(F8:F31)</f>
        <v>1.1684000000000001</v>
      </c>
      <c r="G35" s="73"/>
      <c r="H35" s="74">
        <f>MAX(H8:H31)</f>
        <v>17.849799999999998</v>
      </c>
      <c r="I35" s="73"/>
      <c r="J35" s="74">
        <f>MAX(J8:J31)</f>
        <v>8.8012999999999995</v>
      </c>
      <c r="K35" s="73"/>
      <c r="L35" s="74">
        <f>MAX(L8:L31)</f>
        <v>23.7178</v>
      </c>
      <c r="M35" s="73"/>
      <c r="N35" s="74">
        <f>MAX(N8:N31)</f>
        <v>44.634099999999997</v>
      </c>
      <c r="O35" s="73"/>
      <c r="P35" s="74">
        <f>MAX(P8:P31)</f>
        <v>17.709199999999999</v>
      </c>
      <c r="Q35" s="73"/>
      <c r="R35" s="74">
        <f>MAX(R8:R31)</f>
        <v>38.480699999999999</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45022</v>
      </c>
      <c r="C8" s="60">
        <f>VLOOKUP($A8,'Return Data'!$B$7:$R$2292,4,0)</f>
        <v>1208.6400000000001</v>
      </c>
      <c r="D8" s="60">
        <f>VLOOKUP($A8,'Return Data'!$B$7:$R$2292,10,0)</f>
        <v>-1.9621999999999999</v>
      </c>
      <c r="E8" s="61">
        <f t="shared" ref="E8:E37" si="0">RANK(D8,D$8:D$37,0)</f>
        <v>22</v>
      </c>
      <c r="F8" s="60">
        <f>VLOOKUP($A8,'Return Data'!$B$7:$R$2292,11,0)</f>
        <v>-0.96850000000000003</v>
      </c>
      <c r="G8" s="61">
        <f t="shared" ref="G8:G37" si="1">RANK(F8,F$8:F$37,0)</f>
        <v>16</v>
      </c>
      <c r="H8" s="60">
        <f>VLOOKUP($A8,'Return Data'!$B$7:$R$2292,12,0)</f>
        <v>8.9326000000000008</v>
      </c>
      <c r="I8" s="61">
        <f t="shared" ref="I8:I37" si="2">RANK(H8,H$8:H$37,0)</f>
        <v>20</v>
      </c>
      <c r="J8" s="60">
        <f>VLOOKUP($A8,'Return Data'!$B$7:$R$2292,13,0)</f>
        <v>-3.9771000000000001</v>
      </c>
      <c r="K8" s="61">
        <f t="shared" ref="K8:K37" si="3">RANK(J8,J$8:J$37,0)</f>
        <v>24</v>
      </c>
      <c r="L8" s="60">
        <f>VLOOKUP($A8,'Return Data'!$B$7:$R$2292,17,0)</f>
        <v>9.2477</v>
      </c>
      <c r="M8" s="61">
        <f t="shared" ref="M8:M37" si="4">RANK(L8,L$8:L$37,0)</f>
        <v>22</v>
      </c>
      <c r="N8" s="60">
        <f>VLOOKUP($A8,'Return Data'!$B$7:$R$2292,14,0)</f>
        <v>30.2225</v>
      </c>
      <c r="O8" s="61">
        <f t="shared" ref="O8:O37" si="5">RANK(N8,N$8:N$37,0)</f>
        <v>16</v>
      </c>
      <c r="P8" s="60">
        <f>VLOOKUP($A8,'Return Data'!$B$7:$R$2292,15,0)</f>
        <v>10.223599999999999</v>
      </c>
      <c r="Q8" s="61">
        <f t="shared" ref="Q8:Q20" si="6">RANK(P8,P$8:P$37,0)</f>
        <v>21</v>
      </c>
      <c r="R8" s="60">
        <f>VLOOKUP($A8,'Return Data'!$B$7:$R$2292,16,0)</f>
        <v>15.3682</v>
      </c>
      <c r="S8" s="62">
        <f t="shared" ref="S8:S37" si="7">RANK(R8,R$8:R$37,0)</f>
        <v>7</v>
      </c>
    </row>
    <row r="9" spans="1:20" x14ac:dyDescent="0.3">
      <c r="A9" s="58" t="s">
        <v>1564</v>
      </c>
      <c r="B9" s="59">
        <f>VLOOKUP($A9,'Return Data'!$B$7:$R$2292,3,0)</f>
        <v>45022</v>
      </c>
      <c r="C9" s="60">
        <f>VLOOKUP($A9,'Return Data'!$B$7:$R$2292,4,0)</f>
        <v>18.36</v>
      </c>
      <c r="D9" s="60">
        <f>VLOOKUP($A9,'Return Data'!$B$7:$R$2292,10,0)</f>
        <v>-1.5549999999999999</v>
      </c>
      <c r="E9" s="61">
        <f t="shared" si="0"/>
        <v>17</v>
      </c>
      <c r="F9" s="60">
        <f>VLOOKUP($A9,'Return Data'!$B$7:$R$2292,11,0)</f>
        <v>-5.5068999999999999</v>
      </c>
      <c r="G9" s="61">
        <f t="shared" si="1"/>
        <v>28</v>
      </c>
      <c r="H9" s="60">
        <f>VLOOKUP($A9,'Return Data'!$B$7:$R$2292,12,0)</f>
        <v>4.6154000000000002</v>
      </c>
      <c r="I9" s="61">
        <f t="shared" si="2"/>
        <v>28</v>
      </c>
      <c r="J9" s="60">
        <f>VLOOKUP($A9,'Return Data'!$B$7:$R$2292,13,0)</f>
        <v>-7.9238</v>
      </c>
      <c r="K9" s="61">
        <f t="shared" si="3"/>
        <v>29</v>
      </c>
      <c r="L9" s="60">
        <f>VLOOKUP($A9,'Return Data'!$B$7:$R$2292,17,0)</f>
        <v>6.1635999999999997</v>
      </c>
      <c r="M9" s="61">
        <f t="shared" si="4"/>
        <v>27</v>
      </c>
      <c r="N9" s="60">
        <f>VLOOKUP($A9,'Return Data'!$B$7:$R$2292,14,0)</f>
        <v>21.698</v>
      </c>
      <c r="O9" s="61">
        <f t="shared" si="5"/>
        <v>29</v>
      </c>
      <c r="P9" s="60">
        <f>VLOOKUP($A9,'Return Data'!$B$7:$R$2292,15,0)</f>
        <v>11.902900000000001</v>
      </c>
      <c r="Q9" s="61">
        <f t="shared" si="6"/>
        <v>12</v>
      </c>
      <c r="R9" s="60">
        <f>VLOOKUP($A9,'Return Data'!$B$7:$R$2292,16,0)</f>
        <v>11.9411</v>
      </c>
      <c r="S9" s="62">
        <f t="shared" si="7"/>
        <v>25</v>
      </c>
    </row>
    <row r="10" spans="1:20" x14ac:dyDescent="0.3">
      <c r="A10" s="58" t="s">
        <v>2042</v>
      </c>
      <c r="B10" s="59">
        <f>VLOOKUP($A10,'Return Data'!$B$7:$R$2292,3,0)</f>
        <v>45022</v>
      </c>
      <c r="C10" s="60">
        <f>VLOOKUP($A10,'Return Data'!$B$7:$R$2292,4,0)</f>
        <v>142.21700000000001</v>
      </c>
      <c r="D10" s="60">
        <f>VLOOKUP($A10,'Return Data'!$B$7:$R$2292,10,0)</f>
        <v>-2.2913000000000001</v>
      </c>
      <c r="E10" s="61">
        <f t="shared" si="0"/>
        <v>25</v>
      </c>
      <c r="F10" s="60">
        <f>VLOOKUP($A10,'Return Data'!$B$7:$R$2292,11,0)</f>
        <v>-4.0384000000000002</v>
      </c>
      <c r="G10" s="61">
        <f t="shared" si="1"/>
        <v>25</v>
      </c>
      <c r="H10" s="60">
        <f>VLOOKUP($A10,'Return Data'!$B$7:$R$2292,12,0)</f>
        <v>8.0020000000000007</v>
      </c>
      <c r="I10" s="61">
        <f t="shared" si="2"/>
        <v>23</v>
      </c>
      <c r="J10" s="60">
        <f>VLOOKUP($A10,'Return Data'!$B$7:$R$2292,13,0)</f>
        <v>-2.9765000000000001</v>
      </c>
      <c r="K10" s="61">
        <f t="shared" si="3"/>
        <v>19</v>
      </c>
      <c r="L10" s="60">
        <f>VLOOKUP($A10,'Return Data'!$B$7:$R$2292,17,0)</f>
        <v>9.8854000000000006</v>
      </c>
      <c r="M10" s="61">
        <f t="shared" si="4"/>
        <v>20</v>
      </c>
      <c r="N10" s="60">
        <f>VLOOKUP($A10,'Return Data'!$B$7:$R$2292,14,0)</f>
        <v>25.899899999999999</v>
      </c>
      <c r="O10" s="61">
        <f t="shared" si="5"/>
        <v>23</v>
      </c>
      <c r="P10" s="60">
        <f>VLOOKUP($A10,'Return Data'!$B$7:$R$2292,15,0)</f>
        <v>7.9123000000000001</v>
      </c>
      <c r="Q10" s="61">
        <f t="shared" si="6"/>
        <v>24</v>
      </c>
      <c r="R10" s="60">
        <f>VLOOKUP($A10,'Return Data'!$B$7:$R$2292,16,0)</f>
        <v>13.031499999999999</v>
      </c>
      <c r="S10" s="62">
        <f t="shared" si="7"/>
        <v>21</v>
      </c>
    </row>
    <row r="11" spans="1:20" x14ac:dyDescent="0.3">
      <c r="A11" s="58" t="s">
        <v>1854</v>
      </c>
      <c r="B11" s="59">
        <f>VLOOKUP($A11,'Return Data'!$B$7:$R$2292,3,0)</f>
        <v>45022</v>
      </c>
      <c r="C11" s="60">
        <f>VLOOKUP($A11,'Return Data'!$B$7:$R$2292,4,0)</f>
        <v>184.77180000000001</v>
      </c>
      <c r="D11" s="60">
        <f>VLOOKUP($A11,'Return Data'!$B$7:$R$2292,10,0)</f>
        <v>-1.5279</v>
      </c>
      <c r="E11" s="61">
        <f t="shared" si="0"/>
        <v>16</v>
      </c>
      <c r="F11" s="60">
        <f>VLOOKUP($A11,'Return Data'!$B$7:$R$2292,11,0)</f>
        <v>-0.3891</v>
      </c>
      <c r="G11" s="61">
        <f t="shared" si="1"/>
        <v>12</v>
      </c>
      <c r="H11" s="60">
        <f>VLOOKUP($A11,'Return Data'!$B$7:$R$2292,12,0)</f>
        <v>11.7994</v>
      </c>
      <c r="I11" s="61">
        <f t="shared" si="2"/>
        <v>11</v>
      </c>
      <c r="J11" s="60">
        <f>VLOOKUP($A11,'Return Data'!$B$7:$R$2292,13,0)</f>
        <v>-3.8895</v>
      </c>
      <c r="K11" s="61">
        <f t="shared" si="3"/>
        <v>23</v>
      </c>
      <c r="L11" s="60">
        <f>VLOOKUP($A11,'Return Data'!$B$7:$R$2292,17,0)</f>
        <v>14.6493</v>
      </c>
      <c r="M11" s="61">
        <f t="shared" si="4"/>
        <v>6</v>
      </c>
      <c r="N11" s="60">
        <f>VLOOKUP($A11,'Return Data'!$B$7:$R$2292,14,0)</f>
        <v>33.502800000000001</v>
      </c>
      <c r="O11" s="61">
        <f t="shared" si="5"/>
        <v>9</v>
      </c>
      <c r="P11" s="60">
        <f>VLOOKUP($A11,'Return Data'!$B$7:$R$2292,15,0)</f>
        <v>12.137600000000001</v>
      </c>
      <c r="Q11" s="61">
        <f t="shared" si="6"/>
        <v>10</v>
      </c>
      <c r="R11" s="60">
        <f>VLOOKUP($A11,'Return Data'!$B$7:$R$2292,16,0)</f>
        <v>13.4534</v>
      </c>
      <c r="S11" s="62">
        <f t="shared" si="7"/>
        <v>20</v>
      </c>
    </row>
    <row r="12" spans="1:20" x14ac:dyDescent="0.3">
      <c r="A12" s="103" t="s">
        <v>1581</v>
      </c>
      <c r="B12" s="59">
        <f>VLOOKUP($A12,'Return Data'!$B$7:$R$2292,3,0)</f>
        <v>45022</v>
      </c>
      <c r="C12" s="60">
        <f>VLOOKUP($A12,'Return Data'!$B$7:$R$2292,4,0)</f>
        <v>239.92</v>
      </c>
      <c r="D12" s="60">
        <f>VLOOKUP($A12,'Return Data'!$B$7:$R$2292,10,0)</f>
        <v>-0.88819999999999999</v>
      </c>
      <c r="E12" s="61">
        <f t="shared" si="0"/>
        <v>9</v>
      </c>
      <c r="F12" s="60">
        <f>VLOOKUP($A12,'Return Data'!$B$7:$R$2292,11,0)</f>
        <v>-9.9900000000000003E-2</v>
      </c>
      <c r="G12" s="61">
        <f t="shared" si="1"/>
        <v>10</v>
      </c>
      <c r="H12" s="60">
        <f>VLOOKUP($A12,'Return Data'!$B$7:$R$2292,12,0)</f>
        <v>9.3079000000000001</v>
      </c>
      <c r="I12" s="61">
        <f t="shared" si="2"/>
        <v>19</v>
      </c>
      <c r="J12" s="60">
        <f>VLOOKUP($A12,'Return Data'!$B$7:$R$2292,13,0)</f>
        <v>-1.3122</v>
      </c>
      <c r="K12" s="61">
        <f t="shared" si="3"/>
        <v>15</v>
      </c>
      <c r="L12" s="60">
        <f>VLOOKUP($A12,'Return Data'!$B$7:$R$2292,17,0)</f>
        <v>11.0184</v>
      </c>
      <c r="M12" s="61">
        <f t="shared" si="4"/>
        <v>17</v>
      </c>
      <c r="N12" s="60">
        <f>VLOOKUP($A12,'Return Data'!$B$7:$R$2292,14,0)</f>
        <v>28.907499999999999</v>
      </c>
      <c r="O12" s="61">
        <f t="shared" si="5"/>
        <v>20</v>
      </c>
      <c r="P12" s="60">
        <f>VLOOKUP($A12,'Return Data'!$B$7:$R$2292,15,0)</f>
        <v>13.755000000000001</v>
      </c>
      <c r="Q12" s="61">
        <f t="shared" si="6"/>
        <v>6</v>
      </c>
      <c r="R12" s="60">
        <f>VLOOKUP($A12,'Return Data'!$B$7:$R$2292,16,0)</f>
        <v>13.7494</v>
      </c>
      <c r="S12" s="62">
        <f t="shared" si="7"/>
        <v>16</v>
      </c>
    </row>
    <row r="13" spans="1:20" x14ac:dyDescent="0.3">
      <c r="A13" s="94" t="s">
        <v>1622</v>
      </c>
      <c r="B13" s="59">
        <f>VLOOKUP($A13,'Return Data'!$B$7:$R$2292,3,0)</f>
        <v>45022</v>
      </c>
      <c r="C13" s="60">
        <f>VLOOKUP($A13,'Return Data'!$B$7:$R$2292,4,0)</f>
        <v>68.721000000000004</v>
      </c>
      <c r="D13" s="60">
        <f>VLOOKUP($A13,'Return Data'!$B$7:$R$2292,10,0)</f>
        <v>0.38119999999999998</v>
      </c>
      <c r="E13" s="61">
        <f t="shared" si="0"/>
        <v>4</v>
      </c>
      <c r="F13" s="60">
        <f>VLOOKUP($A13,'Return Data'!$B$7:$R$2292,11,0)</f>
        <v>-0.57730000000000004</v>
      </c>
      <c r="G13" s="61">
        <f t="shared" si="1"/>
        <v>15</v>
      </c>
      <c r="H13" s="60">
        <f>VLOOKUP($A13,'Return Data'!$B$7:$R$2292,12,0)</f>
        <v>10.405799999999999</v>
      </c>
      <c r="I13" s="61">
        <f t="shared" si="2"/>
        <v>16</v>
      </c>
      <c r="J13" s="60">
        <f>VLOOKUP($A13,'Return Data'!$B$7:$R$2292,13,0)</f>
        <v>-0.64629999999999999</v>
      </c>
      <c r="K13" s="61">
        <f t="shared" si="3"/>
        <v>12</v>
      </c>
      <c r="L13" s="60">
        <f>VLOOKUP($A13,'Return Data'!$B$7:$R$2292,17,0)</f>
        <v>8.8018000000000001</v>
      </c>
      <c r="M13" s="61">
        <f t="shared" si="4"/>
        <v>23</v>
      </c>
      <c r="N13" s="60">
        <f>VLOOKUP($A13,'Return Data'!$B$7:$R$2292,14,0)</f>
        <v>28.1203</v>
      </c>
      <c r="O13" s="61">
        <f t="shared" si="5"/>
        <v>21</v>
      </c>
      <c r="P13" s="60">
        <f>VLOOKUP($A13,'Return Data'!$B$7:$R$2292,15,0)</f>
        <v>11.879799999999999</v>
      </c>
      <c r="Q13" s="61">
        <f t="shared" si="6"/>
        <v>13</v>
      </c>
      <c r="R13" s="60">
        <f>VLOOKUP($A13,'Return Data'!$B$7:$R$2292,16,0)</f>
        <v>14.0381</v>
      </c>
      <c r="S13" s="62">
        <f t="shared" si="7"/>
        <v>15</v>
      </c>
    </row>
    <row r="14" spans="1:20" x14ac:dyDescent="0.3">
      <c r="A14" s="102" t="s">
        <v>1548</v>
      </c>
      <c r="B14" s="59">
        <f>VLOOKUP($A14,'Return Data'!$B$7:$R$2292,3,0)</f>
        <v>45022</v>
      </c>
      <c r="C14" s="60">
        <f>VLOOKUP($A14,'Return Data'!$B$7:$R$2292,4,0)</f>
        <v>25.704999999999998</v>
      </c>
      <c r="D14" s="60">
        <f>VLOOKUP($A14,'Return Data'!$B$7:$R$2292,10,0)</f>
        <v>0.16370000000000001</v>
      </c>
      <c r="E14" s="61">
        <f t="shared" si="0"/>
        <v>5</v>
      </c>
      <c r="F14" s="60">
        <f>VLOOKUP($A14,'Return Data'!$B$7:$R$2292,11,0)</f>
        <v>0.82369999999999999</v>
      </c>
      <c r="G14" s="61">
        <f t="shared" si="1"/>
        <v>6</v>
      </c>
      <c r="H14" s="60">
        <f>VLOOKUP($A14,'Return Data'!$B$7:$R$2292,12,0)</f>
        <v>11.9361</v>
      </c>
      <c r="I14" s="61">
        <f t="shared" si="2"/>
        <v>9</v>
      </c>
      <c r="J14" s="60">
        <f>VLOOKUP($A14,'Return Data'!$B$7:$R$2292,13,0)</f>
        <v>0.9425</v>
      </c>
      <c r="K14" s="61">
        <f t="shared" si="3"/>
        <v>8</v>
      </c>
      <c r="L14" s="60">
        <f>VLOOKUP($A14,'Return Data'!$B$7:$R$2292,17,0)</f>
        <v>13.1372</v>
      </c>
      <c r="M14" s="61">
        <f t="shared" si="4"/>
        <v>11</v>
      </c>
      <c r="N14" s="60">
        <f>VLOOKUP($A14,'Return Data'!$B$7:$R$2292,14,0)</f>
        <v>31.635200000000001</v>
      </c>
      <c r="O14" s="61">
        <f t="shared" si="5"/>
        <v>11</v>
      </c>
      <c r="P14" s="60">
        <f>VLOOKUP($A14,'Return Data'!$B$7:$R$2292,15,0)</f>
        <v>11.7759</v>
      </c>
      <c r="Q14" s="61">
        <f t="shared" si="6"/>
        <v>14</v>
      </c>
      <c r="R14" s="60">
        <f>VLOOKUP($A14,'Return Data'!$B$7:$R$2292,16,0)</f>
        <v>12.241400000000001</v>
      </c>
      <c r="S14" s="62">
        <f t="shared" si="7"/>
        <v>23</v>
      </c>
    </row>
    <row r="15" spans="1:20" x14ac:dyDescent="0.3">
      <c r="A15" s="58" t="s">
        <v>1554</v>
      </c>
      <c r="B15" s="59">
        <f>VLOOKUP($A15,'Return Data'!$B$7:$R$2292,3,0)</f>
        <v>45022</v>
      </c>
      <c r="C15" s="60">
        <f>VLOOKUP($A15,'Return Data'!$B$7:$R$2292,4,0)</f>
        <v>1067.6253999999999</v>
      </c>
      <c r="D15" s="60">
        <f>VLOOKUP($A15,'Return Data'!$B$7:$R$2292,10,0)</f>
        <v>-2.1905000000000001</v>
      </c>
      <c r="E15" s="61">
        <f t="shared" si="0"/>
        <v>24</v>
      </c>
      <c r="F15" s="60">
        <f>VLOOKUP($A15,'Return Data'!$B$7:$R$2292,11,0)</f>
        <v>0.30740000000000001</v>
      </c>
      <c r="G15" s="61">
        <f t="shared" si="1"/>
        <v>8</v>
      </c>
      <c r="H15" s="60">
        <f>VLOOKUP($A15,'Return Data'!$B$7:$R$2292,12,0)</f>
        <v>11.433199999999999</v>
      </c>
      <c r="I15" s="61">
        <f t="shared" si="2"/>
        <v>14</v>
      </c>
      <c r="J15" s="60">
        <f>VLOOKUP($A15,'Return Data'!$B$7:$R$2292,13,0)</f>
        <v>0.41310000000000002</v>
      </c>
      <c r="K15" s="61">
        <f t="shared" si="3"/>
        <v>11</v>
      </c>
      <c r="L15" s="60">
        <f>VLOOKUP($A15,'Return Data'!$B$7:$R$2292,17,0)</f>
        <v>13.934799999999999</v>
      </c>
      <c r="M15" s="61">
        <f t="shared" si="4"/>
        <v>9</v>
      </c>
      <c r="N15" s="60">
        <f>VLOOKUP($A15,'Return Data'!$B$7:$R$2292,14,0)</f>
        <v>36.131</v>
      </c>
      <c r="O15" s="61">
        <f t="shared" si="5"/>
        <v>7</v>
      </c>
      <c r="P15" s="60">
        <f>VLOOKUP($A15,'Return Data'!$B$7:$R$2292,15,0)</f>
        <v>12.0779</v>
      </c>
      <c r="Q15" s="61">
        <f t="shared" si="6"/>
        <v>11</v>
      </c>
      <c r="R15" s="60">
        <f>VLOOKUP($A15,'Return Data'!$B$7:$R$2292,16,0)</f>
        <v>15.0259</v>
      </c>
      <c r="S15" s="62">
        <f t="shared" si="7"/>
        <v>9</v>
      </c>
    </row>
    <row r="16" spans="1:20" x14ac:dyDescent="0.3">
      <c r="A16" s="58" t="s">
        <v>1556</v>
      </c>
      <c r="B16" s="59">
        <f>VLOOKUP($A16,'Return Data'!$B$7:$R$2292,3,0)</f>
        <v>45022</v>
      </c>
      <c r="C16" s="60">
        <f>VLOOKUP($A16,'Return Data'!$B$7:$R$2292,4,0)</f>
        <v>1216.836</v>
      </c>
      <c r="D16" s="60">
        <f>VLOOKUP($A16,'Return Data'!$B$7:$R$2292,10,0)</f>
        <v>-1.0956999999999999</v>
      </c>
      <c r="E16" s="61">
        <f t="shared" si="0"/>
        <v>10</v>
      </c>
      <c r="F16" s="60">
        <f>VLOOKUP($A16,'Return Data'!$B$7:$R$2292,11,0)</f>
        <v>4.0991999999999997</v>
      </c>
      <c r="G16" s="61">
        <f t="shared" si="1"/>
        <v>2</v>
      </c>
      <c r="H16" s="60">
        <f>VLOOKUP($A16,'Return Data'!$B$7:$R$2292,12,0)</f>
        <v>16.927099999999999</v>
      </c>
      <c r="I16" s="61">
        <f t="shared" si="2"/>
        <v>1</v>
      </c>
      <c r="J16" s="60">
        <f>VLOOKUP($A16,'Return Data'!$B$7:$R$2292,13,0)</f>
        <v>8.2169000000000008</v>
      </c>
      <c r="K16" s="61">
        <f t="shared" si="3"/>
        <v>1</v>
      </c>
      <c r="L16" s="60">
        <f>VLOOKUP($A16,'Return Data'!$B$7:$R$2292,17,0)</f>
        <v>19.981300000000001</v>
      </c>
      <c r="M16" s="61">
        <f t="shared" si="4"/>
        <v>2</v>
      </c>
      <c r="N16" s="60">
        <f>VLOOKUP($A16,'Return Data'!$B$7:$R$2292,14,0)</f>
        <v>38.082099999999997</v>
      </c>
      <c r="O16" s="61">
        <f t="shared" si="5"/>
        <v>3</v>
      </c>
      <c r="P16" s="60">
        <f>VLOOKUP($A16,'Return Data'!$B$7:$R$2292,15,0)</f>
        <v>13.8848</v>
      </c>
      <c r="Q16" s="61">
        <f t="shared" si="6"/>
        <v>5</v>
      </c>
      <c r="R16" s="60">
        <f>VLOOKUP($A16,'Return Data'!$B$7:$R$2292,16,0)</f>
        <v>14.8574</v>
      </c>
      <c r="S16" s="62">
        <f t="shared" si="7"/>
        <v>11</v>
      </c>
    </row>
    <row r="17" spans="1:19" x14ac:dyDescent="0.3">
      <c r="A17" s="94" t="s">
        <v>1550</v>
      </c>
      <c r="B17" s="59">
        <f>VLOOKUP($A17,'Return Data'!$B$7:$R$2292,3,0)</f>
        <v>45022</v>
      </c>
      <c r="C17" s="60">
        <f>VLOOKUP($A17,'Return Data'!$B$7:$R$2292,4,0)</f>
        <v>142.03440000000001</v>
      </c>
      <c r="D17" s="60">
        <f>VLOOKUP($A17,'Return Data'!$B$7:$R$2292,10,0)</f>
        <v>0.91200000000000003</v>
      </c>
      <c r="E17" s="61">
        <f t="shared" si="0"/>
        <v>2</v>
      </c>
      <c r="F17" s="60">
        <f>VLOOKUP($A17,'Return Data'!$B$7:$R$2292,11,0)</f>
        <v>2.3098000000000001</v>
      </c>
      <c r="G17" s="61">
        <f t="shared" si="1"/>
        <v>4</v>
      </c>
      <c r="H17" s="60">
        <f>VLOOKUP($A17,'Return Data'!$B$7:$R$2292,12,0)</f>
        <v>13.1816</v>
      </c>
      <c r="I17" s="61">
        <f t="shared" si="2"/>
        <v>5</v>
      </c>
      <c r="J17" s="60">
        <f>VLOOKUP($A17,'Return Data'!$B$7:$R$2292,13,0)</f>
        <v>-2.4750999999999999</v>
      </c>
      <c r="K17" s="61">
        <f t="shared" si="3"/>
        <v>18</v>
      </c>
      <c r="L17" s="60">
        <f>VLOOKUP($A17,'Return Data'!$B$7:$R$2292,17,0)</f>
        <v>11.6958</v>
      </c>
      <c r="M17" s="61">
        <f t="shared" si="4"/>
        <v>14</v>
      </c>
      <c r="N17" s="60">
        <f>VLOOKUP($A17,'Return Data'!$B$7:$R$2292,14,0)</f>
        <v>30.871200000000002</v>
      </c>
      <c r="O17" s="61">
        <f t="shared" si="5"/>
        <v>14</v>
      </c>
      <c r="P17" s="60">
        <f>VLOOKUP($A17,'Return Data'!$B$7:$R$2292,15,0)</f>
        <v>9.2554999999999996</v>
      </c>
      <c r="Q17" s="61">
        <f t="shared" si="6"/>
        <v>22</v>
      </c>
      <c r="R17" s="60">
        <f>VLOOKUP($A17,'Return Data'!$B$7:$R$2292,16,0)</f>
        <v>13.627599999999999</v>
      </c>
      <c r="S17" s="62">
        <f t="shared" si="7"/>
        <v>18</v>
      </c>
    </row>
    <row r="18" spans="1:19" x14ac:dyDescent="0.3">
      <c r="A18" s="58" t="s">
        <v>1113</v>
      </c>
      <c r="B18" s="59">
        <f>VLOOKUP($A18,'Return Data'!$B$7:$R$2292,3,0)</f>
        <v>45022</v>
      </c>
      <c r="C18" s="60">
        <f>VLOOKUP($A18,'Return Data'!$B$7:$R$2292,4,0)</f>
        <v>502.06</v>
      </c>
      <c r="D18" s="60">
        <f>VLOOKUP($A18,'Return Data'!$B$7:$R$2292,10,0)</f>
        <v>-0.87660000000000005</v>
      </c>
      <c r="E18" s="61">
        <f t="shared" si="0"/>
        <v>8</v>
      </c>
      <c r="F18" s="60">
        <f>VLOOKUP($A18,'Return Data'!$B$7:$R$2292,11,0)</f>
        <v>0.44209999999999999</v>
      </c>
      <c r="G18" s="61">
        <f t="shared" si="1"/>
        <v>7</v>
      </c>
      <c r="H18" s="60">
        <f>VLOOKUP($A18,'Return Data'!$B$7:$R$2292,12,0)</f>
        <v>11.6061</v>
      </c>
      <c r="I18" s="61">
        <f t="shared" si="2"/>
        <v>13</v>
      </c>
      <c r="J18" s="60">
        <f>VLOOKUP($A18,'Return Data'!$B$7:$R$2292,13,0)</f>
        <v>2.2942</v>
      </c>
      <c r="K18" s="61">
        <f t="shared" si="3"/>
        <v>5</v>
      </c>
      <c r="L18" s="60">
        <f>VLOOKUP($A18,'Return Data'!$B$7:$R$2292,17,0)</f>
        <v>14.5901</v>
      </c>
      <c r="M18" s="61">
        <f t="shared" si="4"/>
        <v>8</v>
      </c>
      <c r="N18" s="60">
        <f>VLOOKUP($A18,'Return Data'!$B$7:$R$2292,14,0)</f>
        <v>33.778100000000002</v>
      </c>
      <c r="O18" s="61">
        <f t="shared" si="5"/>
        <v>8</v>
      </c>
      <c r="P18" s="60">
        <f>VLOOKUP($A18,'Return Data'!$B$7:$R$2292,15,0)</f>
        <v>11.7341</v>
      </c>
      <c r="Q18" s="61">
        <f t="shared" si="6"/>
        <v>15</v>
      </c>
      <c r="R18" s="60">
        <f>VLOOKUP($A18,'Return Data'!$B$7:$R$2292,16,0)</f>
        <v>14.6988</v>
      </c>
      <c r="S18" s="62">
        <f t="shared" si="7"/>
        <v>13</v>
      </c>
    </row>
    <row r="19" spans="1:19" x14ac:dyDescent="0.3">
      <c r="A19" s="58" t="s">
        <v>1558</v>
      </c>
      <c r="B19" s="59">
        <f>VLOOKUP($A19,'Return Data'!$B$7:$R$2292,3,0)</f>
        <v>45022</v>
      </c>
      <c r="C19" s="60">
        <f>VLOOKUP($A19,'Return Data'!$B$7:$R$2292,4,0)</f>
        <v>38.17</v>
      </c>
      <c r="D19" s="60">
        <f>VLOOKUP($A19,'Return Data'!$B$7:$R$2292,10,0)</f>
        <v>-1.2419</v>
      </c>
      <c r="E19" s="61">
        <f t="shared" si="0"/>
        <v>11</v>
      </c>
      <c r="F19" s="60">
        <f>VLOOKUP($A19,'Return Data'!$B$7:$R$2292,11,0)</f>
        <v>-2.702</v>
      </c>
      <c r="G19" s="61">
        <f t="shared" si="1"/>
        <v>22</v>
      </c>
      <c r="H19" s="60">
        <f>VLOOKUP($A19,'Return Data'!$B$7:$R$2292,12,0)</f>
        <v>10</v>
      </c>
      <c r="I19" s="61">
        <f t="shared" si="2"/>
        <v>18</v>
      </c>
      <c r="J19" s="60">
        <f>VLOOKUP($A19,'Return Data'!$B$7:$R$2292,13,0)</f>
        <v>-2.3285999999999998</v>
      </c>
      <c r="K19" s="61">
        <f t="shared" si="3"/>
        <v>17</v>
      </c>
      <c r="L19" s="60">
        <f>VLOOKUP($A19,'Return Data'!$B$7:$R$2292,17,0)</f>
        <v>13.749700000000001</v>
      </c>
      <c r="M19" s="61">
        <f t="shared" si="4"/>
        <v>10</v>
      </c>
      <c r="N19" s="60">
        <f>VLOOKUP($A19,'Return Data'!$B$7:$R$2292,14,0)</f>
        <v>29.398099999999999</v>
      </c>
      <c r="O19" s="61">
        <f t="shared" si="5"/>
        <v>17</v>
      </c>
      <c r="P19" s="60">
        <f>VLOOKUP($A19,'Return Data'!$B$7:$R$2292,15,0)</f>
        <v>11.2819</v>
      </c>
      <c r="Q19" s="61">
        <f t="shared" si="6"/>
        <v>18</v>
      </c>
      <c r="R19" s="60">
        <f>VLOOKUP($A19,'Return Data'!$B$7:$R$2292,16,0)</f>
        <v>15.9899</v>
      </c>
      <c r="S19" s="62">
        <f t="shared" si="7"/>
        <v>4</v>
      </c>
    </row>
    <row r="20" spans="1:19" x14ac:dyDescent="0.3">
      <c r="A20" s="58" t="s">
        <v>1116</v>
      </c>
      <c r="B20" s="59">
        <f>VLOOKUP($A20,'Return Data'!$B$7:$R$2292,3,0)</f>
        <v>45022</v>
      </c>
      <c r="C20" s="60">
        <f>VLOOKUP($A20,'Return Data'!$B$7:$R$2292,4,0)</f>
        <v>88.59</v>
      </c>
      <c r="D20" s="60">
        <f>VLOOKUP($A20,'Return Data'!$B$7:$R$2292,10,0)</f>
        <v>-2.7231999999999998</v>
      </c>
      <c r="E20" s="61">
        <f t="shared" si="0"/>
        <v>26</v>
      </c>
      <c r="F20" s="60">
        <f>VLOOKUP($A20,'Return Data'!$B$7:$R$2292,11,0)</f>
        <v>-2.1105</v>
      </c>
      <c r="G20" s="61">
        <f t="shared" si="1"/>
        <v>21</v>
      </c>
      <c r="H20" s="60">
        <f>VLOOKUP($A20,'Return Data'!$B$7:$R$2292,12,0)</f>
        <v>11.154299999999999</v>
      </c>
      <c r="I20" s="61">
        <f t="shared" si="2"/>
        <v>15</v>
      </c>
      <c r="J20" s="60">
        <f>VLOOKUP($A20,'Return Data'!$B$7:$R$2292,13,0)</f>
        <v>0.57899999999999996</v>
      </c>
      <c r="K20" s="61">
        <f t="shared" si="3"/>
        <v>9</v>
      </c>
      <c r="L20" s="60">
        <f>VLOOKUP($A20,'Return Data'!$B$7:$R$2292,17,0)</f>
        <v>12.7637</v>
      </c>
      <c r="M20" s="61">
        <f t="shared" si="4"/>
        <v>13</v>
      </c>
      <c r="N20" s="60">
        <f>VLOOKUP($A20,'Return Data'!$B$7:$R$2292,14,0)</f>
        <v>31.908899999999999</v>
      </c>
      <c r="O20" s="61">
        <f t="shared" si="5"/>
        <v>10</v>
      </c>
      <c r="P20" s="60">
        <f>VLOOKUP($A20,'Return Data'!$B$7:$R$2292,15,0)</f>
        <v>10.2265</v>
      </c>
      <c r="Q20" s="61">
        <f t="shared" si="6"/>
        <v>20</v>
      </c>
      <c r="R20" s="60">
        <f>VLOOKUP($A20,'Return Data'!$B$7:$R$2292,16,0)</f>
        <v>16.9209</v>
      </c>
      <c r="S20" s="62">
        <f t="shared" si="7"/>
        <v>3</v>
      </c>
    </row>
    <row r="21" spans="1:19" x14ac:dyDescent="0.3">
      <c r="A21" s="58" t="s">
        <v>1117</v>
      </c>
      <c r="B21" s="59">
        <f>VLOOKUP($A21,'Return Data'!$B$7:$R$2292,3,0)</f>
        <v>45022</v>
      </c>
      <c r="C21" s="60">
        <f>VLOOKUP($A21,'Return Data'!$B$7:$R$2292,4,0)</f>
        <v>14.898</v>
      </c>
      <c r="D21" s="60">
        <f>VLOOKUP($A21,'Return Data'!$B$7:$R$2292,10,0)</f>
        <v>-1.2482</v>
      </c>
      <c r="E21" s="61">
        <f t="shared" si="0"/>
        <v>12</v>
      </c>
      <c r="F21" s="60">
        <f>VLOOKUP($A21,'Return Data'!$B$7:$R$2292,11,0)</f>
        <v>-9.3899999999999997E-2</v>
      </c>
      <c r="G21" s="61">
        <f t="shared" si="1"/>
        <v>9</v>
      </c>
      <c r="H21" s="60">
        <f>VLOOKUP($A21,'Return Data'!$B$7:$R$2292,12,0)</f>
        <v>13.542299999999999</v>
      </c>
      <c r="I21" s="61">
        <f t="shared" si="2"/>
        <v>4</v>
      </c>
      <c r="J21" s="60">
        <f>VLOOKUP($A21,'Return Data'!$B$7:$R$2292,13,0)</f>
        <v>4.9028999999999998</v>
      </c>
      <c r="K21" s="61">
        <f t="shared" si="3"/>
        <v>4</v>
      </c>
      <c r="L21" s="60">
        <f>VLOOKUP($A21,'Return Data'!$B$7:$R$2292,17,0)</f>
        <v>5.5601000000000003</v>
      </c>
      <c r="M21" s="61">
        <f t="shared" si="4"/>
        <v>28</v>
      </c>
      <c r="N21" s="60">
        <f>VLOOKUP($A21,'Return Data'!$B$7:$R$2292,14,0)</f>
        <v>24.9466</v>
      </c>
      <c r="O21" s="61">
        <f t="shared" si="5"/>
        <v>24</v>
      </c>
      <c r="P21" s="60"/>
      <c r="Q21" s="61"/>
      <c r="R21" s="60">
        <f>VLOOKUP($A21,'Return Data'!$B$7:$R$2292,16,0)</f>
        <v>10.7742</v>
      </c>
      <c r="S21" s="62">
        <f t="shared" si="7"/>
        <v>27</v>
      </c>
    </row>
    <row r="22" spans="1:19" x14ac:dyDescent="0.3">
      <c r="A22" s="58" t="s">
        <v>1559</v>
      </c>
      <c r="B22" s="59">
        <f>VLOOKUP($A22,'Return Data'!$B$7:$R$2292,3,0)</f>
        <v>45022</v>
      </c>
      <c r="C22" s="60">
        <f>VLOOKUP($A22,'Return Data'!$B$7:$R$2292,4,0)</f>
        <v>60.442100000000003</v>
      </c>
      <c r="D22" s="60">
        <f>VLOOKUP($A22,'Return Data'!$B$7:$R$2292,10,0)</f>
        <v>-0.58599999999999997</v>
      </c>
      <c r="E22" s="61">
        <f t="shared" si="0"/>
        <v>7</v>
      </c>
      <c r="F22" s="60">
        <f>VLOOKUP($A22,'Return Data'!$B$7:$R$2292,11,0)</f>
        <v>3.1076000000000001</v>
      </c>
      <c r="G22" s="61">
        <f t="shared" si="1"/>
        <v>3</v>
      </c>
      <c r="H22" s="60">
        <f>VLOOKUP($A22,'Return Data'!$B$7:$R$2292,12,0)</f>
        <v>14.0557</v>
      </c>
      <c r="I22" s="61">
        <f t="shared" si="2"/>
        <v>3</v>
      </c>
      <c r="J22" s="60">
        <f>VLOOKUP($A22,'Return Data'!$B$7:$R$2292,13,0)</f>
        <v>5.5785</v>
      </c>
      <c r="K22" s="61">
        <f t="shared" si="3"/>
        <v>3</v>
      </c>
      <c r="L22" s="60">
        <f>VLOOKUP($A22,'Return Data'!$B$7:$R$2292,17,0)</f>
        <v>14.6288</v>
      </c>
      <c r="M22" s="61">
        <f t="shared" si="4"/>
        <v>7</v>
      </c>
      <c r="N22" s="60">
        <f>VLOOKUP($A22,'Return Data'!$B$7:$R$2292,14,0)</f>
        <v>31.5427</v>
      </c>
      <c r="O22" s="61">
        <f t="shared" si="5"/>
        <v>12</v>
      </c>
      <c r="P22" s="60">
        <f>VLOOKUP($A22,'Return Data'!$B$7:$R$2292,15,0)</f>
        <v>13.3794</v>
      </c>
      <c r="Q22" s="61">
        <f>RANK(P22,P$8:P$37,0)</f>
        <v>7</v>
      </c>
      <c r="R22" s="60">
        <f>VLOOKUP($A22,'Return Data'!$B$7:$R$2292,16,0)</f>
        <v>15.528700000000001</v>
      </c>
      <c r="S22" s="62">
        <f t="shared" si="7"/>
        <v>6</v>
      </c>
    </row>
    <row r="23" spans="1:19" x14ac:dyDescent="0.3">
      <c r="A23" s="58" t="s">
        <v>1567</v>
      </c>
      <c r="B23" s="59">
        <f>VLOOKUP($A23,'Return Data'!$B$7:$R$2292,3,0)</f>
        <v>45022</v>
      </c>
      <c r="C23" s="60">
        <f>VLOOKUP($A23,'Return Data'!$B$7:$R$2292,4,0)</f>
        <v>58.999000000000002</v>
      </c>
      <c r="D23" s="60">
        <f>VLOOKUP($A23,'Return Data'!$B$7:$R$2292,10,0)</f>
        <v>-1.7730999999999999</v>
      </c>
      <c r="E23" s="61">
        <f t="shared" si="0"/>
        <v>19</v>
      </c>
      <c r="F23" s="60">
        <f>VLOOKUP($A23,'Return Data'!$B$7:$R$2292,11,0)</f>
        <v>1.2841</v>
      </c>
      <c r="G23" s="61">
        <f t="shared" si="1"/>
        <v>5</v>
      </c>
      <c r="H23" s="60">
        <f>VLOOKUP($A23,'Return Data'!$B$7:$R$2292,12,0)</f>
        <v>12.621499999999999</v>
      </c>
      <c r="I23" s="61">
        <f t="shared" si="2"/>
        <v>6</v>
      </c>
      <c r="J23" s="60">
        <f>VLOOKUP($A23,'Return Data'!$B$7:$R$2292,13,0)</f>
        <v>1.7101</v>
      </c>
      <c r="K23" s="61">
        <f t="shared" si="3"/>
        <v>6</v>
      </c>
      <c r="L23" s="60">
        <f>VLOOKUP($A23,'Return Data'!$B$7:$R$2292,17,0)</f>
        <v>9.8980999999999995</v>
      </c>
      <c r="M23" s="61">
        <f t="shared" si="4"/>
        <v>19</v>
      </c>
      <c r="N23" s="60">
        <f>VLOOKUP($A23,'Return Data'!$B$7:$R$2292,14,0)</f>
        <v>29.119499999999999</v>
      </c>
      <c r="O23" s="61">
        <f t="shared" si="5"/>
        <v>19</v>
      </c>
      <c r="P23" s="60">
        <f>VLOOKUP($A23,'Return Data'!$B$7:$R$2292,15,0)</f>
        <v>11.357799999999999</v>
      </c>
      <c r="Q23" s="61">
        <f>RANK(P23,P$8:P$37,0)</f>
        <v>17</v>
      </c>
      <c r="R23" s="60">
        <f>VLOOKUP($A23,'Return Data'!$B$7:$R$2292,16,0)</f>
        <v>15.5494</v>
      </c>
      <c r="S23" s="62">
        <f t="shared" si="7"/>
        <v>5</v>
      </c>
    </row>
    <row r="24" spans="1:19" x14ac:dyDescent="0.3">
      <c r="A24" s="58" t="s">
        <v>1580</v>
      </c>
      <c r="B24" s="59">
        <f>VLOOKUP($A24,'Return Data'!$B$7:$R$2292,3,0)</f>
        <v>45022</v>
      </c>
      <c r="C24" s="60">
        <f>VLOOKUP($A24,'Return Data'!$B$7:$R$2292,4,0)</f>
        <v>69.525099999999995</v>
      </c>
      <c r="D24" s="60">
        <f>VLOOKUP($A24,'Return Data'!$B$7:$R$2292,10,0)</f>
        <v>-0.27829999999999999</v>
      </c>
      <c r="E24" s="61">
        <f t="shared" si="0"/>
        <v>6</v>
      </c>
      <c r="F24" s="60">
        <f>VLOOKUP($A24,'Return Data'!$B$7:$R$2292,11,0)</f>
        <v>-3.1591999999999998</v>
      </c>
      <c r="G24" s="61">
        <f t="shared" si="1"/>
        <v>23</v>
      </c>
      <c r="H24" s="60">
        <f>VLOOKUP($A24,'Return Data'!$B$7:$R$2292,12,0)</f>
        <v>6.9229000000000003</v>
      </c>
      <c r="I24" s="61">
        <f t="shared" si="2"/>
        <v>25</v>
      </c>
      <c r="J24" s="60">
        <f>VLOOKUP($A24,'Return Data'!$B$7:$R$2292,13,0)</f>
        <v>-1.9729000000000001</v>
      </c>
      <c r="K24" s="61">
        <f t="shared" si="3"/>
        <v>16</v>
      </c>
      <c r="L24" s="60">
        <f>VLOOKUP($A24,'Return Data'!$B$7:$R$2292,17,0)</f>
        <v>7.1925999999999997</v>
      </c>
      <c r="M24" s="61">
        <f t="shared" si="4"/>
        <v>25</v>
      </c>
      <c r="N24" s="60">
        <f>VLOOKUP($A24,'Return Data'!$B$7:$R$2292,14,0)</f>
        <v>21.83</v>
      </c>
      <c r="O24" s="61">
        <f t="shared" si="5"/>
        <v>28</v>
      </c>
      <c r="P24" s="60">
        <f>VLOOKUP($A24,'Return Data'!$B$7:$R$2292,15,0)</f>
        <v>8.6036999999999999</v>
      </c>
      <c r="Q24" s="61">
        <f>RANK(P24,P$8:P$37,0)</f>
        <v>23</v>
      </c>
      <c r="R24" s="60">
        <f>VLOOKUP($A24,'Return Data'!$B$7:$R$2292,16,0)</f>
        <v>9.4657</v>
      </c>
      <c r="S24" s="62">
        <f t="shared" si="7"/>
        <v>29</v>
      </c>
    </row>
    <row r="25" spans="1:19" x14ac:dyDescent="0.3">
      <c r="A25" s="58" t="s">
        <v>2008</v>
      </c>
      <c r="B25" s="59">
        <f>VLOOKUP($A25,'Return Data'!$B$7:$R$2292,3,0)</f>
        <v>45022</v>
      </c>
      <c r="C25" s="60">
        <f>VLOOKUP($A25,'Return Data'!$B$7:$R$2292,4,0)</f>
        <v>22.797999999999998</v>
      </c>
      <c r="D25" s="60">
        <f>VLOOKUP($A25,'Return Data'!$B$7:$R$2292,10,0)</f>
        <v>-1.4954000000000001</v>
      </c>
      <c r="E25" s="61">
        <f t="shared" si="0"/>
        <v>15</v>
      </c>
      <c r="F25" s="60">
        <f>VLOOKUP($A25,'Return Data'!$B$7:$R$2292,11,0)</f>
        <v>-1.4349000000000001</v>
      </c>
      <c r="G25" s="61">
        <f t="shared" si="1"/>
        <v>17</v>
      </c>
      <c r="H25" s="60">
        <f>VLOOKUP($A25,'Return Data'!$B$7:$R$2292,12,0)</f>
        <v>11.6487</v>
      </c>
      <c r="I25" s="61">
        <f t="shared" si="2"/>
        <v>12</v>
      </c>
      <c r="J25" s="60">
        <f>VLOOKUP($A25,'Return Data'!$B$7:$R$2292,13,0)</f>
        <v>-3.3754</v>
      </c>
      <c r="K25" s="61">
        <f t="shared" si="3"/>
        <v>20</v>
      </c>
      <c r="L25" s="60">
        <f>VLOOKUP($A25,'Return Data'!$B$7:$R$2292,17,0)</f>
        <v>16.5715</v>
      </c>
      <c r="M25" s="61">
        <f t="shared" si="4"/>
        <v>4</v>
      </c>
      <c r="N25" s="60">
        <f>VLOOKUP($A25,'Return Data'!$B$7:$R$2292,14,0)</f>
        <v>36.749299999999998</v>
      </c>
      <c r="O25" s="61">
        <f t="shared" si="5"/>
        <v>5</v>
      </c>
      <c r="P25" s="60">
        <f>VLOOKUP($A25,'Return Data'!$B$7:$R$2292,15,0)</f>
        <v>15.4801</v>
      </c>
      <c r="Q25" s="61">
        <f>RANK(P25,P$8:P$37,0)</f>
        <v>4</v>
      </c>
      <c r="R25" s="60">
        <f>VLOOKUP($A25,'Return Data'!$B$7:$R$2292,16,0)</f>
        <v>14.971500000000001</v>
      </c>
      <c r="S25" s="62">
        <f t="shared" si="7"/>
        <v>10</v>
      </c>
    </row>
    <row r="26" spans="1:19" x14ac:dyDescent="0.3">
      <c r="A26" s="58" t="s">
        <v>1576</v>
      </c>
      <c r="B26" s="59">
        <f>VLOOKUP($A26,'Return Data'!$B$7:$R$2292,3,0)</f>
        <v>45022</v>
      </c>
      <c r="C26" s="60">
        <f>VLOOKUP($A26,'Return Data'!$B$7:$R$2292,4,0)</f>
        <v>34.317300000000003</v>
      </c>
      <c r="D26" s="60">
        <f>VLOOKUP($A26,'Return Data'!$B$7:$R$2292,10,0)</f>
        <v>-3.4451999999999998</v>
      </c>
      <c r="E26" s="61">
        <f t="shared" si="0"/>
        <v>28</v>
      </c>
      <c r="F26" s="60">
        <f>VLOOKUP($A26,'Return Data'!$B$7:$R$2292,11,0)</f>
        <v>-7.1542000000000003</v>
      </c>
      <c r="G26" s="61">
        <f t="shared" si="1"/>
        <v>30</v>
      </c>
      <c r="H26" s="60">
        <f>VLOOKUP($A26,'Return Data'!$B$7:$R$2292,12,0)</f>
        <v>4.2375999999999996</v>
      </c>
      <c r="I26" s="61">
        <f t="shared" si="2"/>
        <v>29</v>
      </c>
      <c r="J26" s="60">
        <f>VLOOKUP($A26,'Return Data'!$B$7:$R$2292,13,0)</f>
        <v>-5.0789</v>
      </c>
      <c r="K26" s="61">
        <f t="shared" si="3"/>
        <v>27</v>
      </c>
      <c r="L26" s="60">
        <f>VLOOKUP($A26,'Return Data'!$B$7:$R$2292,17,0)</f>
        <v>1.0356000000000001</v>
      </c>
      <c r="M26" s="61">
        <f t="shared" si="4"/>
        <v>30</v>
      </c>
      <c r="N26" s="60">
        <f>VLOOKUP($A26,'Return Data'!$B$7:$R$2292,14,0)</f>
        <v>20.9694</v>
      </c>
      <c r="O26" s="61">
        <f t="shared" si="5"/>
        <v>30</v>
      </c>
      <c r="P26" s="60">
        <f>VLOOKUP($A26,'Return Data'!$B$7:$R$2292,15,0)</f>
        <v>4.0843999999999996</v>
      </c>
      <c r="Q26" s="61">
        <f>RANK(P26,P$8:P$37,0)</f>
        <v>26</v>
      </c>
      <c r="R26" s="60">
        <f>VLOOKUP($A26,'Return Data'!$B$7:$R$2292,16,0)</f>
        <v>14.7799</v>
      </c>
      <c r="S26" s="62">
        <f t="shared" si="7"/>
        <v>12</v>
      </c>
    </row>
    <row r="27" spans="1:19" x14ac:dyDescent="0.3">
      <c r="A27" s="58" t="s">
        <v>1741</v>
      </c>
      <c r="B27" s="59">
        <f>VLOOKUP($A27,'Return Data'!$B$7:$R$2292,3,0)</f>
        <v>45022</v>
      </c>
      <c r="C27" s="60">
        <f>VLOOKUP($A27,'Return Data'!$B$7:$R$2292,4,0)</f>
        <v>17.386099999999999</v>
      </c>
      <c r="D27" s="60">
        <f>VLOOKUP($A27,'Return Data'!$B$7:$R$2292,10,0)</f>
        <v>-1.9231</v>
      </c>
      <c r="E27" s="61">
        <f t="shared" si="0"/>
        <v>21</v>
      </c>
      <c r="F27" s="60">
        <f>VLOOKUP($A27,'Return Data'!$B$7:$R$2292,11,0)</f>
        <v>-0.55649999999999999</v>
      </c>
      <c r="G27" s="61">
        <f t="shared" si="1"/>
        <v>13</v>
      </c>
      <c r="H27" s="60">
        <f>VLOOKUP($A27,'Return Data'!$B$7:$R$2292,12,0)</f>
        <v>11.8012</v>
      </c>
      <c r="I27" s="61">
        <f t="shared" si="2"/>
        <v>10</v>
      </c>
      <c r="J27" s="60">
        <f>VLOOKUP($A27,'Return Data'!$B$7:$R$2292,13,0)</f>
        <v>0.54010000000000002</v>
      </c>
      <c r="K27" s="61">
        <f t="shared" si="3"/>
        <v>10</v>
      </c>
      <c r="L27" s="60">
        <f>VLOOKUP($A27,'Return Data'!$B$7:$R$2292,17,0)</f>
        <v>12.8462</v>
      </c>
      <c r="M27" s="61">
        <f t="shared" si="4"/>
        <v>12</v>
      </c>
      <c r="N27" s="60">
        <f>VLOOKUP($A27,'Return Data'!$B$7:$R$2292,14,0)</f>
        <v>30.239599999999999</v>
      </c>
      <c r="O27" s="61">
        <f t="shared" si="5"/>
        <v>15</v>
      </c>
      <c r="P27" s="60"/>
      <c r="Q27" s="61"/>
      <c r="R27" s="60">
        <f>VLOOKUP($A27,'Return Data'!$B$7:$R$2292,16,0)</f>
        <v>12.3621</v>
      </c>
      <c r="S27" s="62">
        <f t="shared" si="7"/>
        <v>22</v>
      </c>
    </row>
    <row r="28" spans="1:19" x14ac:dyDescent="0.3">
      <c r="A28" s="58" t="s">
        <v>1120</v>
      </c>
      <c r="B28" s="59">
        <f>VLOOKUP($A28,'Return Data'!$B$7:$R$2292,3,0)</f>
        <v>45022</v>
      </c>
      <c r="C28" s="60">
        <f>VLOOKUP($A28,'Return Data'!$B$7:$R$2292,4,0)</f>
        <v>177.81960000000001</v>
      </c>
      <c r="D28" s="60">
        <f>VLOOKUP($A28,'Return Data'!$B$7:$R$2292,10,0)</f>
        <v>0.41930000000000001</v>
      </c>
      <c r="E28" s="61">
        <f t="shared" si="0"/>
        <v>3</v>
      </c>
      <c r="F28" s="60">
        <f>VLOOKUP($A28,'Return Data'!$B$7:$R$2292,11,0)</f>
        <v>-0.18959999999999999</v>
      </c>
      <c r="G28" s="61">
        <f t="shared" si="1"/>
        <v>11</v>
      </c>
      <c r="H28" s="60">
        <f>VLOOKUP($A28,'Return Data'!$B$7:$R$2292,12,0)</f>
        <v>16.2577</v>
      </c>
      <c r="I28" s="61">
        <f t="shared" si="2"/>
        <v>2</v>
      </c>
      <c r="J28" s="60">
        <f>VLOOKUP($A28,'Return Data'!$B$7:$R$2292,13,0)</f>
        <v>6.7618999999999998</v>
      </c>
      <c r="K28" s="61">
        <f t="shared" si="3"/>
        <v>2</v>
      </c>
      <c r="L28" s="60">
        <f>VLOOKUP($A28,'Return Data'!$B$7:$R$2292,17,0)</f>
        <v>21.902699999999999</v>
      </c>
      <c r="M28" s="61">
        <f t="shared" si="4"/>
        <v>1</v>
      </c>
      <c r="N28" s="60">
        <f>VLOOKUP($A28,'Return Data'!$B$7:$R$2292,14,0)</f>
        <v>40.296700000000001</v>
      </c>
      <c r="O28" s="61">
        <f t="shared" si="5"/>
        <v>2</v>
      </c>
      <c r="P28" s="60">
        <f>VLOOKUP($A28,'Return Data'!$B$7:$R$2292,15,0)</f>
        <v>13.0898</v>
      </c>
      <c r="Q28" s="61">
        <f>RANK(P28,P$8:P$37,0)</f>
        <v>8</v>
      </c>
      <c r="R28" s="60">
        <f>VLOOKUP($A28,'Return Data'!$B$7:$R$2292,16,0)</f>
        <v>14.4008</v>
      </c>
      <c r="S28" s="62">
        <f t="shared" si="7"/>
        <v>14</v>
      </c>
    </row>
    <row r="29" spans="1:19" x14ac:dyDescent="0.3">
      <c r="A29" s="58" t="s">
        <v>1541</v>
      </c>
      <c r="B29" s="59">
        <f>VLOOKUP($A29,'Return Data'!$B$7:$R$2292,3,0)</f>
        <v>45022</v>
      </c>
      <c r="C29" s="60">
        <f>VLOOKUP($A29,'Return Data'!$B$7:$R$2292,4,0)</f>
        <v>53.8142</v>
      </c>
      <c r="D29" s="60">
        <f>VLOOKUP($A29,'Return Data'!$B$7:$R$2292,10,0)</f>
        <v>6.556</v>
      </c>
      <c r="E29" s="61">
        <f t="shared" si="0"/>
        <v>1</v>
      </c>
      <c r="F29" s="60">
        <f>VLOOKUP($A29,'Return Data'!$B$7:$R$2292,11,0)</f>
        <v>5.0788000000000002</v>
      </c>
      <c r="G29" s="61">
        <f t="shared" si="1"/>
        <v>1</v>
      </c>
      <c r="H29" s="60">
        <f>VLOOKUP($A29,'Return Data'!$B$7:$R$2292,12,0)</f>
        <v>12.489100000000001</v>
      </c>
      <c r="I29" s="61">
        <f t="shared" si="2"/>
        <v>7</v>
      </c>
      <c r="J29" s="60">
        <f>VLOOKUP($A29,'Return Data'!$B$7:$R$2292,13,0)</f>
        <v>-1.1746000000000001</v>
      </c>
      <c r="K29" s="61">
        <f t="shared" si="3"/>
        <v>13</v>
      </c>
      <c r="L29" s="60">
        <f>VLOOKUP($A29,'Return Data'!$B$7:$R$2292,17,0)</f>
        <v>14.7622</v>
      </c>
      <c r="M29" s="61">
        <f t="shared" si="4"/>
        <v>5</v>
      </c>
      <c r="N29" s="60">
        <f>VLOOKUP($A29,'Return Data'!$B$7:$R$2292,14,0)</f>
        <v>36.167999999999999</v>
      </c>
      <c r="O29" s="61">
        <f t="shared" si="5"/>
        <v>6</v>
      </c>
      <c r="P29" s="60">
        <f>VLOOKUP($A29,'Return Data'!$B$7:$R$2292,15,0)</f>
        <v>18.057200000000002</v>
      </c>
      <c r="Q29" s="61">
        <f>RANK(P29,P$8:P$37,0)</f>
        <v>2</v>
      </c>
      <c r="R29" s="60">
        <f>VLOOKUP($A29,'Return Data'!$B$7:$R$2292,16,0)</f>
        <v>18.6065</v>
      </c>
      <c r="S29" s="62">
        <f t="shared" si="7"/>
        <v>2</v>
      </c>
    </row>
    <row r="30" spans="1:19" x14ac:dyDescent="0.3">
      <c r="A30" s="58" t="s">
        <v>1568</v>
      </c>
      <c r="B30" s="59">
        <f>VLOOKUP($A30,'Return Data'!$B$7:$R$2292,3,0)</f>
        <v>45022</v>
      </c>
      <c r="C30" s="60">
        <f>VLOOKUP($A30,'Return Data'!$B$7:$R$2292,4,0)</f>
        <v>27.97</v>
      </c>
      <c r="D30" s="60">
        <f>VLOOKUP($A30,'Return Data'!$B$7:$R$2292,10,0)</f>
        <v>-1.8251999999999999</v>
      </c>
      <c r="E30" s="61">
        <f t="shared" si="0"/>
        <v>20</v>
      </c>
      <c r="F30" s="60">
        <f>VLOOKUP($A30,'Return Data'!$B$7:$R$2292,11,0)</f>
        <v>-0.56879999999999997</v>
      </c>
      <c r="G30" s="61">
        <f t="shared" si="1"/>
        <v>14</v>
      </c>
      <c r="H30" s="60">
        <f>VLOOKUP($A30,'Return Data'!$B$7:$R$2292,12,0)</f>
        <v>8.4108999999999998</v>
      </c>
      <c r="I30" s="61">
        <f t="shared" si="2"/>
        <v>21</v>
      </c>
      <c r="J30" s="60">
        <f>VLOOKUP($A30,'Return Data'!$B$7:$R$2292,13,0)</f>
        <v>-4.7343000000000002</v>
      </c>
      <c r="K30" s="61">
        <f t="shared" si="3"/>
        <v>26</v>
      </c>
      <c r="L30" s="60">
        <f>VLOOKUP($A30,'Return Data'!$B$7:$R$2292,17,0)</f>
        <v>11.4701</v>
      </c>
      <c r="M30" s="61">
        <f t="shared" si="4"/>
        <v>16</v>
      </c>
      <c r="N30" s="60">
        <f>VLOOKUP($A30,'Return Data'!$B$7:$R$2292,14,0)</f>
        <v>37.505000000000003</v>
      </c>
      <c r="O30" s="61">
        <f t="shared" si="5"/>
        <v>4</v>
      </c>
      <c r="P30" s="60">
        <f>VLOOKUP($A30,'Return Data'!$B$7:$R$2292,15,0)</f>
        <v>15.537800000000001</v>
      </c>
      <c r="Q30" s="61">
        <f>RANK(P30,P$8:P$37,0)</f>
        <v>3</v>
      </c>
      <c r="R30" s="60">
        <f>VLOOKUP($A30,'Return Data'!$B$7:$R$2292,16,0)</f>
        <v>13.546900000000001</v>
      </c>
      <c r="S30" s="62">
        <f t="shared" si="7"/>
        <v>19</v>
      </c>
    </row>
    <row r="31" spans="1:19" x14ac:dyDescent="0.3">
      <c r="A31" s="58" t="s">
        <v>1122</v>
      </c>
      <c r="B31" s="59">
        <f>VLOOKUP($A31,'Return Data'!$B$7:$R$2292,3,0)</f>
        <v>45022</v>
      </c>
      <c r="C31" s="60">
        <f>VLOOKUP($A31,'Return Data'!$B$7:$R$2292,4,0)</f>
        <v>446.12709999999998</v>
      </c>
      <c r="D31" s="60">
        <f>VLOOKUP($A31,'Return Data'!$B$7:$R$2292,10,0)</f>
        <v>-7.7618</v>
      </c>
      <c r="E31" s="61">
        <f t="shared" si="0"/>
        <v>30</v>
      </c>
      <c r="F31" s="60">
        <f>VLOOKUP($A31,'Return Data'!$B$7:$R$2292,11,0)</f>
        <v>-4.6414</v>
      </c>
      <c r="G31" s="61">
        <f t="shared" si="1"/>
        <v>26</v>
      </c>
      <c r="H31" s="60">
        <f>VLOOKUP($A31,'Return Data'!$B$7:$R$2292,12,0)</f>
        <v>12.2766</v>
      </c>
      <c r="I31" s="61">
        <f t="shared" si="2"/>
        <v>8</v>
      </c>
      <c r="J31" s="60">
        <f>VLOOKUP($A31,'Return Data'!$B$7:$R$2292,13,0)</f>
        <v>-3.7694999999999999</v>
      </c>
      <c r="K31" s="61">
        <f t="shared" si="3"/>
        <v>21</v>
      </c>
      <c r="L31" s="60">
        <f>VLOOKUP($A31,'Return Data'!$B$7:$R$2292,17,0)</f>
        <v>18.203399999999998</v>
      </c>
      <c r="M31" s="61">
        <f t="shared" si="4"/>
        <v>3</v>
      </c>
      <c r="N31" s="60">
        <f>VLOOKUP($A31,'Return Data'!$B$7:$R$2292,14,0)</f>
        <v>48.160200000000003</v>
      </c>
      <c r="O31" s="61">
        <f t="shared" si="5"/>
        <v>1</v>
      </c>
      <c r="P31" s="60">
        <f>VLOOKUP($A31,'Return Data'!$B$7:$R$2292,15,0)</f>
        <v>19.871300000000002</v>
      </c>
      <c r="Q31" s="61">
        <f>RANK(P31,P$8:P$37,0)</f>
        <v>1</v>
      </c>
      <c r="R31" s="60">
        <f>VLOOKUP($A31,'Return Data'!$B$7:$R$2292,16,0)</f>
        <v>19.174499999999998</v>
      </c>
      <c r="S31" s="62">
        <f t="shared" si="7"/>
        <v>1</v>
      </c>
    </row>
    <row r="32" spans="1:19" x14ac:dyDescent="0.3">
      <c r="A32" s="58" t="s">
        <v>1570</v>
      </c>
      <c r="B32" s="59">
        <f>VLOOKUP($A32,'Return Data'!$B$7:$R$2292,3,0)</f>
        <v>45022</v>
      </c>
      <c r="C32" s="60">
        <f>VLOOKUP($A32,'Return Data'!$B$7:$R$2292,4,0)</f>
        <v>81.447599999999994</v>
      </c>
      <c r="D32" s="60">
        <f>VLOOKUP($A32,'Return Data'!$B$7:$R$2292,10,0)</f>
        <v>-1.44</v>
      </c>
      <c r="E32" s="61">
        <f t="shared" si="0"/>
        <v>13</v>
      </c>
      <c r="F32" s="60">
        <f>VLOOKUP($A32,'Return Data'!$B$7:$R$2292,11,0)</f>
        <v>-1.4933000000000001</v>
      </c>
      <c r="G32" s="61">
        <f t="shared" si="1"/>
        <v>19</v>
      </c>
      <c r="H32" s="60">
        <f>VLOOKUP($A32,'Return Data'!$B$7:$R$2292,12,0)</f>
        <v>7.9494999999999996</v>
      </c>
      <c r="I32" s="61">
        <f t="shared" si="2"/>
        <v>24</v>
      </c>
      <c r="J32" s="60">
        <f>VLOOKUP($A32,'Return Data'!$B$7:$R$2292,13,0)</f>
        <v>-4.0027999999999997</v>
      </c>
      <c r="K32" s="61">
        <f t="shared" si="3"/>
        <v>25</v>
      </c>
      <c r="L32" s="60">
        <f>VLOOKUP($A32,'Return Data'!$B$7:$R$2292,17,0)</f>
        <v>10.001799999999999</v>
      </c>
      <c r="M32" s="61">
        <f t="shared" si="4"/>
        <v>18</v>
      </c>
      <c r="N32" s="60">
        <f>VLOOKUP($A32,'Return Data'!$B$7:$R$2292,14,0)</f>
        <v>29.238399999999999</v>
      </c>
      <c r="O32" s="61">
        <f t="shared" si="5"/>
        <v>18</v>
      </c>
      <c r="P32" s="60">
        <f>VLOOKUP($A32,'Return Data'!$B$7:$R$2292,15,0)</f>
        <v>10.4503</v>
      </c>
      <c r="Q32" s="61">
        <f>RANK(P32,P$8:P$37,0)</f>
        <v>19</v>
      </c>
      <c r="R32" s="60">
        <f>VLOOKUP($A32,'Return Data'!$B$7:$R$2292,16,0)</f>
        <v>15.2341</v>
      </c>
      <c r="S32" s="62">
        <f t="shared" si="7"/>
        <v>8</v>
      </c>
    </row>
    <row r="33" spans="1:19" x14ac:dyDescent="0.3">
      <c r="A33" s="58" t="s">
        <v>1572</v>
      </c>
      <c r="B33" s="59">
        <f>VLOOKUP($A33,'Return Data'!$B$7:$R$2292,3,0)</f>
        <v>45022</v>
      </c>
      <c r="C33" s="60">
        <f>VLOOKUP($A33,'Return Data'!$B$7:$R$2292,4,0)</f>
        <v>15.7584</v>
      </c>
      <c r="D33" s="60">
        <f>VLOOKUP($A33,'Return Data'!$B$7:$R$2292,10,0)</f>
        <v>-1.6624000000000001</v>
      </c>
      <c r="E33" s="61">
        <f t="shared" si="0"/>
        <v>18</v>
      </c>
      <c r="F33" s="60">
        <f>VLOOKUP($A33,'Return Data'!$B$7:$R$2292,11,0)</f>
        <v>-1.4988999999999999</v>
      </c>
      <c r="G33" s="61">
        <f t="shared" si="1"/>
        <v>20</v>
      </c>
      <c r="H33" s="60">
        <f>VLOOKUP($A33,'Return Data'!$B$7:$R$2292,12,0)</f>
        <v>10.0808</v>
      </c>
      <c r="I33" s="61">
        <f t="shared" si="2"/>
        <v>17</v>
      </c>
      <c r="J33" s="60">
        <f>VLOOKUP($A33,'Return Data'!$B$7:$R$2292,13,0)</f>
        <v>1.018</v>
      </c>
      <c r="K33" s="61">
        <f t="shared" si="3"/>
        <v>7</v>
      </c>
      <c r="L33" s="60">
        <f>VLOOKUP($A33,'Return Data'!$B$7:$R$2292,17,0)</f>
        <v>9.7317999999999998</v>
      </c>
      <c r="M33" s="61">
        <f t="shared" si="4"/>
        <v>21</v>
      </c>
      <c r="N33" s="60">
        <f>VLOOKUP($A33,'Return Data'!$B$7:$R$2292,14,0)</f>
        <v>24.407800000000002</v>
      </c>
      <c r="O33" s="61">
        <f t="shared" si="5"/>
        <v>25</v>
      </c>
      <c r="P33" s="60"/>
      <c r="Q33" s="61"/>
      <c r="R33" s="60">
        <f>VLOOKUP($A33,'Return Data'!$B$7:$R$2292,16,0)</f>
        <v>10.577199999999999</v>
      </c>
      <c r="S33" s="62">
        <f t="shared" si="7"/>
        <v>28</v>
      </c>
    </row>
    <row r="34" spans="1:19" x14ac:dyDescent="0.3">
      <c r="A34" s="94" t="s">
        <v>1551</v>
      </c>
      <c r="B34" s="59">
        <f>VLOOKUP($A34,'Return Data'!$B$7:$R$2292,3,0)</f>
        <v>45022</v>
      </c>
      <c r="C34" s="60">
        <f>VLOOKUP($A34,'Return Data'!$B$7:$R$2292,4,0)</f>
        <v>16.2563</v>
      </c>
      <c r="D34" s="60">
        <f>VLOOKUP($A34,'Return Data'!$B$7:$R$2292,10,0)</f>
        <v>-3.3801000000000001</v>
      </c>
      <c r="E34" s="61">
        <f t="shared" si="0"/>
        <v>27</v>
      </c>
      <c r="F34" s="60">
        <f>VLOOKUP($A34,'Return Data'!$B$7:$R$2292,11,0)</f>
        <v>-4.0251999999999999</v>
      </c>
      <c r="G34" s="61">
        <f t="shared" si="1"/>
        <v>24</v>
      </c>
      <c r="H34" s="60">
        <f>VLOOKUP($A34,'Return Data'!$B$7:$R$2292,12,0)</f>
        <v>4.9843000000000002</v>
      </c>
      <c r="I34" s="61">
        <f t="shared" si="2"/>
        <v>27</v>
      </c>
      <c r="J34" s="60">
        <f>VLOOKUP($A34,'Return Data'!$B$7:$R$2292,13,0)</f>
        <v>-3.8521000000000001</v>
      </c>
      <c r="K34" s="61">
        <f t="shared" si="3"/>
        <v>22</v>
      </c>
      <c r="L34" s="60">
        <f>VLOOKUP($A34,'Return Data'!$B$7:$R$2292,17,0)</f>
        <v>7.9012000000000002</v>
      </c>
      <c r="M34" s="61">
        <f t="shared" si="4"/>
        <v>24</v>
      </c>
      <c r="N34" s="60">
        <f>VLOOKUP($A34,'Return Data'!$B$7:$R$2292,14,0)</f>
        <v>24.2498</v>
      </c>
      <c r="O34" s="61">
        <f t="shared" si="5"/>
        <v>26</v>
      </c>
      <c r="P34" s="60"/>
      <c r="Q34" s="61"/>
      <c r="R34" s="60">
        <f>VLOOKUP($A34,'Return Data'!$B$7:$R$2292,16,0)</f>
        <v>11.1831</v>
      </c>
      <c r="S34" s="62">
        <f t="shared" si="7"/>
        <v>26</v>
      </c>
    </row>
    <row r="35" spans="1:19" x14ac:dyDescent="0.3">
      <c r="A35" s="58" t="s">
        <v>1574</v>
      </c>
      <c r="B35" s="59">
        <f>VLOOKUP($A35,'Return Data'!$B$7:$R$2292,3,0)</f>
        <v>45022</v>
      </c>
      <c r="C35" s="60">
        <f>VLOOKUP($A35,'Return Data'!$B$7:$R$2292,4,0)</f>
        <v>150.4</v>
      </c>
      <c r="D35" s="60">
        <f>VLOOKUP($A35,'Return Data'!$B$7:$R$2292,10,0)</f>
        <v>-5.5514000000000001</v>
      </c>
      <c r="E35" s="61">
        <f t="shared" si="0"/>
        <v>29</v>
      </c>
      <c r="F35" s="60">
        <f>VLOOKUP($A35,'Return Data'!$B$7:$R$2292,11,0)</f>
        <v>-5.4444999999999997</v>
      </c>
      <c r="G35" s="61">
        <f t="shared" si="1"/>
        <v>27</v>
      </c>
      <c r="H35" s="60">
        <f>VLOOKUP($A35,'Return Data'!$B$7:$R$2292,12,0)</f>
        <v>6.8334000000000001</v>
      </c>
      <c r="I35" s="61">
        <f t="shared" si="2"/>
        <v>26</v>
      </c>
      <c r="J35" s="60">
        <f>VLOOKUP($A35,'Return Data'!$B$7:$R$2292,13,0)</f>
        <v>-6.9652000000000003</v>
      </c>
      <c r="K35" s="61">
        <f t="shared" si="3"/>
        <v>28</v>
      </c>
      <c r="L35" s="60">
        <f>VLOOKUP($A35,'Return Data'!$B$7:$R$2292,17,0)</f>
        <v>7.1776999999999997</v>
      </c>
      <c r="M35" s="61">
        <f t="shared" si="4"/>
        <v>26</v>
      </c>
      <c r="N35" s="60">
        <f>VLOOKUP($A35,'Return Data'!$B$7:$R$2292,14,0)</f>
        <v>23.928599999999999</v>
      </c>
      <c r="O35" s="61">
        <f t="shared" si="5"/>
        <v>27</v>
      </c>
      <c r="P35" s="60">
        <f>VLOOKUP($A35,'Return Data'!$B$7:$R$2292,15,0)</f>
        <v>5.1856</v>
      </c>
      <c r="Q35" s="61">
        <f>RANK(P35,P$8:P$37,0)</f>
        <v>25</v>
      </c>
      <c r="R35" s="60">
        <f>VLOOKUP($A35,'Return Data'!$B$7:$R$2292,16,0)</f>
        <v>8.6758000000000006</v>
      </c>
      <c r="S35" s="62">
        <f t="shared" si="7"/>
        <v>30</v>
      </c>
    </row>
    <row r="36" spans="1:19" x14ac:dyDescent="0.3">
      <c r="A36" s="58" t="s">
        <v>1560</v>
      </c>
      <c r="B36" s="59">
        <f>VLOOKUP($A36,'Return Data'!$B$7:$R$2292,3,0)</f>
        <v>45022</v>
      </c>
      <c r="C36" s="60">
        <f>VLOOKUP($A36,'Return Data'!$B$7:$R$2292,4,0)</f>
        <v>35.380000000000003</v>
      </c>
      <c r="D36" s="60">
        <f>VLOOKUP($A36,'Return Data'!$B$7:$R$2292,10,0)</f>
        <v>-2.1570999999999998</v>
      </c>
      <c r="E36" s="61">
        <f t="shared" si="0"/>
        <v>23</v>
      </c>
      <c r="F36" s="60">
        <f>VLOOKUP($A36,'Return Data'!$B$7:$R$2292,11,0)</f>
        <v>-1.4484999999999999</v>
      </c>
      <c r="G36" s="61">
        <f t="shared" si="1"/>
        <v>18</v>
      </c>
      <c r="H36" s="60">
        <f>VLOOKUP($A36,'Return Data'!$B$7:$R$2292,12,0)</f>
        <v>8.3282000000000007</v>
      </c>
      <c r="I36" s="61">
        <f t="shared" si="2"/>
        <v>22</v>
      </c>
      <c r="J36" s="60">
        <f>VLOOKUP($A36,'Return Data'!$B$7:$R$2292,13,0)</f>
        <v>-1.2008000000000001</v>
      </c>
      <c r="K36" s="61">
        <f t="shared" si="3"/>
        <v>14</v>
      </c>
      <c r="L36" s="60">
        <f>VLOOKUP($A36,'Return Data'!$B$7:$R$2292,17,0)</f>
        <v>11.574999999999999</v>
      </c>
      <c r="M36" s="61">
        <f t="shared" si="4"/>
        <v>15</v>
      </c>
      <c r="N36" s="60">
        <f>VLOOKUP($A36,'Return Data'!$B$7:$R$2292,14,0)</f>
        <v>31.539400000000001</v>
      </c>
      <c r="O36" s="61">
        <f t="shared" si="5"/>
        <v>13</v>
      </c>
      <c r="P36" s="60">
        <f>VLOOKUP($A36,'Return Data'!$B$7:$R$2292,15,0)</f>
        <v>12.646100000000001</v>
      </c>
      <c r="Q36" s="61">
        <f>RANK(P36,P$8:P$37,0)</f>
        <v>9</v>
      </c>
      <c r="R36" s="60">
        <f>VLOOKUP($A36,'Return Data'!$B$7:$R$2292,16,0)</f>
        <v>12.162599999999999</v>
      </c>
      <c r="S36" s="62">
        <f t="shared" si="7"/>
        <v>24</v>
      </c>
    </row>
    <row r="37" spans="1:19" x14ac:dyDescent="0.3">
      <c r="A37" s="58" t="s">
        <v>1624</v>
      </c>
      <c r="B37" s="59">
        <f>VLOOKUP($A37,'Return Data'!$B$7:$R$2292,3,0)</f>
        <v>45022</v>
      </c>
      <c r="C37" s="60">
        <f>VLOOKUP($A37,'Return Data'!$B$7:$R$2292,4,0)</f>
        <v>236.06100000000001</v>
      </c>
      <c r="D37" s="60">
        <f>VLOOKUP($A37,'Return Data'!$B$7:$R$2292,10,0)</f>
        <v>-1.488</v>
      </c>
      <c r="E37" s="61">
        <f t="shared" si="0"/>
        <v>14</v>
      </c>
      <c r="F37" s="60">
        <f>VLOOKUP($A37,'Return Data'!$B$7:$R$2292,11,0)</f>
        <v>-7.0103999999999997</v>
      </c>
      <c r="G37" s="61">
        <f t="shared" si="1"/>
        <v>29</v>
      </c>
      <c r="H37" s="60">
        <f>VLOOKUP($A37,'Return Data'!$B$7:$R$2292,12,0)</f>
        <v>2.5545</v>
      </c>
      <c r="I37" s="61">
        <f t="shared" si="2"/>
        <v>30</v>
      </c>
      <c r="J37" s="60">
        <f>VLOOKUP($A37,'Return Data'!$B$7:$R$2292,13,0)</f>
        <v>-10.106999999999999</v>
      </c>
      <c r="K37" s="61">
        <f t="shared" si="3"/>
        <v>30</v>
      </c>
      <c r="L37" s="60">
        <f>VLOOKUP($A37,'Return Data'!$B$7:$R$2292,17,0)</f>
        <v>3.3879999999999999</v>
      </c>
      <c r="M37" s="61">
        <f t="shared" si="4"/>
        <v>29</v>
      </c>
      <c r="N37" s="60">
        <f>VLOOKUP($A37,'Return Data'!$B$7:$R$2292,14,0)</f>
        <v>27.357900000000001</v>
      </c>
      <c r="O37" s="61">
        <f t="shared" si="5"/>
        <v>22</v>
      </c>
      <c r="P37" s="60">
        <f>VLOOKUP($A37,'Return Data'!$B$7:$R$2292,15,0)</f>
        <v>11.706</v>
      </c>
      <c r="Q37" s="61">
        <f>RANK(P37,P$8:P$37,0)</f>
        <v>16</v>
      </c>
      <c r="R37" s="60">
        <f>VLOOKUP($A37,'Return Data'!$B$7:$R$2292,16,0)</f>
        <v>13.671200000000001</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-1.46452</v>
      </c>
      <c r="E39" s="69"/>
      <c r="F39" s="70">
        <f>AVERAGE(F8:F37)</f>
        <v>-1.2553066666666666</v>
      </c>
      <c r="G39" s="69"/>
      <c r="H39" s="70">
        <f>AVERAGE(H8:H37)</f>
        <v>10.143213333333334</v>
      </c>
      <c r="I39" s="69"/>
      <c r="J39" s="70">
        <f>AVERAGE(J8:J37)</f>
        <v>-1.2935133333333333</v>
      </c>
      <c r="K39" s="69"/>
      <c r="L39" s="70">
        <f>AVERAGE(L8:L37)</f>
        <v>11.448853333333334</v>
      </c>
      <c r="M39" s="69"/>
      <c r="N39" s="70">
        <f>AVERAGE(N8:N37)</f>
        <v>30.613483333333328</v>
      </c>
      <c r="O39" s="69"/>
      <c r="P39" s="70">
        <f>AVERAGE(P8:P37)</f>
        <v>11.82681923076923</v>
      </c>
      <c r="Q39" s="69"/>
      <c r="R39" s="70">
        <f>AVERAGE(R8:R37)</f>
        <v>13.853593333333333</v>
      </c>
      <c r="S39" s="71"/>
    </row>
    <row r="40" spans="1:19" x14ac:dyDescent="0.3">
      <c r="A40" s="68" t="s">
        <v>28</v>
      </c>
      <c r="B40" s="69"/>
      <c r="C40" s="69"/>
      <c r="D40" s="70">
        <f>MIN(D8:D37)</f>
        <v>-7.7618</v>
      </c>
      <c r="E40" s="69"/>
      <c r="F40" s="70">
        <f>MIN(F8:F37)</f>
        <v>-7.1542000000000003</v>
      </c>
      <c r="G40" s="69"/>
      <c r="H40" s="70">
        <f>MIN(H8:H37)</f>
        <v>2.5545</v>
      </c>
      <c r="I40" s="69"/>
      <c r="J40" s="70">
        <f>MIN(J8:J37)</f>
        <v>-10.106999999999999</v>
      </c>
      <c r="K40" s="69"/>
      <c r="L40" s="70">
        <f>MIN(L8:L37)</f>
        <v>1.0356000000000001</v>
      </c>
      <c r="M40" s="69"/>
      <c r="N40" s="70">
        <f>MIN(N8:N37)</f>
        <v>20.9694</v>
      </c>
      <c r="O40" s="69"/>
      <c r="P40" s="70">
        <f>MIN(P8:P37)</f>
        <v>4.0843999999999996</v>
      </c>
      <c r="Q40" s="69"/>
      <c r="R40" s="70">
        <f>MIN(R8:R37)</f>
        <v>8.6758000000000006</v>
      </c>
      <c r="S40" s="71"/>
    </row>
    <row r="41" spans="1:19" ht="15" thickBot="1" x14ac:dyDescent="0.35">
      <c r="A41" s="72" t="s">
        <v>29</v>
      </c>
      <c r="B41" s="73"/>
      <c r="C41" s="73"/>
      <c r="D41" s="74">
        <f>MAX(D8:D37)</f>
        <v>6.556</v>
      </c>
      <c r="E41" s="73"/>
      <c r="F41" s="74">
        <f>MAX(F8:F37)</f>
        <v>5.0788000000000002</v>
      </c>
      <c r="G41" s="73"/>
      <c r="H41" s="74">
        <f>MAX(H8:H37)</f>
        <v>16.927099999999999</v>
      </c>
      <c r="I41" s="73"/>
      <c r="J41" s="74">
        <f>MAX(J8:J37)</f>
        <v>8.2169000000000008</v>
      </c>
      <c r="K41" s="73"/>
      <c r="L41" s="74">
        <f>MAX(L8:L37)</f>
        <v>21.902699999999999</v>
      </c>
      <c r="M41" s="73"/>
      <c r="N41" s="74">
        <f>MAX(N8:N37)</f>
        <v>48.160200000000003</v>
      </c>
      <c r="O41" s="73"/>
      <c r="P41" s="74">
        <f>MAX(P8:P37)</f>
        <v>19.871300000000002</v>
      </c>
      <c r="Q41" s="73"/>
      <c r="R41" s="74">
        <f>MAX(R8:R37)</f>
        <v>19.174499999999998</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45022</v>
      </c>
      <c r="C8" s="60">
        <f>VLOOKUP($A8,'Return Data'!$B$7:$R$2292,4,0)</f>
        <v>1101.56</v>
      </c>
      <c r="D8" s="60">
        <f>VLOOKUP($A8,'Return Data'!$B$7:$R$2292,10,0)</f>
        <v>-2.1644000000000001</v>
      </c>
      <c r="E8" s="61">
        <f t="shared" ref="E8:E37" si="0">RANK(D8,D$8:D$37,0)</f>
        <v>20</v>
      </c>
      <c r="F8" s="60">
        <f>VLOOKUP($A8,'Return Data'!$B$7:$R$2292,11,0)</f>
        <v>-1.3795999999999999</v>
      </c>
      <c r="G8" s="61">
        <f t="shared" ref="G8:G37" si="1">RANK(F8,F$8:F$37,0)</f>
        <v>15</v>
      </c>
      <c r="H8" s="60">
        <f>VLOOKUP($A8,'Return Data'!$B$7:$R$2292,12,0)</f>
        <v>8.2476000000000003</v>
      </c>
      <c r="I8" s="61">
        <f t="shared" ref="I8:I37" si="2">RANK(H8,H$8:H$37,0)</f>
        <v>19</v>
      </c>
      <c r="J8" s="60">
        <f>VLOOKUP($A8,'Return Data'!$B$7:$R$2292,13,0)</f>
        <v>-4.7925000000000004</v>
      </c>
      <c r="K8" s="61">
        <f t="shared" ref="K8:K37" si="3">RANK(J8,J$8:J$37,0)</f>
        <v>20</v>
      </c>
      <c r="L8" s="60">
        <f>VLOOKUP($A8,'Return Data'!$B$7:$R$2292,17,0)</f>
        <v>8.3140999999999998</v>
      </c>
      <c r="M8" s="61">
        <f t="shared" ref="M8:M37" si="4">RANK(L8,L$8:L$37,0)</f>
        <v>21</v>
      </c>
      <c r="N8" s="60">
        <f>VLOOKUP($A8,'Return Data'!$B$7:$R$2292,14,0)</f>
        <v>29.098199999999999</v>
      </c>
      <c r="O8" s="61">
        <f t="shared" ref="O8:O37" si="5">RANK(N8,N$8:N$37,0)</f>
        <v>15</v>
      </c>
      <c r="P8" s="60">
        <f>VLOOKUP($A8,'Return Data'!$B$7:$R$2292,15,0)</f>
        <v>9.2393000000000001</v>
      </c>
      <c r="Q8" s="61">
        <f t="shared" ref="Q8:Q20" si="6">RANK(P8,P$8:P$37,0)</f>
        <v>20</v>
      </c>
      <c r="R8" s="60">
        <f>VLOOKUP($A8,'Return Data'!$B$7:$R$2292,16,0)</f>
        <v>21.039000000000001</v>
      </c>
      <c r="S8" s="62">
        <f t="shared" ref="S8:S37" si="7">RANK(R8,R$8:R$37,0)</f>
        <v>1</v>
      </c>
    </row>
    <row r="9" spans="1:20" x14ac:dyDescent="0.3">
      <c r="A9" s="58" t="s">
        <v>1565</v>
      </c>
      <c r="B9" s="59">
        <f>VLOOKUP($A9,'Return Data'!$B$7:$R$2292,3,0)</f>
        <v>45022</v>
      </c>
      <c r="C9" s="60">
        <f>VLOOKUP($A9,'Return Data'!$B$7:$R$2292,4,0)</f>
        <v>17.02</v>
      </c>
      <c r="D9" s="60">
        <f>VLOOKUP($A9,'Return Data'!$B$7:$R$2292,10,0)</f>
        <v>-1.7887999999999999</v>
      </c>
      <c r="E9" s="61">
        <f t="shared" si="0"/>
        <v>16</v>
      </c>
      <c r="F9" s="60">
        <f>VLOOKUP($A9,'Return Data'!$B$7:$R$2292,11,0)</f>
        <v>-6.0187999999999997</v>
      </c>
      <c r="G9" s="61">
        <f t="shared" si="1"/>
        <v>28</v>
      </c>
      <c r="H9" s="60">
        <f>VLOOKUP($A9,'Return Data'!$B$7:$R$2292,12,0)</f>
        <v>3.7172000000000001</v>
      </c>
      <c r="I9" s="61">
        <f t="shared" si="2"/>
        <v>28</v>
      </c>
      <c r="J9" s="60">
        <f>VLOOKUP($A9,'Return Data'!$B$7:$R$2292,13,0)</f>
        <v>-8.984</v>
      </c>
      <c r="K9" s="61">
        <f t="shared" si="3"/>
        <v>29</v>
      </c>
      <c r="L9" s="60">
        <f>VLOOKUP($A9,'Return Data'!$B$7:$R$2292,17,0)</f>
        <v>4.8901000000000003</v>
      </c>
      <c r="M9" s="61">
        <f t="shared" si="4"/>
        <v>27</v>
      </c>
      <c r="N9" s="60">
        <f>VLOOKUP($A9,'Return Data'!$B$7:$R$2292,14,0)</f>
        <v>20.141400000000001</v>
      </c>
      <c r="O9" s="61">
        <f t="shared" si="5"/>
        <v>29</v>
      </c>
      <c r="P9" s="60">
        <f>VLOOKUP($A9,'Return Data'!$B$7:$R$2292,15,0)</f>
        <v>10.368499999999999</v>
      </c>
      <c r="Q9" s="61">
        <f t="shared" si="6"/>
        <v>15</v>
      </c>
      <c r="R9" s="60">
        <f>VLOOKUP($A9,'Return Data'!$B$7:$R$2292,16,0)</f>
        <v>10.3771</v>
      </c>
      <c r="S9" s="62">
        <f t="shared" si="7"/>
        <v>24</v>
      </c>
    </row>
    <row r="10" spans="1:20" x14ac:dyDescent="0.3">
      <c r="A10" s="58" t="s">
        <v>2043</v>
      </c>
      <c r="B10" s="59">
        <f>VLOOKUP($A10,'Return Data'!$B$7:$R$2292,3,0)</f>
        <v>45022</v>
      </c>
      <c r="C10" s="60">
        <f>VLOOKUP($A10,'Return Data'!$B$7:$R$2292,4,0)</f>
        <v>132.21899999999999</v>
      </c>
      <c r="D10" s="60">
        <f>VLOOKUP($A10,'Return Data'!$B$7:$R$2292,10,0)</f>
        <v>-2.4639000000000002</v>
      </c>
      <c r="E10" s="61">
        <f t="shared" si="0"/>
        <v>25</v>
      </c>
      <c r="F10" s="60">
        <f>VLOOKUP($A10,'Return Data'!$B$7:$R$2292,11,0)</f>
        <v>-4.3879999999999999</v>
      </c>
      <c r="G10" s="61">
        <f t="shared" si="1"/>
        <v>24</v>
      </c>
      <c r="H10" s="60">
        <f>VLOOKUP($A10,'Return Data'!$B$7:$R$2292,12,0)</f>
        <v>7.4165000000000001</v>
      </c>
      <c r="I10" s="61">
        <f t="shared" si="2"/>
        <v>21</v>
      </c>
      <c r="J10" s="60">
        <f>VLOOKUP($A10,'Return Data'!$B$7:$R$2292,13,0)</f>
        <v>-3.6726000000000001</v>
      </c>
      <c r="K10" s="61">
        <f t="shared" si="3"/>
        <v>19</v>
      </c>
      <c r="L10" s="60">
        <f>VLOOKUP($A10,'Return Data'!$B$7:$R$2292,17,0)</f>
        <v>9.1109000000000009</v>
      </c>
      <c r="M10" s="61">
        <f t="shared" si="4"/>
        <v>18</v>
      </c>
      <c r="N10" s="60">
        <f>VLOOKUP($A10,'Return Data'!$B$7:$R$2292,14,0)</f>
        <v>25.0136</v>
      </c>
      <c r="O10" s="61">
        <f t="shared" si="5"/>
        <v>23</v>
      </c>
      <c r="P10" s="60">
        <f>VLOOKUP($A10,'Return Data'!$B$7:$R$2292,15,0)</f>
        <v>7.1551</v>
      </c>
      <c r="Q10" s="61">
        <f t="shared" si="6"/>
        <v>24</v>
      </c>
      <c r="R10" s="60">
        <f>VLOOKUP($A10,'Return Data'!$B$7:$R$2292,16,0)</f>
        <v>15.8667</v>
      </c>
      <c r="S10" s="62">
        <f t="shared" si="7"/>
        <v>8</v>
      </c>
    </row>
    <row r="11" spans="1:20" x14ac:dyDescent="0.3">
      <c r="A11" s="58" t="s">
        <v>1874</v>
      </c>
      <c r="B11" s="59">
        <f>VLOOKUP($A11,'Return Data'!$B$7:$R$2292,3,0)</f>
        <v>45022</v>
      </c>
      <c r="C11" s="60">
        <f>VLOOKUP($A11,'Return Data'!$B$7:$R$2292,4,0)</f>
        <v>168.54130000000001</v>
      </c>
      <c r="D11" s="60">
        <f>VLOOKUP($A11,'Return Data'!$B$7:$R$2292,10,0)</f>
        <v>-1.7857000000000001</v>
      </c>
      <c r="E11" s="61">
        <f t="shared" si="0"/>
        <v>15</v>
      </c>
      <c r="F11" s="60">
        <f>VLOOKUP($A11,'Return Data'!$B$7:$R$2292,11,0)</f>
        <v>-0.93379999999999996</v>
      </c>
      <c r="G11" s="61">
        <f t="shared" si="1"/>
        <v>11</v>
      </c>
      <c r="H11" s="60">
        <f>VLOOKUP($A11,'Return Data'!$B$7:$R$2292,12,0)</f>
        <v>10.886699999999999</v>
      </c>
      <c r="I11" s="61">
        <f t="shared" si="2"/>
        <v>9</v>
      </c>
      <c r="J11" s="60">
        <f>VLOOKUP($A11,'Return Data'!$B$7:$R$2292,13,0)</f>
        <v>-4.9166999999999996</v>
      </c>
      <c r="K11" s="61">
        <f t="shared" si="3"/>
        <v>22</v>
      </c>
      <c r="L11" s="60">
        <f>VLOOKUP($A11,'Return Data'!$B$7:$R$2292,17,0)</f>
        <v>13.5444</v>
      </c>
      <c r="M11" s="61">
        <f t="shared" si="4"/>
        <v>8</v>
      </c>
      <c r="N11" s="60">
        <f>VLOOKUP($A11,'Return Data'!$B$7:$R$2292,14,0)</f>
        <v>32.2971</v>
      </c>
      <c r="O11" s="61">
        <f t="shared" si="5"/>
        <v>9</v>
      </c>
      <c r="P11" s="60">
        <f>VLOOKUP($A11,'Return Data'!$B$7:$R$2292,15,0)</f>
        <v>11.1319</v>
      </c>
      <c r="Q11" s="61">
        <f t="shared" si="6"/>
        <v>11</v>
      </c>
      <c r="R11" s="60">
        <f>VLOOKUP($A11,'Return Data'!$B$7:$R$2292,16,0)</f>
        <v>15.52</v>
      </c>
      <c r="S11" s="62">
        <f t="shared" si="7"/>
        <v>9</v>
      </c>
    </row>
    <row r="12" spans="1:20" x14ac:dyDescent="0.3">
      <c r="A12" s="103" t="s">
        <v>1582</v>
      </c>
      <c r="B12" s="59">
        <f>VLOOKUP($A12,'Return Data'!$B$7:$R$2292,3,0)</f>
        <v>45022</v>
      </c>
      <c r="C12" s="60">
        <f>VLOOKUP($A12,'Return Data'!$B$7:$R$2292,4,0)</f>
        <v>219.64</v>
      </c>
      <c r="D12" s="60">
        <f>VLOOKUP($A12,'Return Data'!$B$7:$R$2292,10,0)</f>
        <v>-1.1877</v>
      </c>
      <c r="E12" s="61">
        <f t="shared" si="0"/>
        <v>9</v>
      </c>
      <c r="F12" s="60">
        <f>VLOOKUP($A12,'Return Data'!$B$7:$R$2292,11,0)</f>
        <v>-0.73219999999999996</v>
      </c>
      <c r="G12" s="61">
        <f t="shared" si="1"/>
        <v>10</v>
      </c>
      <c r="H12" s="60">
        <f>VLOOKUP($A12,'Return Data'!$B$7:$R$2292,12,0)</f>
        <v>8.2449999999999992</v>
      </c>
      <c r="I12" s="61">
        <f t="shared" si="2"/>
        <v>20</v>
      </c>
      <c r="J12" s="60">
        <f>VLOOKUP($A12,'Return Data'!$B$7:$R$2292,13,0)</f>
        <v>-2.6030000000000002</v>
      </c>
      <c r="K12" s="61">
        <f t="shared" si="3"/>
        <v>15</v>
      </c>
      <c r="L12" s="60">
        <f>VLOOKUP($A12,'Return Data'!$B$7:$R$2292,17,0)</f>
        <v>9.5425000000000004</v>
      </c>
      <c r="M12" s="61">
        <f t="shared" si="4"/>
        <v>16</v>
      </c>
      <c r="N12" s="60">
        <f>VLOOKUP($A12,'Return Data'!$B$7:$R$2292,14,0)</f>
        <v>27.196100000000001</v>
      </c>
      <c r="O12" s="61">
        <f t="shared" si="5"/>
        <v>20</v>
      </c>
      <c r="P12" s="60">
        <f>VLOOKUP($A12,'Return Data'!$B$7:$R$2292,15,0)</f>
        <v>12.4457</v>
      </c>
      <c r="Q12" s="61">
        <f t="shared" si="6"/>
        <v>7</v>
      </c>
      <c r="R12" s="60">
        <f>VLOOKUP($A12,'Return Data'!$B$7:$R$2292,16,0)</f>
        <v>17.103400000000001</v>
      </c>
      <c r="S12" s="62">
        <f t="shared" si="7"/>
        <v>6</v>
      </c>
    </row>
    <row r="13" spans="1:20" x14ac:dyDescent="0.3">
      <c r="A13" s="94" t="s">
        <v>1623</v>
      </c>
      <c r="B13" s="59">
        <f>VLOOKUP($A13,'Return Data'!$B$7:$R$2292,3,0)</f>
        <v>45022</v>
      </c>
      <c r="C13" s="60">
        <f>VLOOKUP($A13,'Return Data'!$B$7:$R$2292,4,0)</f>
        <v>63.283999999999999</v>
      </c>
      <c r="D13" s="60">
        <f>VLOOKUP($A13,'Return Data'!$B$7:$R$2292,10,0)</f>
        <v>0.1234</v>
      </c>
      <c r="E13" s="61">
        <f t="shared" si="0"/>
        <v>4</v>
      </c>
      <c r="F13" s="60">
        <f>VLOOKUP($A13,'Return Data'!$B$7:$R$2292,11,0)</f>
        <v>-1.1017999999999999</v>
      </c>
      <c r="G13" s="61">
        <f t="shared" si="1"/>
        <v>12</v>
      </c>
      <c r="H13" s="60">
        <f>VLOOKUP($A13,'Return Data'!$B$7:$R$2292,12,0)</f>
        <v>9.5086999999999993</v>
      </c>
      <c r="I13" s="61">
        <f t="shared" si="2"/>
        <v>16</v>
      </c>
      <c r="J13" s="60">
        <f>VLOOKUP($A13,'Return Data'!$B$7:$R$2292,13,0)</f>
        <v>-1.736</v>
      </c>
      <c r="K13" s="61">
        <f t="shared" si="3"/>
        <v>12</v>
      </c>
      <c r="L13" s="60">
        <f>VLOOKUP($A13,'Return Data'!$B$7:$R$2292,17,0)</f>
        <v>7.6029</v>
      </c>
      <c r="M13" s="61">
        <f t="shared" si="4"/>
        <v>23</v>
      </c>
      <c r="N13" s="60">
        <f>VLOOKUP($A13,'Return Data'!$B$7:$R$2292,14,0)</f>
        <v>26.7531</v>
      </c>
      <c r="O13" s="61">
        <f t="shared" si="5"/>
        <v>21</v>
      </c>
      <c r="P13" s="60">
        <f>VLOOKUP($A13,'Return Data'!$B$7:$R$2292,15,0)</f>
        <v>10.793900000000001</v>
      </c>
      <c r="Q13" s="61">
        <f t="shared" si="6"/>
        <v>13</v>
      </c>
      <c r="R13" s="60">
        <f>VLOOKUP($A13,'Return Data'!$B$7:$R$2292,16,0)</f>
        <v>12.352600000000001</v>
      </c>
      <c r="S13" s="62">
        <f t="shared" si="7"/>
        <v>19</v>
      </c>
    </row>
    <row r="14" spans="1:20" x14ac:dyDescent="0.3">
      <c r="A14" s="102" t="s">
        <v>1549</v>
      </c>
      <c r="B14" s="59">
        <f>VLOOKUP($A14,'Return Data'!$B$7:$R$2292,3,0)</f>
        <v>45022</v>
      </c>
      <c r="C14" s="60">
        <f>VLOOKUP($A14,'Return Data'!$B$7:$R$2292,4,0)</f>
        <v>23.027999999999999</v>
      </c>
      <c r="D14" s="60">
        <f>VLOOKUP($A14,'Return Data'!$B$7:$R$2292,10,0)</f>
        <v>-0.23830000000000001</v>
      </c>
      <c r="E14" s="61">
        <f t="shared" si="0"/>
        <v>5</v>
      </c>
      <c r="F14" s="60">
        <f>VLOOKUP($A14,'Return Data'!$B$7:$R$2292,11,0)</f>
        <v>-8.6999999999999994E-3</v>
      </c>
      <c r="G14" s="61">
        <f t="shared" si="1"/>
        <v>7</v>
      </c>
      <c r="H14" s="60">
        <f>VLOOKUP($A14,'Return Data'!$B$7:$R$2292,12,0)</f>
        <v>10.530900000000001</v>
      </c>
      <c r="I14" s="61">
        <f t="shared" si="2"/>
        <v>12</v>
      </c>
      <c r="J14" s="60">
        <f>VLOOKUP($A14,'Return Data'!$B$7:$R$2292,13,0)</f>
        <v>-0.75419999999999998</v>
      </c>
      <c r="K14" s="61">
        <f t="shared" si="3"/>
        <v>8</v>
      </c>
      <c r="L14" s="60">
        <f>VLOOKUP($A14,'Return Data'!$B$7:$R$2292,17,0)</f>
        <v>11.2056</v>
      </c>
      <c r="M14" s="61">
        <f t="shared" si="4"/>
        <v>12</v>
      </c>
      <c r="N14" s="60">
        <f>VLOOKUP($A14,'Return Data'!$B$7:$R$2292,14,0)</f>
        <v>29.369800000000001</v>
      </c>
      <c r="O14" s="61">
        <f t="shared" si="5"/>
        <v>14</v>
      </c>
      <c r="P14" s="60">
        <f>VLOOKUP($A14,'Return Data'!$B$7:$R$2292,15,0)</f>
        <v>9.8924000000000003</v>
      </c>
      <c r="Q14" s="61">
        <f t="shared" si="6"/>
        <v>17</v>
      </c>
      <c r="R14" s="60">
        <f>VLOOKUP($A14,'Return Data'!$B$7:$R$2292,16,0)</f>
        <v>10.7416</v>
      </c>
      <c r="S14" s="62">
        <f t="shared" si="7"/>
        <v>22</v>
      </c>
    </row>
    <row r="15" spans="1:20" x14ac:dyDescent="0.3">
      <c r="A15" s="58" t="s">
        <v>1553</v>
      </c>
      <c r="B15" s="59">
        <f>VLOOKUP($A15,'Return Data'!$B$7:$R$2292,3,0)</f>
        <v>45022</v>
      </c>
      <c r="C15" s="60">
        <f>VLOOKUP($A15,'Return Data'!$B$7:$R$2292,4,0)</f>
        <v>976.46259999999995</v>
      </c>
      <c r="D15" s="60">
        <f>VLOOKUP($A15,'Return Data'!$B$7:$R$2292,10,0)</f>
        <v>-2.3685999999999998</v>
      </c>
      <c r="E15" s="61">
        <f t="shared" si="0"/>
        <v>23</v>
      </c>
      <c r="F15" s="60">
        <f>VLOOKUP($A15,'Return Data'!$B$7:$R$2292,11,0)</f>
        <v>-5.6500000000000002E-2</v>
      </c>
      <c r="G15" s="61">
        <f t="shared" si="1"/>
        <v>8</v>
      </c>
      <c r="H15" s="60">
        <f>VLOOKUP($A15,'Return Data'!$B$7:$R$2292,12,0)</f>
        <v>10.83</v>
      </c>
      <c r="I15" s="61">
        <f t="shared" si="2"/>
        <v>11</v>
      </c>
      <c r="J15" s="60">
        <f>VLOOKUP($A15,'Return Data'!$B$7:$R$2292,13,0)</f>
        <v>-0.30859999999999999</v>
      </c>
      <c r="K15" s="61">
        <f t="shared" si="3"/>
        <v>7</v>
      </c>
      <c r="L15" s="60">
        <f>VLOOKUP($A15,'Return Data'!$B$7:$R$2292,17,0)</f>
        <v>13.1213</v>
      </c>
      <c r="M15" s="61">
        <f t="shared" si="4"/>
        <v>9</v>
      </c>
      <c r="N15" s="60">
        <f>VLOOKUP($A15,'Return Data'!$B$7:$R$2292,14,0)</f>
        <v>35.144300000000001</v>
      </c>
      <c r="O15" s="61">
        <f t="shared" si="5"/>
        <v>4</v>
      </c>
      <c r="P15" s="60">
        <f>VLOOKUP($A15,'Return Data'!$B$7:$R$2292,15,0)</f>
        <v>11.1968</v>
      </c>
      <c r="Q15" s="61">
        <f t="shared" si="6"/>
        <v>10</v>
      </c>
      <c r="R15" s="60">
        <f>VLOOKUP($A15,'Return Data'!$B$7:$R$2292,16,0)</f>
        <v>17.4146</v>
      </c>
      <c r="S15" s="62">
        <f t="shared" si="7"/>
        <v>5</v>
      </c>
    </row>
    <row r="16" spans="1:20" x14ac:dyDescent="0.3">
      <c r="A16" s="58" t="s">
        <v>1555</v>
      </c>
      <c r="B16" s="59">
        <f>VLOOKUP($A16,'Return Data'!$B$7:$R$2292,3,0)</f>
        <v>45022</v>
      </c>
      <c r="C16" s="60">
        <f>VLOOKUP($A16,'Return Data'!$B$7:$R$2292,4,0)</f>
        <v>1129.7919999999999</v>
      </c>
      <c r="D16" s="60">
        <f>VLOOKUP($A16,'Return Data'!$B$7:$R$2292,10,0)</f>
        <v>-1.2656000000000001</v>
      </c>
      <c r="E16" s="61">
        <f t="shared" si="0"/>
        <v>10</v>
      </c>
      <c r="F16" s="60">
        <f>VLOOKUP($A16,'Return Data'!$B$7:$R$2292,11,0)</f>
        <v>3.7469000000000001</v>
      </c>
      <c r="G16" s="61">
        <f t="shared" si="1"/>
        <v>2</v>
      </c>
      <c r="H16" s="60">
        <f>VLOOKUP($A16,'Return Data'!$B$7:$R$2292,12,0)</f>
        <v>16.340399999999999</v>
      </c>
      <c r="I16" s="61">
        <f t="shared" si="2"/>
        <v>1</v>
      </c>
      <c r="J16" s="60">
        <f>VLOOKUP($A16,'Return Data'!$B$7:$R$2292,13,0)</f>
        <v>7.4958</v>
      </c>
      <c r="K16" s="61">
        <f t="shared" si="3"/>
        <v>1</v>
      </c>
      <c r="L16" s="60">
        <f>VLOOKUP($A16,'Return Data'!$B$7:$R$2292,17,0)</f>
        <v>19.2027</v>
      </c>
      <c r="M16" s="61">
        <f t="shared" si="4"/>
        <v>2</v>
      </c>
      <c r="N16" s="60">
        <f>VLOOKUP($A16,'Return Data'!$B$7:$R$2292,14,0)</f>
        <v>37.220399999999998</v>
      </c>
      <c r="O16" s="61">
        <f t="shared" si="5"/>
        <v>3</v>
      </c>
      <c r="P16" s="60">
        <f>VLOOKUP($A16,'Return Data'!$B$7:$R$2292,15,0)</f>
        <v>13.1395</v>
      </c>
      <c r="Q16" s="61">
        <f t="shared" si="6"/>
        <v>5</v>
      </c>
      <c r="R16" s="60">
        <f>VLOOKUP($A16,'Return Data'!$B$7:$R$2292,16,0)</f>
        <v>18.194400000000002</v>
      </c>
      <c r="S16" s="62">
        <f t="shared" si="7"/>
        <v>3</v>
      </c>
    </row>
    <row r="17" spans="1:19" x14ac:dyDescent="0.3">
      <c r="A17" s="94" t="s">
        <v>1982</v>
      </c>
      <c r="B17" s="59">
        <f>VLOOKUP($A17,'Return Data'!$B$7:$R$2292,3,0)</f>
        <v>45022</v>
      </c>
      <c r="C17" s="60">
        <f>VLOOKUP($A17,'Return Data'!$B$7:$R$2292,4,0)</f>
        <v>129.57210000000001</v>
      </c>
      <c r="D17" s="60">
        <f>VLOOKUP($A17,'Return Data'!$B$7:$R$2292,10,0)</f>
        <v>0.7056</v>
      </c>
      <c r="E17" s="61">
        <f t="shared" si="0"/>
        <v>2</v>
      </c>
      <c r="F17" s="60">
        <f>VLOOKUP($A17,'Return Data'!$B$7:$R$2292,11,0)</f>
        <v>1.8092999999999999</v>
      </c>
      <c r="G17" s="61">
        <f t="shared" si="1"/>
        <v>4</v>
      </c>
      <c r="H17" s="60">
        <f>VLOOKUP($A17,'Return Data'!$B$7:$R$2292,12,0)</f>
        <v>12.2896</v>
      </c>
      <c r="I17" s="61">
        <f t="shared" si="2"/>
        <v>4</v>
      </c>
      <c r="J17" s="60">
        <f>VLOOKUP($A17,'Return Data'!$B$7:$R$2292,13,0)</f>
        <v>-3.5318000000000001</v>
      </c>
      <c r="K17" s="61">
        <f t="shared" si="3"/>
        <v>18</v>
      </c>
      <c r="L17" s="60">
        <f>VLOOKUP($A17,'Return Data'!$B$7:$R$2292,17,0)</f>
        <v>10.4384</v>
      </c>
      <c r="M17" s="61">
        <f t="shared" si="4"/>
        <v>14</v>
      </c>
      <c r="N17" s="60">
        <f>VLOOKUP($A17,'Return Data'!$B$7:$R$2292,14,0)</f>
        <v>29.387699999999999</v>
      </c>
      <c r="O17" s="61">
        <f t="shared" si="5"/>
        <v>13</v>
      </c>
      <c r="P17" s="60">
        <f>VLOOKUP($A17,'Return Data'!$B$7:$R$2292,15,0)</f>
        <v>8.1102000000000007</v>
      </c>
      <c r="Q17" s="61">
        <f t="shared" si="6"/>
        <v>22</v>
      </c>
      <c r="R17" s="60">
        <f>VLOOKUP($A17,'Return Data'!$B$7:$R$2292,16,0)</f>
        <v>14.331899999999999</v>
      </c>
      <c r="S17" s="62">
        <f t="shared" si="7"/>
        <v>13</v>
      </c>
    </row>
    <row r="18" spans="1:19" x14ac:dyDescent="0.3">
      <c r="A18" s="58" t="s">
        <v>1112</v>
      </c>
      <c r="B18" s="59">
        <f>VLOOKUP($A18,'Return Data'!$B$7:$R$2292,3,0)</f>
        <v>45022</v>
      </c>
      <c r="C18" s="60">
        <f>VLOOKUP($A18,'Return Data'!$B$7:$R$2292,4,0)</f>
        <v>458.31</v>
      </c>
      <c r="D18" s="60">
        <f>VLOOKUP($A18,'Return Data'!$B$7:$R$2292,10,0)</f>
        <v>-1.0899000000000001</v>
      </c>
      <c r="E18" s="61">
        <f t="shared" si="0"/>
        <v>8</v>
      </c>
      <c r="F18" s="60">
        <f>VLOOKUP($A18,'Return Data'!$B$7:$R$2292,11,0)</f>
        <v>-2.2000000000000001E-3</v>
      </c>
      <c r="G18" s="61">
        <f t="shared" si="1"/>
        <v>6</v>
      </c>
      <c r="H18" s="60">
        <f>VLOOKUP($A18,'Return Data'!$B$7:$R$2292,12,0)</f>
        <v>10.8636</v>
      </c>
      <c r="I18" s="61">
        <f t="shared" si="2"/>
        <v>10</v>
      </c>
      <c r="J18" s="60">
        <f>VLOOKUP($A18,'Return Data'!$B$7:$R$2292,13,0)</f>
        <v>1.3803000000000001</v>
      </c>
      <c r="K18" s="61">
        <f t="shared" si="3"/>
        <v>5</v>
      </c>
      <c r="L18" s="60">
        <f>VLOOKUP($A18,'Return Data'!$B$7:$R$2292,17,0)</f>
        <v>13.5588</v>
      </c>
      <c r="M18" s="61">
        <f t="shared" si="4"/>
        <v>7</v>
      </c>
      <c r="N18" s="60">
        <f>VLOOKUP($A18,'Return Data'!$B$7:$R$2292,14,0)</f>
        <v>32.546100000000003</v>
      </c>
      <c r="O18" s="61">
        <f t="shared" si="5"/>
        <v>8</v>
      </c>
      <c r="P18" s="60">
        <f>VLOOKUP($A18,'Return Data'!$B$7:$R$2292,15,0)</f>
        <v>10.693</v>
      </c>
      <c r="Q18" s="61">
        <f t="shared" si="6"/>
        <v>14</v>
      </c>
      <c r="R18" s="60">
        <f>VLOOKUP($A18,'Return Data'!$B$7:$R$2292,16,0)</f>
        <v>14.346299999999999</v>
      </c>
      <c r="S18" s="62">
        <f t="shared" si="7"/>
        <v>12</v>
      </c>
    </row>
    <row r="19" spans="1:19" x14ac:dyDescent="0.3">
      <c r="A19" s="58" t="s">
        <v>1557</v>
      </c>
      <c r="B19" s="59">
        <f>VLOOKUP($A19,'Return Data'!$B$7:$R$2292,3,0)</f>
        <v>45022</v>
      </c>
      <c r="C19" s="60">
        <f>VLOOKUP($A19,'Return Data'!$B$7:$R$2292,4,0)</f>
        <v>33.96</v>
      </c>
      <c r="D19" s="60">
        <f>VLOOKUP($A19,'Return Data'!$B$7:$R$2292,10,0)</f>
        <v>-1.4795</v>
      </c>
      <c r="E19" s="61">
        <f t="shared" si="0"/>
        <v>11</v>
      </c>
      <c r="F19" s="60">
        <f>VLOOKUP($A19,'Return Data'!$B$7:$R$2292,11,0)</f>
        <v>-3.2753999999999999</v>
      </c>
      <c r="G19" s="61">
        <f t="shared" si="1"/>
        <v>22</v>
      </c>
      <c r="H19" s="60">
        <f>VLOOKUP($A19,'Return Data'!$B$7:$R$2292,12,0)</f>
        <v>8.9859000000000009</v>
      </c>
      <c r="I19" s="61">
        <f t="shared" si="2"/>
        <v>17</v>
      </c>
      <c r="J19" s="60">
        <f>VLOOKUP($A19,'Return Data'!$B$7:$R$2292,13,0)</f>
        <v>-3.5226999999999999</v>
      </c>
      <c r="K19" s="61">
        <f t="shared" si="3"/>
        <v>17</v>
      </c>
      <c r="L19" s="60">
        <f>VLOOKUP($A19,'Return Data'!$B$7:$R$2292,17,0)</f>
        <v>12.3172</v>
      </c>
      <c r="M19" s="61">
        <f t="shared" si="4"/>
        <v>10</v>
      </c>
      <c r="N19" s="60">
        <f>VLOOKUP($A19,'Return Data'!$B$7:$R$2292,14,0)</f>
        <v>27.7654</v>
      </c>
      <c r="O19" s="61">
        <f t="shared" si="5"/>
        <v>18</v>
      </c>
      <c r="P19" s="60">
        <f>VLOOKUP($A19,'Return Data'!$B$7:$R$2292,15,0)</f>
        <v>9.6906999999999996</v>
      </c>
      <c r="Q19" s="61">
        <f t="shared" si="6"/>
        <v>18</v>
      </c>
      <c r="R19" s="60">
        <f>VLOOKUP($A19,'Return Data'!$B$7:$R$2292,16,0)</f>
        <v>14.4984</v>
      </c>
      <c r="S19" s="62">
        <f t="shared" si="7"/>
        <v>10</v>
      </c>
    </row>
    <row r="20" spans="1:19" x14ac:dyDescent="0.3">
      <c r="A20" s="58" t="s">
        <v>1115</v>
      </c>
      <c r="B20" s="59">
        <f>VLOOKUP($A20,'Return Data'!$B$7:$R$2292,3,0)</f>
        <v>45022</v>
      </c>
      <c r="C20" s="60">
        <f>VLOOKUP($A20,'Return Data'!$B$7:$R$2292,4,0)</f>
        <v>76.62</v>
      </c>
      <c r="D20" s="60">
        <f>VLOOKUP($A20,'Return Data'!$B$7:$R$2292,10,0)</f>
        <v>-3.0617000000000001</v>
      </c>
      <c r="E20" s="61">
        <f t="shared" si="0"/>
        <v>26</v>
      </c>
      <c r="F20" s="60">
        <f>VLOOKUP($A20,'Return Data'!$B$7:$R$2292,11,0)</f>
        <v>-2.7787999999999999</v>
      </c>
      <c r="G20" s="61">
        <f t="shared" si="1"/>
        <v>21</v>
      </c>
      <c r="H20" s="60">
        <f>VLOOKUP($A20,'Return Data'!$B$7:$R$2292,12,0)</f>
        <v>10.0388</v>
      </c>
      <c r="I20" s="61">
        <f t="shared" si="2"/>
        <v>15</v>
      </c>
      <c r="J20" s="60">
        <f>VLOOKUP($A20,'Return Data'!$B$7:$R$2292,13,0)</f>
        <v>-0.77700000000000002</v>
      </c>
      <c r="K20" s="61">
        <f t="shared" si="3"/>
        <v>9</v>
      </c>
      <c r="L20" s="60">
        <f>VLOOKUP($A20,'Return Data'!$B$7:$R$2292,17,0)</f>
        <v>11.2476</v>
      </c>
      <c r="M20" s="61">
        <f t="shared" si="4"/>
        <v>11</v>
      </c>
      <c r="N20" s="60">
        <f>VLOOKUP($A20,'Return Data'!$B$7:$R$2292,14,0)</f>
        <v>30.136500000000002</v>
      </c>
      <c r="O20" s="61">
        <f t="shared" si="5"/>
        <v>12</v>
      </c>
      <c r="P20" s="60">
        <f>VLOOKUP($A20,'Return Data'!$B$7:$R$2292,15,0)</f>
        <v>8.7073999999999998</v>
      </c>
      <c r="Q20" s="61">
        <f t="shared" si="6"/>
        <v>21</v>
      </c>
      <c r="R20" s="60">
        <f>VLOOKUP($A20,'Return Data'!$B$7:$R$2292,16,0)</f>
        <v>14.4747</v>
      </c>
      <c r="S20" s="62">
        <f t="shared" si="7"/>
        <v>11</v>
      </c>
    </row>
    <row r="21" spans="1:19" x14ac:dyDescent="0.3">
      <c r="A21" s="58" t="s">
        <v>1118</v>
      </c>
      <c r="B21" s="59">
        <f>VLOOKUP($A21,'Return Data'!$B$7:$R$2292,3,0)</f>
        <v>45022</v>
      </c>
      <c r="C21" s="60">
        <f>VLOOKUP($A21,'Return Data'!$B$7:$R$2292,4,0)</f>
        <v>13.707100000000001</v>
      </c>
      <c r="D21" s="60">
        <f>VLOOKUP($A21,'Return Data'!$B$7:$R$2292,10,0)</f>
        <v>-1.7504</v>
      </c>
      <c r="E21" s="61">
        <f t="shared" si="0"/>
        <v>14</v>
      </c>
      <c r="F21" s="60">
        <f>VLOOKUP($A21,'Return Data'!$B$7:$R$2292,11,0)</f>
        <v>-1.1374</v>
      </c>
      <c r="G21" s="61">
        <f t="shared" si="1"/>
        <v>13</v>
      </c>
      <c r="H21" s="60">
        <f>VLOOKUP($A21,'Return Data'!$B$7:$R$2292,12,0)</f>
        <v>11.749599999999999</v>
      </c>
      <c r="I21" s="61">
        <f t="shared" si="2"/>
        <v>6</v>
      </c>
      <c r="J21" s="60">
        <f>VLOOKUP($A21,'Return Data'!$B$7:$R$2292,13,0)</f>
        <v>2.6949000000000001</v>
      </c>
      <c r="K21" s="61">
        <f t="shared" si="3"/>
        <v>4</v>
      </c>
      <c r="L21" s="60">
        <f>VLOOKUP($A21,'Return Data'!$B$7:$R$2292,17,0)</f>
        <v>3.3266</v>
      </c>
      <c r="M21" s="61">
        <f t="shared" si="4"/>
        <v>28</v>
      </c>
      <c r="N21" s="60">
        <f>VLOOKUP($A21,'Return Data'!$B$7:$R$2292,14,0)</f>
        <v>22.290199999999999</v>
      </c>
      <c r="O21" s="61">
        <f t="shared" si="5"/>
        <v>26</v>
      </c>
      <c r="P21" s="60"/>
      <c r="Q21" s="61"/>
      <c r="R21" s="60">
        <f>VLOOKUP($A21,'Return Data'!$B$7:$R$2292,16,0)</f>
        <v>8.4305000000000003</v>
      </c>
      <c r="S21" s="62">
        <f t="shared" si="7"/>
        <v>30</v>
      </c>
    </row>
    <row r="22" spans="1:19" x14ac:dyDescent="0.3">
      <c r="A22" s="58" t="s">
        <v>1878</v>
      </c>
      <c r="B22" s="59">
        <f>VLOOKUP($A22,'Return Data'!$B$7:$R$2292,3,0)</f>
        <v>45022</v>
      </c>
      <c r="C22" s="60">
        <f>VLOOKUP($A22,'Return Data'!$B$7:$R$2292,4,0)</f>
        <v>54.771599999999999</v>
      </c>
      <c r="D22" s="60">
        <f>VLOOKUP($A22,'Return Data'!$B$7:$R$2292,10,0)</f>
        <v>-0.80840000000000001</v>
      </c>
      <c r="E22" s="61">
        <f t="shared" si="0"/>
        <v>7</v>
      </c>
      <c r="F22" s="60">
        <f>VLOOKUP($A22,'Return Data'!$B$7:$R$2292,11,0)</f>
        <v>2.6701000000000001</v>
      </c>
      <c r="G22" s="61">
        <f t="shared" si="1"/>
        <v>3</v>
      </c>
      <c r="H22" s="60">
        <f>VLOOKUP($A22,'Return Data'!$B$7:$R$2292,12,0)</f>
        <v>13.3347</v>
      </c>
      <c r="I22" s="61">
        <f t="shared" si="2"/>
        <v>3</v>
      </c>
      <c r="J22" s="60">
        <f>VLOOKUP($A22,'Return Data'!$B$7:$R$2292,13,0)</f>
        <v>4.7080000000000002</v>
      </c>
      <c r="K22" s="61">
        <f t="shared" si="3"/>
        <v>3</v>
      </c>
      <c r="L22" s="60">
        <f>VLOOKUP($A22,'Return Data'!$B$7:$R$2292,17,0)</f>
        <v>13.7181</v>
      </c>
      <c r="M22" s="61">
        <f t="shared" si="4"/>
        <v>5</v>
      </c>
      <c r="N22" s="60">
        <f>VLOOKUP($A22,'Return Data'!$B$7:$R$2292,14,0)</f>
        <v>30.505199999999999</v>
      </c>
      <c r="O22" s="61">
        <f t="shared" si="5"/>
        <v>10</v>
      </c>
      <c r="P22" s="60">
        <f>VLOOKUP($A22,'Return Data'!$B$7:$R$2292,15,0)</f>
        <v>12.491</v>
      </c>
      <c r="Q22" s="61">
        <f>RANK(P22,P$8:P$37,0)</f>
        <v>6</v>
      </c>
      <c r="R22" s="60">
        <f>VLOOKUP($A22,'Return Data'!$B$7:$R$2292,16,0)</f>
        <v>12.405099999999999</v>
      </c>
      <c r="S22" s="62">
        <f t="shared" si="7"/>
        <v>18</v>
      </c>
    </row>
    <row r="23" spans="1:19" x14ac:dyDescent="0.3">
      <c r="A23" s="58" t="s">
        <v>1566</v>
      </c>
      <c r="B23" s="59">
        <f>VLOOKUP($A23,'Return Data'!$B$7:$R$2292,3,0)</f>
        <v>45022</v>
      </c>
      <c r="C23" s="60">
        <f>VLOOKUP($A23,'Return Data'!$B$7:$R$2292,4,0)</f>
        <v>53.415999999999997</v>
      </c>
      <c r="D23" s="60">
        <f>VLOOKUP($A23,'Return Data'!$B$7:$R$2292,10,0)</f>
        <v>-1.9925999999999999</v>
      </c>
      <c r="E23" s="61">
        <f t="shared" si="0"/>
        <v>18</v>
      </c>
      <c r="F23" s="60">
        <f>VLOOKUP($A23,'Return Data'!$B$7:$R$2292,11,0)</f>
        <v>0.82489999999999997</v>
      </c>
      <c r="G23" s="61">
        <f t="shared" si="1"/>
        <v>5</v>
      </c>
      <c r="H23" s="60">
        <f>VLOOKUP($A23,'Return Data'!$B$7:$R$2292,12,0)</f>
        <v>11.851900000000001</v>
      </c>
      <c r="I23" s="61">
        <f t="shared" si="2"/>
        <v>5</v>
      </c>
      <c r="J23" s="60">
        <f>VLOOKUP($A23,'Return Data'!$B$7:$R$2292,13,0)</f>
        <v>0.77159999999999995</v>
      </c>
      <c r="K23" s="61">
        <f t="shared" si="3"/>
        <v>6</v>
      </c>
      <c r="L23" s="60">
        <f>VLOOKUP($A23,'Return Data'!$B$7:$R$2292,17,0)</f>
        <v>8.8732000000000006</v>
      </c>
      <c r="M23" s="61">
        <f t="shared" si="4"/>
        <v>20</v>
      </c>
      <c r="N23" s="60">
        <f>VLOOKUP($A23,'Return Data'!$B$7:$R$2292,14,0)</f>
        <v>27.903199999999998</v>
      </c>
      <c r="O23" s="61">
        <f t="shared" si="5"/>
        <v>17</v>
      </c>
      <c r="P23" s="60">
        <f>VLOOKUP($A23,'Return Data'!$B$7:$R$2292,15,0)</f>
        <v>10.287699999999999</v>
      </c>
      <c r="Q23" s="61">
        <f>RANK(P23,P$8:P$37,0)</f>
        <v>16</v>
      </c>
      <c r="R23" s="60">
        <f>VLOOKUP($A23,'Return Data'!$B$7:$R$2292,16,0)</f>
        <v>13.1364</v>
      </c>
      <c r="S23" s="62">
        <f t="shared" si="7"/>
        <v>16</v>
      </c>
    </row>
    <row r="24" spans="1:19" x14ac:dyDescent="0.3">
      <c r="A24" s="58" t="s">
        <v>1756</v>
      </c>
      <c r="B24" s="59">
        <f>VLOOKUP($A24,'Return Data'!$B$7:$R$2292,3,0)</f>
        <v>45022</v>
      </c>
      <c r="C24" s="60">
        <f>VLOOKUP($A24,'Return Data'!$B$7:$R$2292,4,0)</f>
        <v>64.4268</v>
      </c>
      <c r="D24" s="60">
        <f>VLOOKUP($A24,'Return Data'!$B$7:$R$2292,10,0)</f>
        <v>-0.43890000000000001</v>
      </c>
      <c r="E24" s="61">
        <f t="shared" si="0"/>
        <v>6</v>
      </c>
      <c r="F24" s="60">
        <f>VLOOKUP($A24,'Return Data'!$B$7:$R$2292,11,0)</f>
        <v>-3.5133999999999999</v>
      </c>
      <c r="G24" s="61">
        <f t="shared" si="1"/>
        <v>23</v>
      </c>
      <c r="H24" s="60">
        <f>VLOOKUP($A24,'Return Data'!$B$7:$R$2292,12,0)</f>
        <v>6.3133999999999997</v>
      </c>
      <c r="I24" s="61">
        <f t="shared" si="2"/>
        <v>26</v>
      </c>
      <c r="J24" s="60">
        <f>VLOOKUP($A24,'Return Data'!$B$7:$R$2292,13,0)</f>
        <v>-2.7433000000000001</v>
      </c>
      <c r="K24" s="61">
        <f t="shared" si="3"/>
        <v>16</v>
      </c>
      <c r="L24" s="60">
        <f>VLOOKUP($A24,'Return Data'!$B$7:$R$2292,17,0)</f>
        <v>6.2521000000000004</v>
      </c>
      <c r="M24" s="61">
        <f t="shared" si="4"/>
        <v>26</v>
      </c>
      <c r="N24" s="60">
        <f>VLOOKUP($A24,'Return Data'!$B$7:$R$2292,14,0)</f>
        <v>20.7501</v>
      </c>
      <c r="O24" s="61">
        <f t="shared" si="5"/>
        <v>28</v>
      </c>
      <c r="P24" s="60">
        <f>VLOOKUP($A24,'Return Data'!$B$7:$R$2292,15,0)</f>
        <v>7.6787000000000001</v>
      </c>
      <c r="Q24" s="61">
        <f>RANK(P24,P$8:P$37,0)</f>
        <v>23</v>
      </c>
      <c r="R24" s="60">
        <f>VLOOKUP($A24,'Return Data'!$B$7:$R$2292,16,0)</f>
        <v>8.6257999999999999</v>
      </c>
      <c r="S24" s="62">
        <f t="shared" si="7"/>
        <v>28</v>
      </c>
    </row>
    <row r="25" spans="1:19" x14ac:dyDescent="0.3">
      <c r="A25" s="58" t="s">
        <v>2009</v>
      </c>
      <c r="B25" s="59">
        <f>VLOOKUP($A25,'Return Data'!$B$7:$R$2292,3,0)</f>
        <v>45022</v>
      </c>
      <c r="C25" s="60">
        <f>VLOOKUP($A25,'Return Data'!$B$7:$R$2292,4,0)</f>
        <v>20.319199999999999</v>
      </c>
      <c r="D25" s="60">
        <f>VLOOKUP($A25,'Return Data'!$B$7:$R$2292,10,0)</f>
        <v>-1.9292</v>
      </c>
      <c r="E25" s="61">
        <f t="shared" si="0"/>
        <v>17</v>
      </c>
      <c r="F25" s="60">
        <f>VLOOKUP($A25,'Return Data'!$B$7:$R$2292,11,0)</f>
        <v>-2.3247</v>
      </c>
      <c r="G25" s="61">
        <f t="shared" si="1"/>
        <v>19</v>
      </c>
      <c r="H25" s="60">
        <f>VLOOKUP($A25,'Return Data'!$B$7:$R$2292,12,0)</f>
        <v>10.130000000000001</v>
      </c>
      <c r="I25" s="61">
        <f t="shared" si="2"/>
        <v>14</v>
      </c>
      <c r="J25" s="60">
        <f>VLOOKUP($A25,'Return Data'!$B$7:$R$2292,13,0)</f>
        <v>-5.1231999999999998</v>
      </c>
      <c r="K25" s="61">
        <f t="shared" si="3"/>
        <v>23</v>
      </c>
      <c r="L25" s="60">
        <f>VLOOKUP($A25,'Return Data'!$B$7:$R$2292,17,0)</f>
        <v>14.4808</v>
      </c>
      <c r="M25" s="61">
        <f t="shared" si="4"/>
        <v>4</v>
      </c>
      <c r="N25" s="60">
        <f>VLOOKUP($A25,'Return Data'!$B$7:$R$2292,14,0)</f>
        <v>34.329300000000003</v>
      </c>
      <c r="O25" s="61">
        <f t="shared" si="5"/>
        <v>7</v>
      </c>
      <c r="P25" s="60">
        <f>VLOOKUP($A25,'Return Data'!$B$7:$R$2292,15,0)</f>
        <v>13.391999999999999</v>
      </c>
      <c r="Q25" s="61">
        <f>RANK(P25,P$8:P$37,0)</f>
        <v>4</v>
      </c>
      <c r="R25" s="60">
        <f>VLOOKUP($A25,'Return Data'!$B$7:$R$2292,16,0)</f>
        <v>12.752700000000001</v>
      </c>
      <c r="S25" s="62">
        <f t="shared" si="7"/>
        <v>17</v>
      </c>
    </row>
    <row r="26" spans="1:19" x14ac:dyDescent="0.3">
      <c r="A26" s="58" t="s">
        <v>1577</v>
      </c>
      <c r="B26" s="59">
        <f>VLOOKUP($A26,'Return Data'!$B$7:$R$2292,3,0)</f>
        <v>45022</v>
      </c>
      <c r="C26" s="60">
        <f>VLOOKUP($A26,'Return Data'!$B$7:$R$2292,4,0)</f>
        <v>31.572500000000002</v>
      </c>
      <c r="D26" s="60">
        <f>VLOOKUP($A26,'Return Data'!$B$7:$R$2292,10,0)</f>
        <v>-3.6493000000000002</v>
      </c>
      <c r="E26" s="61">
        <f t="shared" si="0"/>
        <v>27</v>
      </c>
      <c r="F26" s="60">
        <f>VLOOKUP($A26,'Return Data'!$B$7:$R$2292,11,0)</f>
        <v>-7.5510999999999999</v>
      </c>
      <c r="G26" s="61">
        <f t="shared" si="1"/>
        <v>30</v>
      </c>
      <c r="H26" s="60">
        <f>VLOOKUP($A26,'Return Data'!$B$7:$R$2292,12,0)</f>
        <v>3.5724</v>
      </c>
      <c r="I26" s="61">
        <f t="shared" si="2"/>
        <v>29</v>
      </c>
      <c r="J26" s="60">
        <f>VLOOKUP($A26,'Return Data'!$B$7:$R$2292,13,0)</f>
        <v>-5.8905000000000003</v>
      </c>
      <c r="K26" s="61">
        <f t="shared" si="3"/>
        <v>26</v>
      </c>
      <c r="L26" s="60">
        <f>VLOOKUP($A26,'Return Data'!$B$7:$R$2292,17,0)</f>
        <v>0.15</v>
      </c>
      <c r="M26" s="61">
        <f t="shared" si="4"/>
        <v>30</v>
      </c>
      <c r="N26" s="60">
        <f>VLOOKUP($A26,'Return Data'!$B$7:$R$2292,14,0)</f>
        <v>19.8901</v>
      </c>
      <c r="O26" s="61">
        <f t="shared" si="5"/>
        <v>30</v>
      </c>
      <c r="P26" s="60">
        <f>VLOOKUP($A26,'Return Data'!$B$7:$R$2292,15,0)</f>
        <v>3.1511</v>
      </c>
      <c r="Q26" s="61">
        <f>RANK(P26,P$8:P$37,0)</f>
        <v>26</v>
      </c>
      <c r="R26" s="60">
        <f>VLOOKUP($A26,'Return Data'!$B$7:$R$2292,16,0)</f>
        <v>13.715199999999999</v>
      </c>
      <c r="S26" s="62">
        <f t="shared" si="7"/>
        <v>15</v>
      </c>
    </row>
    <row r="27" spans="1:19" x14ac:dyDescent="0.3">
      <c r="A27" s="58" t="s">
        <v>1742</v>
      </c>
      <c r="B27" s="59">
        <f>VLOOKUP($A27,'Return Data'!$B$7:$R$2292,3,0)</f>
        <v>45022</v>
      </c>
      <c r="C27" s="60">
        <f>VLOOKUP($A27,'Return Data'!$B$7:$R$2292,4,0)</f>
        <v>15.7851</v>
      </c>
      <c r="D27" s="60">
        <f>VLOOKUP($A27,'Return Data'!$B$7:$R$2292,10,0)</f>
        <v>-2.3610000000000002</v>
      </c>
      <c r="E27" s="61">
        <f t="shared" si="0"/>
        <v>22</v>
      </c>
      <c r="F27" s="60">
        <f>VLOOKUP($A27,'Return Data'!$B$7:$R$2292,11,0)</f>
        <v>-1.4755</v>
      </c>
      <c r="G27" s="61">
        <f t="shared" si="1"/>
        <v>16</v>
      </c>
      <c r="H27" s="60">
        <f>VLOOKUP($A27,'Return Data'!$B$7:$R$2292,12,0)</f>
        <v>10.259600000000001</v>
      </c>
      <c r="I27" s="61">
        <f t="shared" si="2"/>
        <v>13</v>
      </c>
      <c r="J27" s="60">
        <f>VLOOKUP($A27,'Return Data'!$B$7:$R$2292,13,0)</f>
        <v>-1.3880999999999999</v>
      </c>
      <c r="K27" s="61">
        <f t="shared" si="3"/>
        <v>11</v>
      </c>
      <c r="L27" s="60">
        <f>VLOOKUP($A27,'Return Data'!$B$7:$R$2292,17,0)</f>
        <v>10.6866</v>
      </c>
      <c r="M27" s="61">
        <f t="shared" si="4"/>
        <v>13</v>
      </c>
      <c r="N27" s="60">
        <f>VLOOKUP($A27,'Return Data'!$B$7:$R$2292,14,0)</f>
        <v>27.6769</v>
      </c>
      <c r="O27" s="61">
        <f t="shared" si="5"/>
        <v>19</v>
      </c>
      <c r="P27" s="60"/>
      <c r="Q27" s="61"/>
      <c r="R27" s="60">
        <f>VLOOKUP($A27,'Return Data'!$B$7:$R$2292,16,0)</f>
        <v>10.097799999999999</v>
      </c>
      <c r="S27" s="62">
        <f t="shared" si="7"/>
        <v>25</v>
      </c>
    </row>
    <row r="28" spans="1:19" x14ac:dyDescent="0.3">
      <c r="A28" s="58" t="s">
        <v>1119</v>
      </c>
      <c r="B28" s="59">
        <f>VLOOKUP($A28,'Return Data'!$B$7:$R$2292,3,0)</f>
        <v>45022</v>
      </c>
      <c r="C28" s="60">
        <f>VLOOKUP($A28,'Return Data'!$B$7:$R$2292,4,0)</f>
        <v>164.9769</v>
      </c>
      <c r="D28" s="60">
        <f>VLOOKUP($A28,'Return Data'!$B$7:$R$2292,10,0)</f>
        <v>0.2387</v>
      </c>
      <c r="E28" s="61">
        <f t="shared" si="0"/>
        <v>3</v>
      </c>
      <c r="F28" s="60">
        <f>VLOOKUP($A28,'Return Data'!$B$7:$R$2292,11,0)</f>
        <v>-0.5696</v>
      </c>
      <c r="G28" s="61">
        <f t="shared" si="1"/>
        <v>9</v>
      </c>
      <c r="H28" s="60">
        <f>VLOOKUP($A28,'Return Data'!$B$7:$R$2292,12,0)</f>
        <v>15.602</v>
      </c>
      <c r="I28" s="61">
        <f t="shared" si="2"/>
        <v>2</v>
      </c>
      <c r="J28" s="60">
        <f>VLOOKUP($A28,'Return Data'!$B$7:$R$2292,13,0)</f>
        <v>5.9659000000000004</v>
      </c>
      <c r="K28" s="61">
        <f t="shared" si="3"/>
        <v>2</v>
      </c>
      <c r="L28" s="60">
        <f>VLOOKUP($A28,'Return Data'!$B$7:$R$2292,17,0)</f>
        <v>21.040299999999998</v>
      </c>
      <c r="M28" s="61">
        <f t="shared" si="4"/>
        <v>1</v>
      </c>
      <c r="N28" s="60">
        <f>VLOOKUP($A28,'Return Data'!$B$7:$R$2292,14,0)</f>
        <v>39.326700000000002</v>
      </c>
      <c r="O28" s="61">
        <f t="shared" si="5"/>
        <v>2</v>
      </c>
      <c r="P28" s="60">
        <f>VLOOKUP($A28,'Return Data'!$B$7:$R$2292,15,0)</f>
        <v>12.311500000000001</v>
      </c>
      <c r="Q28" s="61">
        <f>RANK(P28,P$8:P$37,0)</f>
        <v>8</v>
      </c>
      <c r="R28" s="60">
        <f>VLOOKUP($A28,'Return Data'!$B$7:$R$2292,16,0)</f>
        <v>16.8157</v>
      </c>
      <c r="S28" s="62">
        <f t="shared" si="7"/>
        <v>7</v>
      </c>
    </row>
    <row r="29" spans="1:19" x14ac:dyDescent="0.3">
      <c r="A29" s="58" t="s">
        <v>1540</v>
      </c>
      <c r="B29" s="59">
        <f>VLOOKUP($A29,'Return Data'!$B$7:$R$2292,3,0)</f>
        <v>45022</v>
      </c>
      <c r="C29" s="60">
        <f>VLOOKUP($A29,'Return Data'!$B$7:$R$2292,4,0)</f>
        <v>50.199599999999997</v>
      </c>
      <c r="D29" s="60">
        <f>VLOOKUP($A29,'Return Data'!$B$7:$R$2292,10,0)</f>
        <v>6.3375000000000004</v>
      </c>
      <c r="E29" s="61">
        <f t="shared" si="0"/>
        <v>1</v>
      </c>
      <c r="F29" s="60">
        <f>VLOOKUP($A29,'Return Data'!$B$7:$R$2292,11,0)</f>
        <v>4.6313000000000004</v>
      </c>
      <c r="G29" s="61">
        <f t="shared" si="1"/>
        <v>1</v>
      </c>
      <c r="H29" s="60">
        <f>VLOOKUP($A29,'Return Data'!$B$7:$R$2292,12,0)</f>
        <v>11.7113</v>
      </c>
      <c r="I29" s="61">
        <f t="shared" si="2"/>
        <v>7</v>
      </c>
      <c r="J29" s="60">
        <f>VLOOKUP($A29,'Return Data'!$B$7:$R$2292,13,0)</f>
        <v>-2.1343000000000001</v>
      </c>
      <c r="K29" s="61">
        <f t="shared" si="3"/>
        <v>13</v>
      </c>
      <c r="L29" s="60">
        <f>VLOOKUP($A29,'Return Data'!$B$7:$R$2292,17,0)</f>
        <v>13.626200000000001</v>
      </c>
      <c r="M29" s="61">
        <f t="shared" si="4"/>
        <v>6</v>
      </c>
      <c r="N29" s="60">
        <f>VLOOKUP($A29,'Return Data'!$B$7:$R$2292,14,0)</f>
        <v>34.834099999999999</v>
      </c>
      <c r="O29" s="61">
        <f t="shared" si="5"/>
        <v>6</v>
      </c>
      <c r="P29" s="60">
        <f>VLOOKUP($A29,'Return Data'!$B$7:$R$2292,15,0)</f>
        <v>17.021699999999999</v>
      </c>
      <c r="Q29" s="61">
        <f>RANK(P29,P$8:P$37,0)</f>
        <v>2</v>
      </c>
      <c r="R29" s="60">
        <f>VLOOKUP($A29,'Return Data'!$B$7:$R$2292,16,0)</f>
        <v>17.773399999999999</v>
      </c>
      <c r="S29" s="62">
        <f t="shared" si="7"/>
        <v>4</v>
      </c>
    </row>
    <row r="30" spans="1:19" x14ac:dyDescent="0.3">
      <c r="A30" s="58" t="s">
        <v>1569</v>
      </c>
      <c r="B30" s="59">
        <f>VLOOKUP($A30,'Return Data'!$B$7:$R$2292,3,0)</f>
        <v>45022</v>
      </c>
      <c r="C30" s="60">
        <f>VLOOKUP($A30,'Return Data'!$B$7:$R$2292,4,0)</f>
        <v>24.69</v>
      </c>
      <c r="D30" s="60">
        <f>VLOOKUP($A30,'Return Data'!$B$7:$R$2292,10,0)</f>
        <v>-2.1791</v>
      </c>
      <c r="E30" s="61">
        <f t="shared" si="0"/>
        <v>21</v>
      </c>
      <c r="F30" s="60">
        <f>VLOOKUP($A30,'Return Data'!$B$7:$R$2292,11,0)</f>
        <v>-1.3584000000000001</v>
      </c>
      <c r="G30" s="61">
        <f t="shared" si="1"/>
        <v>14</v>
      </c>
      <c r="H30" s="60">
        <f>VLOOKUP($A30,'Return Data'!$B$7:$R$2292,12,0)</f>
        <v>7.1150000000000002</v>
      </c>
      <c r="I30" s="61">
        <f t="shared" si="2"/>
        <v>24</v>
      </c>
      <c r="J30" s="60">
        <f>VLOOKUP($A30,'Return Data'!$B$7:$R$2292,13,0)</f>
        <v>-6.2286000000000001</v>
      </c>
      <c r="K30" s="61">
        <f t="shared" si="3"/>
        <v>27</v>
      </c>
      <c r="L30" s="60">
        <f>VLOOKUP($A30,'Return Data'!$B$7:$R$2292,17,0)</f>
        <v>9.5312000000000001</v>
      </c>
      <c r="M30" s="61">
        <f t="shared" si="4"/>
        <v>17</v>
      </c>
      <c r="N30" s="60">
        <f>VLOOKUP($A30,'Return Data'!$B$7:$R$2292,14,0)</f>
        <v>35.0015</v>
      </c>
      <c r="O30" s="61">
        <f t="shared" si="5"/>
        <v>5</v>
      </c>
      <c r="P30" s="60">
        <f>VLOOKUP($A30,'Return Data'!$B$7:$R$2292,15,0)</f>
        <v>13.4026</v>
      </c>
      <c r="Q30" s="61">
        <f>RANK(P30,P$8:P$37,0)</f>
        <v>3</v>
      </c>
      <c r="R30" s="60">
        <f>VLOOKUP($A30,'Return Data'!$B$7:$R$2292,16,0)</f>
        <v>11.8109</v>
      </c>
      <c r="S30" s="62">
        <f t="shared" si="7"/>
        <v>21</v>
      </c>
    </row>
    <row r="31" spans="1:19" x14ac:dyDescent="0.3">
      <c r="A31" s="58" t="s">
        <v>1121</v>
      </c>
      <c r="B31" s="59">
        <f>VLOOKUP($A31,'Return Data'!$B$7:$R$2292,3,0)</f>
        <v>45022</v>
      </c>
      <c r="C31" s="60">
        <f>VLOOKUP($A31,'Return Data'!$B$7:$R$2292,4,0)</f>
        <v>419.70460000000003</v>
      </c>
      <c r="D31" s="60">
        <f>VLOOKUP($A31,'Return Data'!$B$7:$R$2292,10,0)</f>
        <v>-8.0386000000000006</v>
      </c>
      <c r="E31" s="61">
        <f t="shared" si="0"/>
        <v>30</v>
      </c>
      <c r="F31" s="60">
        <f>VLOOKUP($A31,'Return Data'!$B$7:$R$2292,11,0)</f>
        <v>-5.2228000000000003</v>
      </c>
      <c r="G31" s="61">
        <f t="shared" si="1"/>
        <v>26</v>
      </c>
      <c r="H31" s="60">
        <f>VLOOKUP($A31,'Return Data'!$B$7:$R$2292,12,0)</f>
        <v>11.1372</v>
      </c>
      <c r="I31" s="61">
        <f t="shared" si="2"/>
        <v>8</v>
      </c>
      <c r="J31" s="60">
        <f>VLOOKUP($A31,'Return Data'!$B$7:$R$2292,13,0)</f>
        <v>-5.1452</v>
      </c>
      <c r="K31" s="61">
        <f t="shared" si="3"/>
        <v>24</v>
      </c>
      <c r="L31" s="60">
        <f>VLOOKUP($A31,'Return Data'!$B$7:$R$2292,17,0)</f>
        <v>16.331900000000001</v>
      </c>
      <c r="M31" s="61">
        <f t="shared" si="4"/>
        <v>3</v>
      </c>
      <c r="N31" s="60">
        <f>VLOOKUP($A31,'Return Data'!$B$7:$R$2292,14,0)</f>
        <v>45.848100000000002</v>
      </c>
      <c r="O31" s="61">
        <f t="shared" si="5"/>
        <v>1</v>
      </c>
      <c r="P31" s="60">
        <f>VLOOKUP($A31,'Return Data'!$B$7:$R$2292,15,0)</f>
        <v>18.567599999999999</v>
      </c>
      <c r="Q31" s="61">
        <f>RANK(P31,P$8:P$37,0)</f>
        <v>1</v>
      </c>
      <c r="R31" s="60">
        <f>VLOOKUP($A31,'Return Data'!$B$7:$R$2292,16,0)</f>
        <v>18.459099999999999</v>
      </c>
      <c r="S31" s="62">
        <f t="shared" si="7"/>
        <v>2</v>
      </c>
    </row>
    <row r="32" spans="1:19" x14ac:dyDescent="0.3">
      <c r="A32" s="58" t="s">
        <v>1571</v>
      </c>
      <c r="B32" s="59">
        <f>VLOOKUP($A32,'Return Data'!$B$7:$R$2292,3,0)</f>
        <v>45022</v>
      </c>
      <c r="C32" s="60">
        <f>VLOOKUP($A32,'Return Data'!$B$7:$R$2292,4,0)</f>
        <v>74.339799999999997</v>
      </c>
      <c r="D32" s="60">
        <f>VLOOKUP($A32,'Return Data'!$B$7:$R$2292,10,0)</f>
        <v>-1.649</v>
      </c>
      <c r="E32" s="61">
        <f t="shared" si="0"/>
        <v>12</v>
      </c>
      <c r="F32" s="60">
        <f>VLOOKUP($A32,'Return Data'!$B$7:$R$2292,11,0)</f>
        <v>-1.9265000000000001</v>
      </c>
      <c r="G32" s="61">
        <f t="shared" si="1"/>
        <v>17</v>
      </c>
      <c r="H32" s="60">
        <f>VLOOKUP($A32,'Return Data'!$B$7:$R$2292,12,0)</f>
        <v>7.2385000000000002</v>
      </c>
      <c r="I32" s="61">
        <f t="shared" si="2"/>
        <v>23</v>
      </c>
      <c r="J32" s="60">
        <f>VLOOKUP($A32,'Return Data'!$B$7:$R$2292,13,0)</f>
        <v>-4.8399000000000001</v>
      </c>
      <c r="K32" s="61">
        <f t="shared" si="3"/>
        <v>21</v>
      </c>
      <c r="L32" s="60">
        <f>VLOOKUP($A32,'Return Data'!$B$7:$R$2292,17,0)</f>
        <v>8.9917999999999996</v>
      </c>
      <c r="M32" s="61">
        <f t="shared" si="4"/>
        <v>19</v>
      </c>
      <c r="N32" s="60">
        <f>VLOOKUP($A32,'Return Data'!$B$7:$R$2292,14,0)</f>
        <v>28.035900000000002</v>
      </c>
      <c r="O32" s="61">
        <f t="shared" si="5"/>
        <v>16</v>
      </c>
      <c r="P32" s="60">
        <f>VLOOKUP($A32,'Return Data'!$B$7:$R$2292,15,0)</f>
        <v>9.4004999999999992</v>
      </c>
      <c r="Q32" s="61">
        <f>RANK(P32,P$8:P$37,0)</f>
        <v>19</v>
      </c>
      <c r="R32" s="60">
        <f>VLOOKUP($A32,'Return Data'!$B$7:$R$2292,16,0)</f>
        <v>12.099</v>
      </c>
      <c r="S32" s="62">
        <f t="shared" si="7"/>
        <v>20</v>
      </c>
    </row>
    <row r="33" spans="1:19" x14ac:dyDescent="0.3">
      <c r="A33" s="58" t="s">
        <v>1573</v>
      </c>
      <c r="B33" s="59">
        <f>VLOOKUP($A33,'Return Data'!$B$7:$R$2292,3,0)</f>
        <v>45022</v>
      </c>
      <c r="C33" s="60">
        <f>VLOOKUP($A33,'Return Data'!$B$7:$R$2292,4,0)</f>
        <v>14.513199999999999</v>
      </c>
      <c r="D33" s="60">
        <f>VLOOKUP($A33,'Return Data'!$B$7:$R$2292,10,0)</f>
        <v>-2.1078000000000001</v>
      </c>
      <c r="E33" s="61">
        <f t="shared" si="0"/>
        <v>19</v>
      </c>
      <c r="F33" s="60">
        <f>VLOOKUP($A33,'Return Data'!$B$7:$R$2292,11,0)</f>
        <v>-2.4001000000000001</v>
      </c>
      <c r="G33" s="61">
        <f t="shared" si="1"/>
        <v>20</v>
      </c>
      <c r="H33" s="60">
        <f>VLOOKUP($A33,'Return Data'!$B$7:$R$2292,12,0)</f>
        <v>8.5675000000000008</v>
      </c>
      <c r="I33" s="61">
        <f t="shared" si="2"/>
        <v>18</v>
      </c>
      <c r="J33" s="60">
        <f>VLOOKUP($A33,'Return Data'!$B$7:$R$2292,13,0)</f>
        <v>-0.82010000000000005</v>
      </c>
      <c r="K33" s="61">
        <f t="shared" si="3"/>
        <v>10</v>
      </c>
      <c r="L33" s="60">
        <f>VLOOKUP($A33,'Return Data'!$B$7:$R$2292,17,0)</f>
        <v>7.7393999999999998</v>
      </c>
      <c r="M33" s="61">
        <f t="shared" si="4"/>
        <v>22</v>
      </c>
      <c r="N33" s="60">
        <f>VLOOKUP($A33,'Return Data'!$B$7:$R$2292,14,0)</f>
        <v>22.166499999999999</v>
      </c>
      <c r="O33" s="61">
        <f t="shared" si="5"/>
        <v>27</v>
      </c>
      <c r="P33" s="60"/>
      <c r="Q33" s="61"/>
      <c r="R33" s="60">
        <f>VLOOKUP($A33,'Return Data'!$B$7:$R$2292,16,0)</f>
        <v>8.5831</v>
      </c>
      <c r="S33" s="62">
        <f t="shared" si="7"/>
        <v>29</v>
      </c>
    </row>
    <row r="34" spans="1:19" x14ac:dyDescent="0.3">
      <c r="A34" s="94" t="s">
        <v>1552</v>
      </c>
      <c r="B34" s="59">
        <f>VLOOKUP($A34,'Return Data'!$B$7:$R$2292,3,0)</f>
        <v>45022</v>
      </c>
      <c r="C34" s="60">
        <f>VLOOKUP($A34,'Return Data'!$B$7:$R$2292,4,0)</f>
        <v>15.0725</v>
      </c>
      <c r="D34" s="60">
        <f>VLOOKUP($A34,'Return Data'!$B$7:$R$2292,10,0)</f>
        <v>-3.7079</v>
      </c>
      <c r="E34" s="61">
        <f t="shared" si="0"/>
        <v>28</v>
      </c>
      <c r="F34" s="60">
        <f>VLOOKUP($A34,'Return Data'!$B$7:$R$2292,11,0)</f>
        <v>-4.6798000000000002</v>
      </c>
      <c r="G34" s="61">
        <f t="shared" si="1"/>
        <v>25</v>
      </c>
      <c r="H34" s="60">
        <f>VLOOKUP($A34,'Return Data'!$B$7:$R$2292,12,0)</f>
        <v>3.9053</v>
      </c>
      <c r="I34" s="61">
        <f t="shared" si="2"/>
        <v>27</v>
      </c>
      <c r="J34" s="60">
        <f>VLOOKUP($A34,'Return Data'!$B$7:$R$2292,13,0)</f>
        <v>-5.1715999999999998</v>
      </c>
      <c r="K34" s="61">
        <f t="shared" si="3"/>
        <v>25</v>
      </c>
      <c r="L34" s="60">
        <f>VLOOKUP($A34,'Return Data'!$B$7:$R$2292,17,0)</f>
        <v>6.4151999999999996</v>
      </c>
      <c r="M34" s="61">
        <f t="shared" si="4"/>
        <v>25</v>
      </c>
      <c r="N34" s="60">
        <f>VLOOKUP($A34,'Return Data'!$B$7:$R$2292,14,0)</f>
        <v>22.413799999999998</v>
      </c>
      <c r="O34" s="61">
        <f t="shared" si="5"/>
        <v>25</v>
      </c>
      <c r="P34" s="60"/>
      <c r="Q34" s="61"/>
      <c r="R34" s="60">
        <f>VLOOKUP($A34,'Return Data'!$B$7:$R$2292,16,0)</f>
        <v>9.3641000000000005</v>
      </c>
      <c r="S34" s="62">
        <f t="shared" si="7"/>
        <v>27</v>
      </c>
    </row>
    <row r="35" spans="1:19" x14ac:dyDescent="0.3">
      <c r="A35" s="58" t="s">
        <v>1575</v>
      </c>
      <c r="B35" s="59">
        <f>VLOOKUP($A35,'Return Data'!$B$7:$R$2292,3,0)</f>
        <v>45022</v>
      </c>
      <c r="C35" s="60">
        <f>VLOOKUP($A35,'Return Data'!$B$7:$R$2292,4,0)</f>
        <v>144.76</v>
      </c>
      <c r="D35" s="60">
        <f>VLOOKUP($A35,'Return Data'!$B$7:$R$2292,10,0)</f>
        <v>-5.5646000000000004</v>
      </c>
      <c r="E35" s="61">
        <f t="shared" si="0"/>
        <v>29</v>
      </c>
      <c r="F35" s="60">
        <f>VLOOKUP($A35,'Return Data'!$B$7:$R$2292,11,0)</f>
        <v>-5.4659000000000004</v>
      </c>
      <c r="G35" s="61">
        <f t="shared" si="1"/>
        <v>27</v>
      </c>
      <c r="H35" s="60">
        <f>VLOOKUP($A35,'Return Data'!$B$7:$R$2292,12,0)</f>
        <v>6.8023999999999996</v>
      </c>
      <c r="I35" s="61">
        <f t="shared" si="2"/>
        <v>25</v>
      </c>
      <c r="J35" s="60">
        <f>VLOOKUP($A35,'Return Data'!$B$7:$R$2292,13,0)</f>
        <v>-7.0023999999999997</v>
      </c>
      <c r="K35" s="61">
        <f t="shared" si="3"/>
        <v>28</v>
      </c>
      <c r="L35" s="60">
        <f>VLOOKUP($A35,'Return Data'!$B$7:$R$2292,17,0)</f>
        <v>7.1310000000000002</v>
      </c>
      <c r="M35" s="61">
        <f t="shared" si="4"/>
        <v>24</v>
      </c>
      <c r="N35" s="60">
        <f>VLOOKUP($A35,'Return Data'!$B$7:$R$2292,14,0)</f>
        <v>23.848400000000002</v>
      </c>
      <c r="O35" s="61">
        <f t="shared" si="5"/>
        <v>24</v>
      </c>
      <c r="P35" s="60">
        <f>VLOOKUP($A35,'Return Data'!$B$7:$R$2292,15,0)</f>
        <v>5.0942999999999996</v>
      </c>
      <c r="Q35" s="61">
        <f>RANK(P35,P$8:P$37,0)</f>
        <v>25</v>
      </c>
      <c r="R35" s="60">
        <f>VLOOKUP($A35,'Return Data'!$B$7:$R$2292,16,0)</f>
        <v>9.5832999999999995</v>
      </c>
      <c r="S35" s="62">
        <f t="shared" si="7"/>
        <v>26</v>
      </c>
    </row>
    <row r="36" spans="1:19" x14ac:dyDescent="0.3">
      <c r="A36" s="58" t="s">
        <v>1561</v>
      </c>
      <c r="B36" s="59">
        <f>VLOOKUP($A36,'Return Data'!$B$7:$R$2292,3,0)</f>
        <v>45022</v>
      </c>
      <c r="C36" s="60">
        <f>VLOOKUP($A36,'Return Data'!$B$7:$R$2292,4,0)</f>
        <v>32.619999999999997</v>
      </c>
      <c r="D36" s="60">
        <f>VLOOKUP($A36,'Return Data'!$B$7:$R$2292,10,0)</f>
        <v>-2.423</v>
      </c>
      <c r="E36" s="61">
        <f t="shared" si="0"/>
        <v>24</v>
      </c>
      <c r="F36" s="60">
        <f>VLOOKUP($A36,'Return Data'!$B$7:$R$2292,11,0)</f>
        <v>-2.0125999999999999</v>
      </c>
      <c r="G36" s="61">
        <f t="shared" si="1"/>
        <v>18</v>
      </c>
      <c r="H36" s="60">
        <f>VLOOKUP($A36,'Return Data'!$B$7:$R$2292,12,0)</f>
        <v>7.3379000000000003</v>
      </c>
      <c r="I36" s="61">
        <f t="shared" si="2"/>
        <v>22</v>
      </c>
      <c r="J36" s="60">
        <f>VLOOKUP($A36,'Return Data'!$B$7:$R$2292,13,0)</f>
        <v>-2.3645999999999998</v>
      </c>
      <c r="K36" s="61">
        <f t="shared" si="3"/>
        <v>14</v>
      </c>
      <c r="L36" s="60">
        <f>VLOOKUP($A36,'Return Data'!$B$7:$R$2292,17,0)</f>
        <v>10.4076</v>
      </c>
      <c r="M36" s="61">
        <f t="shared" si="4"/>
        <v>15</v>
      </c>
      <c r="N36" s="60">
        <f>VLOOKUP($A36,'Return Data'!$B$7:$R$2292,14,0)</f>
        <v>30.250499999999999</v>
      </c>
      <c r="O36" s="61">
        <f t="shared" si="5"/>
        <v>11</v>
      </c>
      <c r="P36" s="60">
        <f>VLOOKUP($A36,'Return Data'!$B$7:$R$2292,15,0)</f>
        <v>11.7044</v>
      </c>
      <c r="Q36" s="61">
        <f>RANK(P36,P$8:P$37,0)</f>
        <v>9</v>
      </c>
      <c r="R36" s="60">
        <f>VLOOKUP($A36,'Return Data'!$B$7:$R$2292,16,0)</f>
        <v>10.5108</v>
      </c>
      <c r="S36" s="62">
        <f t="shared" si="7"/>
        <v>23</v>
      </c>
    </row>
    <row r="37" spans="1:19" x14ac:dyDescent="0.3">
      <c r="A37" s="58" t="s">
        <v>1625</v>
      </c>
      <c r="B37" s="59">
        <f>VLOOKUP($A37,'Return Data'!$B$7:$R$2292,3,0)</f>
        <v>45022</v>
      </c>
      <c r="C37" s="60">
        <f>VLOOKUP($A37,'Return Data'!$B$7:$R$2292,4,0)</f>
        <v>223.65690000000001</v>
      </c>
      <c r="D37" s="60">
        <f>VLOOKUP($A37,'Return Data'!$B$7:$R$2292,10,0)</f>
        <v>-1.6803999999999999</v>
      </c>
      <c r="E37" s="61">
        <f t="shared" si="0"/>
        <v>13</v>
      </c>
      <c r="F37" s="60">
        <f>VLOOKUP($A37,'Return Data'!$B$7:$R$2292,11,0)</f>
        <v>-7.3806000000000003</v>
      </c>
      <c r="G37" s="61">
        <f t="shared" si="1"/>
        <v>29</v>
      </c>
      <c r="H37" s="60">
        <f>VLOOKUP($A37,'Return Data'!$B$7:$R$2292,12,0)</f>
        <v>1.9365000000000001</v>
      </c>
      <c r="I37" s="61">
        <f t="shared" si="2"/>
        <v>30</v>
      </c>
      <c r="J37" s="60">
        <f>VLOOKUP($A37,'Return Data'!$B$7:$R$2292,13,0)</f>
        <v>-10.8408</v>
      </c>
      <c r="K37" s="61">
        <f t="shared" si="3"/>
        <v>30</v>
      </c>
      <c r="L37" s="60">
        <f>VLOOKUP($A37,'Return Data'!$B$7:$R$2292,17,0)</f>
        <v>2.5491999999999999</v>
      </c>
      <c r="M37" s="61">
        <f t="shared" si="4"/>
        <v>29</v>
      </c>
      <c r="N37" s="60">
        <f>VLOOKUP($A37,'Return Data'!$B$7:$R$2292,14,0)</f>
        <v>26.375299999999999</v>
      </c>
      <c r="O37" s="61">
        <f t="shared" si="5"/>
        <v>22</v>
      </c>
      <c r="P37" s="60">
        <f>VLOOKUP($A37,'Return Data'!$B$7:$R$2292,15,0)</f>
        <v>10.946899999999999</v>
      </c>
      <c r="Q37" s="61">
        <f>RANK(P37,P$8:P$37,0)</f>
        <v>12</v>
      </c>
      <c r="R37" s="60">
        <f>VLOOKUP($A37,'Return Data'!$B$7:$R$2292,16,0)</f>
        <v>14.1256</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-1.7256366666666665</v>
      </c>
      <c r="E39" s="69"/>
      <c r="F39" s="70">
        <f>AVERAGE(F8:F37)</f>
        <v>-1.8003900000000002</v>
      </c>
      <c r="G39" s="69"/>
      <c r="H39" s="70">
        <f>AVERAGE(H8:H37)</f>
        <v>9.2155366666666669</v>
      </c>
      <c r="I39" s="69"/>
      <c r="J39" s="70">
        <f>AVERAGE(J8:J37)</f>
        <v>-2.4091733333333338</v>
      </c>
      <c r="K39" s="69"/>
      <c r="L39" s="70">
        <f>AVERAGE(L8:L37)</f>
        <v>10.17825666666667</v>
      </c>
      <c r="M39" s="69"/>
      <c r="N39" s="70">
        <f>AVERAGE(N8:N37)</f>
        <v>29.117183333333337</v>
      </c>
      <c r="O39" s="69"/>
      <c r="P39" s="70">
        <f>AVERAGE(P8:P37)</f>
        <v>10.692861538461539</v>
      </c>
      <c r="Q39" s="69"/>
      <c r="R39" s="70">
        <f>AVERAGE(R8:R37)</f>
        <v>13.484973333333334</v>
      </c>
      <c r="S39" s="71"/>
    </row>
    <row r="40" spans="1:19" x14ac:dyDescent="0.3">
      <c r="A40" s="68" t="s">
        <v>28</v>
      </c>
      <c r="B40" s="69"/>
      <c r="C40" s="69"/>
      <c r="D40" s="70">
        <f>MIN(D8:D37)</f>
        <v>-8.0386000000000006</v>
      </c>
      <c r="E40" s="69"/>
      <c r="F40" s="70">
        <f>MIN(F8:F37)</f>
        <v>-7.5510999999999999</v>
      </c>
      <c r="G40" s="69"/>
      <c r="H40" s="70">
        <f>MIN(H8:H37)</f>
        <v>1.9365000000000001</v>
      </c>
      <c r="I40" s="69"/>
      <c r="J40" s="70">
        <f>MIN(J8:J37)</f>
        <v>-10.8408</v>
      </c>
      <c r="K40" s="69"/>
      <c r="L40" s="70">
        <f>MIN(L8:L37)</f>
        <v>0.15</v>
      </c>
      <c r="M40" s="69"/>
      <c r="N40" s="70">
        <f>MIN(N8:N37)</f>
        <v>19.8901</v>
      </c>
      <c r="O40" s="69"/>
      <c r="P40" s="70">
        <f>MIN(P8:P37)</f>
        <v>3.1511</v>
      </c>
      <c r="Q40" s="69"/>
      <c r="R40" s="70">
        <f>MIN(R8:R37)</f>
        <v>8.4305000000000003</v>
      </c>
      <c r="S40" s="71"/>
    </row>
    <row r="41" spans="1:19" ht="15" thickBot="1" x14ac:dyDescent="0.35">
      <c r="A41" s="72" t="s">
        <v>29</v>
      </c>
      <c r="B41" s="73"/>
      <c r="C41" s="73"/>
      <c r="D41" s="74">
        <f>MAX(D8:D37)</f>
        <v>6.3375000000000004</v>
      </c>
      <c r="E41" s="73"/>
      <c r="F41" s="74">
        <f>MAX(F8:F37)</f>
        <v>4.6313000000000004</v>
      </c>
      <c r="G41" s="73"/>
      <c r="H41" s="74">
        <f>MAX(H8:H37)</f>
        <v>16.340399999999999</v>
      </c>
      <c r="I41" s="73"/>
      <c r="J41" s="74">
        <f>MAX(J8:J37)</f>
        <v>7.4958</v>
      </c>
      <c r="K41" s="73"/>
      <c r="L41" s="74">
        <f>MAX(L8:L37)</f>
        <v>21.040299999999998</v>
      </c>
      <c r="M41" s="73"/>
      <c r="N41" s="74">
        <f>MAX(N8:N37)</f>
        <v>45.848100000000002</v>
      </c>
      <c r="O41" s="73"/>
      <c r="P41" s="74">
        <f>MAX(P8:P37)</f>
        <v>18.567599999999999</v>
      </c>
      <c r="Q41" s="73"/>
      <c r="R41" s="74">
        <f>MAX(R8:R37)</f>
        <v>21.039000000000001</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45022</v>
      </c>
      <c r="C8" s="60">
        <f>VLOOKUP($A8,'Return Data'!$B$7:$R$2292,4,0)</f>
        <v>73.128299999999996</v>
      </c>
      <c r="D8" s="60">
        <f>VLOOKUP($A8,'Return Data'!$B$7:$R$2292,10,0)</f>
        <v>-0.85099999999999998</v>
      </c>
      <c r="E8" s="61">
        <f t="shared" ref="E8:E21" si="0">RANK(D8,D$8:D$21,0)</f>
        <v>5</v>
      </c>
      <c r="F8" s="60">
        <f>VLOOKUP($A8,'Return Data'!$B$7:$R$2292,11,0)</f>
        <v>1.3011999999999999</v>
      </c>
      <c r="G8" s="61">
        <f t="shared" ref="G8:G21" si="1">RANK(F8,F$8:F$21,0)</f>
        <v>6</v>
      </c>
      <c r="H8" s="60">
        <f>VLOOKUP($A8,'Return Data'!$B$7:$R$2292,12,0)</f>
        <v>14.456099999999999</v>
      </c>
      <c r="I8" s="61">
        <f t="shared" ref="I8:I21" si="2">RANK(H8,H$8:H$21,0)</f>
        <v>5</v>
      </c>
      <c r="J8" s="60">
        <f>VLOOKUP($A8,'Return Data'!$B$7:$R$2292,13,0)</f>
        <v>0.33900000000000002</v>
      </c>
      <c r="K8" s="61">
        <f t="shared" ref="K8:K21" si="3">RANK(J8,J$8:J$21,0)</f>
        <v>7</v>
      </c>
      <c r="L8" s="60">
        <f>VLOOKUP($A8,'Return Data'!$B$7:$R$2292,17,0)</f>
        <v>10.494199999999999</v>
      </c>
      <c r="M8" s="61">
        <f t="shared" ref="M8:M21" si="4">RANK(L8,L$8:L$21,0)</f>
        <v>10</v>
      </c>
      <c r="N8" s="60">
        <f>VLOOKUP($A8,'Return Data'!$B$7:$R$2292,14,0)</f>
        <v>32.285299999999999</v>
      </c>
      <c r="O8" s="61">
        <f t="shared" ref="O8:O21" si="5">RANK(N8,N$8:N$21,0)</f>
        <v>8</v>
      </c>
      <c r="P8" s="60">
        <f>VLOOKUP($A8,'Return Data'!$B$7:$R$2292,15,0)</f>
        <v>2.8736999999999999</v>
      </c>
      <c r="Q8" s="61">
        <f>RANK(P8,P$8:P$21,0)</f>
        <v>12</v>
      </c>
      <c r="R8" s="60">
        <f>VLOOKUP($A8,'Return Data'!$B$7:$R$2292,16,0)</f>
        <v>14.148199999999999</v>
      </c>
      <c r="S8" s="62">
        <f t="shared" ref="S8:S21" si="6">RANK(R8,R$8:R$21,0)</f>
        <v>8</v>
      </c>
    </row>
    <row r="9" spans="1:20" x14ac:dyDescent="0.3">
      <c r="A9" s="58" t="s">
        <v>2079</v>
      </c>
      <c r="B9" s="59">
        <f>VLOOKUP($A9,'Return Data'!$B$7:$R$2292,3,0)</f>
        <v>45022</v>
      </c>
      <c r="C9" s="60">
        <f>VLOOKUP($A9,'Return Data'!$B$7:$R$2292,4,0)</f>
        <v>91.744</v>
      </c>
      <c r="D9" s="60">
        <f>VLOOKUP($A9,'Return Data'!$B$7:$R$2292,10,0)</f>
        <v>-1.2931999999999999</v>
      </c>
      <c r="E9" s="61">
        <f t="shared" si="0"/>
        <v>7</v>
      </c>
      <c r="F9" s="60">
        <f>VLOOKUP($A9,'Return Data'!$B$7:$R$2292,11,0)</f>
        <v>-0.24790000000000001</v>
      </c>
      <c r="G9" s="61">
        <f t="shared" si="1"/>
        <v>11</v>
      </c>
      <c r="H9" s="60">
        <f>VLOOKUP($A9,'Return Data'!$B$7:$R$2292,12,0)</f>
        <v>12.142799999999999</v>
      </c>
      <c r="I9" s="61">
        <f t="shared" si="2"/>
        <v>7</v>
      </c>
      <c r="J9" s="60">
        <f>VLOOKUP($A9,'Return Data'!$B$7:$R$2292,13,0)</f>
        <v>0.4093</v>
      </c>
      <c r="K9" s="61">
        <f t="shared" si="3"/>
        <v>6</v>
      </c>
      <c r="L9" s="60">
        <f>VLOOKUP($A9,'Return Data'!$B$7:$R$2292,17,0)</f>
        <v>18.340900000000001</v>
      </c>
      <c r="M9" s="61">
        <f t="shared" si="4"/>
        <v>3</v>
      </c>
      <c r="N9" s="60">
        <f>VLOOKUP($A9,'Return Data'!$B$7:$R$2292,14,0)</f>
        <v>47.256500000000003</v>
      </c>
      <c r="O9" s="61">
        <f t="shared" si="5"/>
        <v>1</v>
      </c>
      <c r="P9" s="60">
        <f>VLOOKUP($A9,'Return Data'!$B$7:$R$2292,15,0)</f>
        <v>10.125999999999999</v>
      </c>
      <c r="Q9" s="61">
        <f>RANK(P9,P$8:P$21,0)</f>
        <v>7</v>
      </c>
      <c r="R9" s="60">
        <f>VLOOKUP($A9,'Return Data'!$B$7:$R$2292,16,0)</f>
        <v>15.821</v>
      </c>
      <c r="S9" s="62">
        <f t="shared" si="6"/>
        <v>4</v>
      </c>
    </row>
    <row r="10" spans="1:20" x14ac:dyDescent="0.3">
      <c r="A10" s="58" t="s">
        <v>31</v>
      </c>
      <c r="B10" s="59">
        <f>VLOOKUP($A10,'Return Data'!$B$7:$R$2292,3,0)</f>
        <v>45022</v>
      </c>
      <c r="C10" s="60">
        <f>VLOOKUP($A10,'Return Data'!$B$7:$R$2292,4,0)</f>
        <v>439.43799999999999</v>
      </c>
      <c r="D10" s="60">
        <f>VLOOKUP($A10,'Return Data'!$B$7:$R$2292,10,0)</f>
        <v>-2.1648999999999998</v>
      </c>
      <c r="E10" s="61">
        <f t="shared" si="0"/>
        <v>8</v>
      </c>
      <c r="F10" s="60">
        <f>VLOOKUP($A10,'Return Data'!$B$7:$R$2292,11,0)</f>
        <v>0.30909999999999999</v>
      </c>
      <c r="G10" s="61">
        <f t="shared" si="1"/>
        <v>7</v>
      </c>
      <c r="H10" s="60">
        <f>VLOOKUP($A10,'Return Data'!$B$7:$R$2292,12,0)</f>
        <v>11.889699999999999</v>
      </c>
      <c r="I10" s="61">
        <f t="shared" si="2"/>
        <v>8</v>
      </c>
      <c r="J10" s="60">
        <f>VLOOKUP($A10,'Return Data'!$B$7:$R$2292,13,0)</f>
        <v>-0.51500000000000001</v>
      </c>
      <c r="K10" s="61">
        <f t="shared" si="3"/>
        <v>10</v>
      </c>
      <c r="L10" s="60">
        <f>VLOOKUP($A10,'Return Data'!$B$7:$R$2292,17,0)</f>
        <v>12.491899999999999</v>
      </c>
      <c r="M10" s="61">
        <f t="shared" si="4"/>
        <v>8</v>
      </c>
      <c r="N10" s="60">
        <f>VLOOKUP($A10,'Return Data'!$B$7:$R$2292,14,0)</f>
        <v>32.774900000000002</v>
      </c>
      <c r="O10" s="61">
        <f t="shared" si="5"/>
        <v>7</v>
      </c>
      <c r="P10" s="60">
        <f>VLOOKUP($A10,'Return Data'!$B$7:$R$2292,15,0)</f>
        <v>8.5221999999999998</v>
      </c>
      <c r="Q10" s="61">
        <f>RANK(P10,P$8:P$21,0)</f>
        <v>8</v>
      </c>
      <c r="R10" s="60">
        <f>VLOOKUP($A10,'Return Data'!$B$7:$R$2292,16,0)</f>
        <v>13.8346</v>
      </c>
      <c r="S10" s="62">
        <f t="shared" si="6"/>
        <v>10</v>
      </c>
    </row>
    <row r="11" spans="1:20" x14ac:dyDescent="0.3">
      <c r="A11" s="102" t="s">
        <v>1981</v>
      </c>
      <c r="B11" s="59">
        <f>VLOOKUP($A11,'Return Data'!$B$7:$R$2292,3,0)</f>
        <v>45022</v>
      </c>
      <c r="C11" s="60">
        <f>VLOOKUP($A11,'Return Data'!$B$7:$R$2292,4,0)</f>
        <v>60.9754</v>
      </c>
      <c r="D11" s="60">
        <f>VLOOKUP($A11,'Return Data'!$B$7:$R$2292,10,0)</f>
        <v>0.38</v>
      </c>
      <c r="E11" s="61">
        <f t="shared" si="0"/>
        <v>2</v>
      </c>
      <c r="F11" s="60">
        <f>VLOOKUP($A11,'Return Data'!$B$7:$R$2292,11,0)</f>
        <v>5.3243</v>
      </c>
      <c r="G11" s="61">
        <f t="shared" si="1"/>
        <v>3</v>
      </c>
      <c r="H11" s="60">
        <f>VLOOKUP($A11,'Return Data'!$B$7:$R$2292,12,0)</f>
        <v>18.421800000000001</v>
      </c>
      <c r="I11" s="61">
        <f t="shared" si="2"/>
        <v>1</v>
      </c>
      <c r="J11" s="60">
        <f>VLOOKUP($A11,'Return Data'!$B$7:$R$2292,13,0)</f>
        <v>3.1663000000000001</v>
      </c>
      <c r="K11" s="61">
        <f t="shared" si="3"/>
        <v>5</v>
      </c>
      <c r="L11" s="60">
        <f>VLOOKUP($A11,'Return Data'!$B$7:$R$2292,17,0)</f>
        <v>15.244199999999999</v>
      </c>
      <c r="M11" s="61">
        <f t="shared" si="4"/>
        <v>4</v>
      </c>
      <c r="N11" s="60">
        <f>VLOOKUP($A11,'Return Data'!$B$7:$R$2292,14,0)</f>
        <v>37.220399999999998</v>
      </c>
      <c r="O11" s="61">
        <f t="shared" si="5"/>
        <v>4</v>
      </c>
      <c r="P11" s="60">
        <f>VLOOKUP($A11,'Return Data'!$B$7:$R$2292,15,0)</f>
        <v>10.452299999999999</v>
      </c>
      <c r="Q11" s="61">
        <f>RANK(P11,P$8:P$21,0)</f>
        <v>6</v>
      </c>
      <c r="R11" s="60">
        <f>VLOOKUP($A11,'Return Data'!$B$7:$R$2292,16,0)</f>
        <v>14.619899999999999</v>
      </c>
      <c r="S11" s="62">
        <f t="shared" si="6"/>
        <v>7</v>
      </c>
    </row>
    <row r="12" spans="1:20" x14ac:dyDescent="0.3">
      <c r="A12" s="58" t="s">
        <v>32</v>
      </c>
      <c r="B12" s="59">
        <f>VLOOKUP($A12,'Return Data'!$B$7:$R$2292,3,0)</f>
        <v>45022</v>
      </c>
      <c r="C12" s="60">
        <f>VLOOKUP($A12,'Return Data'!$B$7:$R$2292,4,0)</f>
        <v>276.58999999999997</v>
      </c>
      <c r="D12" s="60">
        <f>VLOOKUP($A12,'Return Data'!$B$7:$R$2292,10,0)</f>
        <v>-0.39610000000000001</v>
      </c>
      <c r="E12" s="61">
        <f t="shared" si="0"/>
        <v>3</v>
      </c>
      <c r="F12" s="60">
        <f>VLOOKUP($A12,'Return Data'!$B$7:$R$2292,11,0)</f>
        <v>5.4680999999999997</v>
      </c>
      <c r="G12" s="61">
        <f t="shared" si="1"/>
        <v>2</v>
      </c>
      <c r="H12" s="60">
        <f>VLOOKUP($A12,'Return Data'!$B$7:$R$2292,12,0)</f>
        <v>16.1265</v>
      </c>
      <c r="I12" s="61">
        <f t="shared" si="2"/>
        <v>4</v>
      </c>
      <c r="J12" s="60">
        <f>VLOOKUP($A12,'Return Data'!$B$7:$R$2292,13,0)</f>
        <v>5.4238</v>
      </c>
      <c r="K12" s="61">
        <f t="shared" si="3"/>
        <v>2</v>
      </c>
      <c r="L12" s="60">
        <f>VLOOKUP($A12,'Return Data'!$B$7:$R$2292,17,0)</f>
        <v>19.2286</v>
      </c>
      <c r="M12" s="61">
        <f t="shared" si="4"/>
        <v>1</v>
      </c>
      <c r="N12" s="60">
        <f>VLOOKUP($A12,'Return Data'!$B$7:$R$2292,14,0)</f>
        <v>39.113100000000003</v>
      </c>
      <c r="O12" s="61">
        <f t="shared" si="5"/>
        <v>3</v>
      </c>
      <c r="P12" s="60">
        <f>VLOOKUP($A12,'Return Data'!$B$7:$R$2292,15,0)</f>
        <v>14.337899999999999</v>
      </c>
      <c r="Q12" s="61">
        <f>RANK(P12,P$8:P$21,0)</f>
        <v>1</v>
      </c>
      <c r="R12" s="60">
        <f>VLOOKUP($A12,'Return Data'!$B$7:$R$2292,16,0)</f>
        <v>19.4849</v>
      </c>
      <c r="S12" s="62">
        <f t="shared" si="6"/>
        <v>1</v>
      </c>
    </row>
    <row r="13" spans="1:20" x14ac:dyDescent="0.3">
      <c r="A13" s="58" t="s">
        <v>33</v>
      </c>
      <c r="B13" s="59">
        <f>VLOOKUP($A13,'Return Data'!$B$7:$R$2292,3,0)</f>
        <v>45022</v>
      </c>
      <c r="C13" s="60">
        <f>VLOOKUP($A13,'Return Data'!$B$7:$R$2292,4,0)</f>
        <v>15.71</v>
      </c>
      <c r="D13" s="60">
        <f>VLOOKUP($A13,'Return Data'!$B$7:$R$2292,10,0)</f>
        <v>-3.8555999999999999</v>
      </c>
      <c r="E13" s="61">
        <f t="shared" si="0"/>
        <v>14</v>
      </c>
      <c r="F13" s="60">
        <f>VLOOKUP($A13,'Return Data'!$B$7:$R$2292,11,0)</f>
        <v>-0.19059999999999999</v>
      </c>
      <c r="G13" s="61">
        <f t="shared" si="1"/>
        <v>10</v>
      </c>
      <c r="H13" s="60">
        <f>VLOOKUP($A13,'Return Data'!$B$7:$R$2292,12,0)</f>
        <v>8.7196999999999996</v>
      </c>
      <c r="I13" s="61">
        <f t="shared" si="2"/>
        <v>12</v>
      </c>
      <c r="J13" s="60">
        <f>VLOOKUP($A13,'Return Data'!$B$7:$R$2292,13,0)</f>
        <v>-3.3231000000000002</v>
      </c>
      <c r="K13" s="61">
        <f t="shared" si="3"/>
        <v>14</v>
      </c>
      <c r="L13" s="60">
        <f>VLOOKUP($A13,'Return Data'!$B$7:$R$2292,17,0)</f>
        <v>10.014699999999999</v>
      </c>
      <c r="M13" s="61">
        <f t="shared" si="4"/>
        <v>12</v>
      </c>
      <c r="N13" s="60">
        <f>VLOOKUP($A13,'Return Data'!$B$7:$R$2292,14,0)</f>
        <v>28.958600000000001</v>
      </c>
      <c r="O13" s="61">
        <f t="shared" si="5"/>
        <v>13</v>
      </c>
      <c r="P13" s="60"/>
      <c r="Q13" s="61"/>
      <c r="R13" s="60">
        <f>VLOOKUP($A13,'Return Data'!$B$7:$R$2292,16,0)</f>
        <v>10.2477</v>
      </c>
      <c r="S13" s="62">
        <f t="shared" si="6"/>
        <v>13</v>
      </c>
    </row>
    <row r="14" spans="1:20" x14ac:dyDescent="0.3">
      <c r="A14" s="58" t="s">
        <v>35</v>
      </c>
      <c r="B14" s="59">
        <f>VLOOKUP($A14,'Return Data'!$B$7:$R$2292,3,0)</f>
        <v>45022</v>
      </c>
      <c r="C14" s="60">
        <f>VLOOKUP($A14,'Return Data'!$B$7:$R$2292,4,0)</f>
        <v>16.7713</v>
      </c>
      <c r="D14" s="60">
        <f>VLOOKUP($A14,'Return Data'!$B$7:$R$2292,10,0)</f>
        <v>-2.8832</v>
      </c>
      <c r="E14" s="61">
        <f t="shared" si="0"/>
        <v>11</v>
      </c>
      <c r="F14" s="60">
        <f>VLOOKUP($A14,'Return Data'!$B$7:$R$2292,11,0)</f>
        <v>-0.38729999999999998</v>
      </c>
      <c r="G14" s="61">
        <f t="shared" si="1"/>
        <v>12</v>
      </c>
      <c r="H14" s="60">
        <f>VLOOKUP($A14,'Return Data'!$B$7:$R$2292,12,0)</f>
        <v>7.5675999999999997</v>
      </c>
      <c r="I14" s="61">
        <f t="shared" si="2"/>
        <v>14</v>
      </c>
      <c r="J14" s="60">
        <f>VLOOKUP($A14,'Return Data'!$B$7:$R$2292,13,0)</f>
        <v>-2.5314999999999999</v>
      </c>
      <c r="K14" s="61">
        <f t="shared" si="3"/>
        <v>12</v>
      </c>
      <c r="L14" s="60">
        <f>VLOOKUP($A14,'Return Data'!$B$7:$R$2292,17,0)</f>
        <v>8.7322000000000006</v>
      </c>
      <c r="M14" s="61">
        <f t="shared" si="4"/>
        <v>13</v>
      </c>
      <c r="N14" s="60">
        <f>VLOOKUP($A14,'Return Data'!$B$7:$R$2292,14,0)</f>
        <v>25.895399999999999</v>
      </c>
      <c r="O14" s="61">
        <f t="shared" si="5"/>
        <v>14</v>
      </c>
      <c r="P14" s="60">
        <f>VLOOKUP($A14,'Return Data'!$B$7:$R$2292,15,0)</f>
        <v>4.4947999999999997</v>
      </c>
      <c r="Q14" s="61">
        <f t="shared" ref="Q14:Q19" si="7">RANK(P14,P$8:P$21,0)</f>
        <v>11</v>
      </c>
      <c r="R14" s="60">
        <f>VLOOKUP($A14,'Return Data'!$B$7:$R$2292,16,0)</f>
        <v>7.0563000000000002</v>
      </c>
      <c r="S14" s="62">
        <f t="shared" si="6"/>
        <v>14</v>
      </c>
    </row>
    <row r="15" spans="1:20" x14ac:dyDescent="0.3">
      <c r="A15" s="108" t="s">
        <v>36</v>
      </c>
      <c r="B15" s="59">
        <f>VLOOKUP($A15,'Return Data'!$B$7:$R$2292,3,0)</f>
        <v>45022</v>
      </c>
      <c r="C15" s="60">
        <f>VLOOKUP($A15,'Return Data'!$B$7:$R$2292,4,0)</f>
        <v>440.20001716473502</v>
      </c>
      <c r="D15" s="60">
        <f>VLOOKUP($A15,'Return Data'!$B$7:$R$2292,10,0)</f>
        <v>0.52990000000000004</v>
      </c>
      <c r="E15" s="61">
        <f t="shared" si="0"/>
        <v>1</v>
      </c>
      <c r="F15" s="60">
        <f>VLOOKUP($A15,'Return Data'!$B$7:$R$2292,11,0)</f>
        <v>7.4842000000000004</v>
      </c>
      <c r="G15" s="61">
        <f t="shared" si="1"/>
        <v>1</v>
      </c>
      <c r="H15" s="60">
        <f>VLOOKUP($A15,'Return Data'!$B$7:$R$2292,12,0)</f>
        <v>17.800699999999999</v>
      </c>
      <c r="I15" s="61">
        <f t="shared" si="2"/>
        <v>2</v>
      </c>
      <c r="J15" s="60">
        <f>VLOOKUP($A15,'Return Data'!$B$7:$R$2292,13,0)</f>
        <v>4.7050000000000001</v>
      </c>
      <c r="K15" s="61">
        <f t="shared" si="3"/>
        <v>3</v>
      </c>
      <c r="L15" s="60">
        <f>VLOOKUP($A15,'Return Data'!$B$7:$R$2292,17,0)</f>
        <v>13.9099</v>
      </c>
      <c r="M15" s="61">
        <f t="shared" si="4"/>
        <v>5</v>
      </c>
      <c r="N15" s="60">
        <f>VLOOKUP($A15,'Return Data'!$B$7:$R$2292,14,0)</f>
        <v>33.819600000000001</v>
      </c>
      <c r="O15" s="61">
        <f t="shared" si="5"/>
        <v>6</v>
      </c>
      <c r="P15" s="60">
        <f>VLOOKUP($A15,'Return Data'!$B$7:$R$2292,15,0)</f>
        <v>11.214399999999999</v>
      </c>
      <c r="Q15" s="61">
        <f t="shared" si="7"/>
        <v>3</v>
      </c>
      <c r="R15" s="60">
        <f>VLOOKUP($A15,'Return Data'!$B$7:$R$2292,16,0)</f>
        <v>15.7601</v>
      </c>
      <c r="S15" s="62">
        <f t="shared" si="6"/>
        <v>5</v>
      </c>
    </row>
    <row r="16" spans="1:20" x14ac:dyDescent="0.3">
      <c r="A16" s="58" t="s">
        <v>38</v>
      </c>
      <c r="B16" s="59">
        <f>VLOOKUP($A16,'Return Data'!$B$7:$R$2292,3,0)</f>
        <v>45022</v>
      </c>
      <c r="C16" s="60">
        <f>VLOOKUP($A16,'Return Data'!$B$7:$R$2292,4,0)</f>
        <v>122.6998</v>
      </c>
      <c r="D16" s="60">
        <f>VLOOKUP($A16,'Return Data'!$B$7:$R$2292,10,0)</f>
        <v>-3.1810999999999998</v>
      </c>
      <c r="E16" s="61">
        <f t="shared" si="0"/>
        <v>12</v>
      </c>
      <c r="F16" s="60">
        <f>VLOOKUP($A16,'Return Data'!$B$7:$R$2292,11,0)</f>
        <v>-2.0821999999999998</v>
      </c>
      <c r="G16" s="61">
        <f t="shared" si="1"/>
        <v>14</v>
      </c>
      <c r="H16" s="60">
        <f>VLOOKUP($A16,'Return Data'!$B$7:$R$2292,12,0)</f>
        <v>9.7692999999999994</v>
      </c>
      <c r="I16" s="61">
        <f t="shared" si="2"/>
        <v>9</v>
      </c>
      <c r="J16" s="60">
        <f>VLOOKUP($A16,'Return Data'!$B$7:$R$2292,13,0)</f>
        <v>-2.6814</v>
      </c>
      <c r="K16" s="61">
        <f t="shared" si="3"/>
        <v>13</v>
      </c>
      <c r="L16" s="60">
        <f>VLOOKUP($A16,'Return Data'!$B$7:$R$2292,17,0)</f>
        <v>13.087400000000001</v>
      </c>
      <c r="M16" s="61">
        <f t="shared" si="4"/>
        <v>6</v>
      </c>
      <c r="N16" s="60">
        <f>VLOOKUP($A16,'Return Data'!$B$7:$R$2292,14,0)</f>
        <v>34.341900000000003</v>
      </c>
      <c r="O16" s="61">
        <f t="shared" si="5"/>
        <v>5</v>
      </c>
      <c r="P16" s="60">
        <f>VLOOKUP($A16,'Return Data'!$B$7:$R$2292,15,0)</f>
        <v>10.9855</v>
      </c>
      <c r="Q16" s="61">
        <f t="shared" si="7"/>
        <v>4</v>
      </c>
      <c r="R16" s="60">
        <f>VLOOKUP($A16,'Return Data'!$B$7:$R$2292,16,0)</f>
        <v>15.0905</v>
      </c>
      <c r="S16" s="62">
        <f t="shared" si="6"/>
        <v>6</v>
      </c>
    </row>
    <row r="17" spans="1:19" x14ac:dyDescent="0.3">
      <c r="A17" s="58" t="s">
        <v>39</v>
      </c>
      <c r="B17" s="59">
        <f>VLOOKUP($A17,'Return Data'!$B$7:$R$2292,3,0)</f>
        <v>45022</v>
      </c>
      <c r="C17" s="60">
        <f>VLOOKUP($A17,'Return Data'!$B$7:$R$2292,4,0)</f>
        <v>77.08</v>
      </c>
      <c r="D17" s="60">
        <f>VLOOKUP($A17,'Return Data'!$B$7:$R$2292,10,0)</f>
        <v>-2.6276000000000002</v>
      </c>
      <c r="E17" s="61">
        <f t="shared" si="0"/>
        <v>10</v>
      </c>
      <c r="F17" s="60">
        <f>VLOOKUP($A17,'Return Data'!$B$7:$R$2292,11,0)</f>
        <v>0.28620000000000001</v>
      </c>
      <c r="G17" s="61">
        <f t="shared" si="1"/>
        <v>8</v>
      </c>
      <c r="H17" s="60">
        <f>VLOOKUP($A17,'Return Data'!$B$7:$R$2292,12,0)</f>
        <v>8.4717000000000002</v>
      </c>
      <c r="I17" s="61">
        <f t="shared" si="2"/>
        <v>13</v>
      </c>
      <c r="J17" s="60">
        <f>VLOOKUP($A17,'Return Data'!$B$7:$R$2292,13,0)</f>
        <v>0.10390000000000001</v>
      </c>
      <c r="K17" s="61">
        <f t="shared" si="3"/>
        <v>8</v>
      </c>
      <c r="L17" s="60">
        <f>VLOOKUP($A17,'Return Data'!$B$7:$R$2292,17,0)</f>
        <v>8.3396000000000008</v>
      </c>
      <c r="M17" s="61">
        <f t="shared" si="4"/>
        <v>14</v>
      </c>
      <c r="N17" s="60">
        <f>VLOOKUP($A17,'Return Data'!$B$7:$R$2292,14,0)</f>
        <v>30.084800000000001</v>
      </c>
      <c r="O17" s="61">
        <f t="shared" si="5"/>
        <v>11</v>
      </c>
      <c r="P17" s="60">
        <f>VLOOKUP($A17,'Return Data'!$B$7:$R$2292,15,0)</f>
        <v>8.1896000000000004</v>
      </c>
      <c r="Q17" s="61">
        <f t="shared" si="7"/>
        <v>10</v>
      </c>
      <c r="R17" s="60">
        <f>VLOOKUP($A17,'Return Data'!$B$7:$R$2292,16,0)</f>
        <v>12.521699999999999</v>
      </c>
      <c r="S17" s="62">
        <f t="shared" si="6"/>
        <v>12</v>
      </c>
    </row>
    <row r="18" spans="1:19" x14ac:dyDescent="0.3">
      <c r="A18" s="58" t="s">
        <v>40</v>
      </c>
      <c r="B18" s="59">
        <f>VLOOKUP($A18,'Return Data'!$B$7:$R$2292,3,0)</f>
        <v>45022</v>
      </c>
      <c r="C18" s="60">
        <f>VLOOKUP($A18,'Return Data'!$B$7:$R$2292,4,0)</f>
        <v>206.958</v>
      </c>
      <c r="D18" s="60">
        <f>VLOOKUP($A18,'Return Data'!$B$7:$R$2292,10,0)</f>
        <v>-0.83819999999999995</v>
      </c>
      <c r="E18" s="61">
        <f t="shared" si="0"/>
        <v>4</v>
      </c>
      <c r="F18" s="60">
        <f>VLOOKUP($A18,'Return Data'!$B$7:$R$2292,11,0)</f>
        <v>1.9421999999999999</v>
      </c>
      <c r="G18" s="61">
        <f t="shared" si="1"/>
        <v>5</v>
      </c>
      <c r="H18" s="60">
        <f>VLOOKUP($A18,'Return Data'!$B$7:$R$2292,12,0)</f>
        <v>12.5421</v>
      </c>
      <c r="I18" s="61">
        <f t="shared" si="2"/>
        <v>6</v>
      </c>
      <c r="J18" s="60">
        <f>VLOOKUP($A18,'Return Data'!$B$7:$R$2292,13,0)</f>
        <v>3.2336</v>
      </c>
      <c r="K18" s="61">
        <f t="shared" si="3"/>
        <v>4</v>
      </c>
      <c r="L18" s="60">
        <f>VLOOKUP($A18,'Return Data'!$B$7:$R$2292,17,0)</f>
        <v>12.6296</v>
      </c>
      <c r="M18" s="61">
        <f t="shared" si="4"/>
        <v>7</v>
      </c>
      <c r="N18" s="60">
        <f>VLOOKUP($A18,'Return Data'!$B$7:$R$2292,14,0)</f>
        <v>29.936499999999999</v>
      </c>
      <c r="O18" s="61">
        <f t="shared" si="5"/>
        <v>12</v>
      </c>
      <c r="P18" s="60">
        <f>VLOOKUP($A18,'Return Data'!$B$7:$R$2292,15,0)</f>
        <v>8.4741</v>
      </c>
      <c r="Q18" s="61">
        <f t="shared" si="7"/>
        <v>9</v>
      </c>
      <c r="R18" s="60">
        <f>VLOOKUP($A18,'Return Data'!$B$7:$R$2292,16,0)</f>
        <v>17.507400000000001</v>
      </c>
      <c r="S18" s="62">
        <f t="shared" si="6"/>
        <v>2</v>
      </c>
    </row>
    <row r="19" spans="1:19" x14ac:dyDescent="0.3">
      <c r="A19" s="58" t="s">
        <v>43</v>
      </c>
      <c r="B19" s="59">
        <f>VLOOKUP($A19,'Return Data'!$B$7:$R$2292,3,0)</f>
        <v>45022</v>
      </c>
      <c r="C19" s="60">
        <f>VLOOKUP($A19,'Return Data'!$B$7:$R$2292,4,0)</f>
        <v>444.22030000000001</v>
      </c>
      <c r="D19" s="60">
        <f>VLOOKUP($A19,'Return Data'!$B$7:$R$2292,10,0)</f>
        <v>-1.0021</v>
      </c>
      <c r="E19" s="61">
        <f t="shared" si="0"/>
        <v>6</v>
      </c>
      <c r="F19" s="60">
        <f>VLOOKUP($A19,'Return Data'!$B$7:$R$2292,11,0)</f>
        <v>3.0059</v>
      </c>
      <c r="G19" s="61">
        <f t="shared" si="1"/>
        <v>4</v>
      </c>
      <c r="H19" s="60">
        <f>VLOOKUP($A19,'Return Data'!$B$7:$R$2292,12,0)</f>
        <v>16.541499999999999</v>
      </c>
      <c r="I19" s="61">
        <f t="shared" si="2"/>
        <v>3</v>
      </c>
      <c r="J19" s="60">
        <f>VLOOKUP($A19,'Return Data'!$B$7:$R$2292,13,0)</f>
        <v>7.2336999999999998</v>
      </c>
      <c r="K19" s="61">
        <f t="shared" si="3"/>
        <v>1</v>
      </c>
      <c r="L19" s="60">
        <f>VLOOKUP($A19,'Return Data'!$B$7:$R$2292,17,0)</f>
        <v>18.961200000000002</v>
      </c>
      <c r="M19" s="61">
        <f t="shared" si="4"/>
        <v>2</v>
      </c>
      <c r="N19" s="60">
        <f>VLOOKUP($A19,'Return Data'!$B$7:$R$2292,14,0)</f>
        <v>42.201300000000003</v>
      </c>
      <c r="O19" s="61">
        <f t="shared" si="5"/>
        <v>2</v>
      </c>
      <c r="P19" s="60">
        <f>VLOOKUP($A19,'Return Data'!$B$7:$R$2292,15,0)</f>
        <v>10.8078</v>
      </c>
      <c r="Q19" s="61">
        <f t="shared" si="7"/>
        <v>5</v>
      </c>
      <c r="R19" s="60">
        <f>VLOOKUP($A19,'Return Data'!$B$7:$R$2292,16,0)</f>
        <v>16.9682</v>
      </c>
      <c r="S19" s="62">
        <f t="shared" si="6"/>
        <v>3</v>
      </c>
    </row>
    <row r="20" spans="1:19" x14ac:dyDescent="0.3">
      <c r="A20" s="58" t="s">
        <v>44</v>
      </c>
      <c r="B20" s="59">
        <f>VLOOKUP($A20,'Return Data'!$B$7:$R$2292,3,0)</f>
        <v>45022</v>
      </c>
      <c r="C20" s="60">
        <f>VLOOKUP($A20,'Return Data'!$B$7:$R$2292,4,0)</f>
        <v>17.079999999999998</v>
      </c>
      <c r="D20" s="60">
        <f>VLOOKUP($A20,'Return Data'!$B$7:$R$2292,10,0)</f>
        <v>-2.4</v>
      </c>
      <c r="E20" s="61">
        <f t="shared" si="0"/>
        <v>9</v>
      </c>
      <c r="F20" s="60">
        <f>VLOOKUP($A20,'Return Data'!$B$7:$R$2292,11,0)</f>
        <v>0</v>
      </c>
      <c r="G20" s="61">
        <f t="shared" si="1"/>
        <v>9</v>
      </c>
      <c r="H20" s="60">
        <f>VLOOKUP($A20,'Return Data'!$B$7:$R$2292,12,0)</f>
        <v>9.2769999999999992</v>
      </c>
      <c r="I20" s="61">
        <f t="shared" si="2"/>
        <v>10</v>
      </c>
      <c r="J20" s="60">
        <f>VLOOKUP($A20,'Return Data'!$B$7:$R$2292,13,0)</f>
        <v>-0.35010000000000002</v>
      </c>
      <c r="K20" s="61">
        <f t="shared" si="3"/>
        <v>9</v>
      </c>
      <c r="L20" s="60">
        <f>VLOOKUP($A20,'Return Data'!$B$7:$R$2292,17,0)</f>
        <v>12.1486</v>
      </c>
      <c r="M20" s="61">
        <f t="shared" si="4"/>
        <v>9</v>
      </c>
      <c r="N20" s="60">
        <f>VLOOKUP($A20,'Return Data'!$B$7:$R$2292,14,0)</f>
        <v>31.936499999999999</v>
      </c>
      <c r="O20" s="61">
        <f t="shared" si="5"/>
        <v>9</v>
      </c>
      <c r="P20" s="60"/>
      <c r="Q20" s="61"/>
      <c r="R20" s="60">
        <f>VLOOKUP($A20,'Return Data'!$B$7:$R$2292,16,0)</f>
        <v>13.1373</v>
      </c>
      <c r="S20" s="62">
        <f t="shared" si="6"/>
        <v>11</v>
      </c>
    </row>
    <row r="21" spans="1:19" x14ac:dyDescent="0.3">
      <c r="A21" s="58" t="s">
        <v>45</v>
      </c>
      <c r="B21" s="59">
        <f>VLOOKUP($A21,'Return Data'!$B$7:$R$2292,3,0)</f>
        <v>45022</v>
      </c>
      <c r="C21" s="60">
        <f>VLOOKUP($A21,'Return Data'!$B$7:$R$2292,4,0)</f>
        <v>100.1144</v>
      </c>
      <c r="D21" s="60">
        <f>VLOOKUP($A21,'Return Data'!$B$7:$R$2292,10,0)</f>
        <v>-3.2267000000000001</v>
      </c>
      <c r="E21" s="61">
        <f t="shared" si="0"/>
        <v>13</v>
      </c>
      <c r="F21" s="60">
        <f>VLOOKUP($A21,'Return Data'!$B$7:$R$2292,11,0)</f>
        <v>-1.4376</v>
      </c>
      <c r="G21" s="61">
        <f t="shared" si="1"/>
        <v>13</v>
      </c>
      <c r="H21" s="60">
        <f>VLOOKUP($A21,'Return Data'!$B$7:$R$2292,12,0)</f>
        <v>9.0276999999999994</v>
      </c>
      <c r="I21" s="61">
        <f t="shared" si="2"/>
        <v>11</v>
      </c>
      <c r="J21" s="60">
        <f>VLOOKUP($A21,'Return Data'!$B$7:$R$2292,13,0)</f>
        <v>-0.88500000000000001</v>
      </c>
      <c r="K21" s="61">
        <f t="shared" si="3"/>
        <v>11</v>
      </c>
      <c r="L21" s="60">
        <f>VLOOKUP($A21,'Return Data'!$B$7:$R$2292,17,0)</f>
        <v>10.2165</v>
      </c>
      <c r="M21" s="61">
        <f t="shared" si="4"/>
        <v>11</v>
      </c>
      <c r="N21" s="60">
        <f>VLOOKUP($A21,'Return Data'!$B$7:$R$2292,14,0)</f>
        <v>30.7195</v>
      </c>
      <c r="O21" s="61">
        <f t="shared" si="5"/>
        <v>10</v>
      </c>
      <c r="P21" s="60">
        <f>VLOOKUP($A21,'Return Data'!$B$7:$R$2292,15,0)</f>
        <v>11.3408</v>
      </c>
      <c r="Q21" s="61">
        <f>RANK(P21,P$8:P$21,0)</f>
        <v>2</v>
      </c>
      <c r="R21" s="60">
        <f>VLOOKUP($A21,'Return Data'!$B$7:$R$2292,16,0)</f>
        <v>13.8809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-1.7006999999999999</v>
      </c>
      <c r="E23" s="69"/>
      <c r="F23" s="70">
        <f>AVERAGE(F8:F21)</f>
        <v>1.4839714285714287</v>
      </c>
      <c r="G23" s="69"/>
      <c r="H23" s="70">
        <f>AVERAGE(H8:H21)</f>
        <v>12.339585714285715</v>
      </c>
      <c r="I23" s="69"/>
      <c r="J23" s="70">
        <f>AVERAGE(J8:J21)</f>
        <v>1.0234642857142859</v>
      </c>
      <c r="K23" s="69"/>
      <c r="L23" s="70">
        <f>AVERAGE(L8:L21)</f>
        <v>13.131392857142856</v>
      </c>
      <c r="M23" s="69"/>
      <c r="N23" s="70">
        <f>AVERAGE(N8:N21)</f>
        <v>34.038878571428576</v>
      </c>
      <c r="O23" s="69"/>
      <c r="P23" s="70">
        <f>AVERAGE(P8:P21)</f>
        <v>9.3182583333333309</v>
      </c>
      <c r="Q23" s="69"/>
      <c r="R23" s="70">
        <f>AVERAGE(R8:R21)</f>
        <v>14.291335714285713</v>
      </c>
      <c r="S23" s="71"/>
    </row>
    <row r="24" spans="1:19" x14ac:dyDescent="0.3">
      <c r="A24" s="68" t="s">
        <v>28</v>
      </c>
      <c r="B24" s="69"/>
      <c r="C24" s="69"/>
      <c r="D24" s="70">
        <f>MIN(D8:D21)</f>
        <v>-3.8555999999999999</v>
      </c>
      <c r="E24" s="69"/>
      <c r="F24" s="70">
        <f>MIN(F8:F21)</f>
        <v>-2.0821999999999998</v>
      </c>
      <c r="G24" s="69"/>
      <c r="H24" s="70">
        <f>MIN(H8:H21)</f>
        <v>7.5675999999999997</v>
      </c>
      <c r="I24" s="69"/>
      <c r="J24" s="70">
        <f>MIN(J8:J21)</f>
        <v>-3.3231000000000002</v>
      </c>
      <c r="K24" s="69"/>
      <c r="L24" s="70">
        <f>MIN(L8:L21)</f>
        <v>8.3396000000000008</v>
      </c>
      <c r="M24" s="69"/>
      <c r="N24" s="70">
        <f>MIN(N8:N21)</f>
        <v>25.895399999999999</v>
      </c>
      <c r="O24" s="69"/>
      <c r="P24" s="70">
        <f>MIN(P8:P21)</f>
        <v>2.8736999999999999</v>
      </c>
      <c r="Q24" s="69"/>
      <c r="R24" s="70">
        <f>MIN(R8:R21)</f>
        <v>7.0563000000000002</v>
      </c>
      <c r="S24" s="71"/>
    </row>
    <row r="25" spans="1:19" ht="15" thickBot="1" x14ac:dyDescent="0.35">
      <c r="A25" s="72" t="s">
        <v>29</v>
      </c>
      <c r="B25" s="73"/>
      <c r="C25" s="73"/>
      <c r="D25" s="74">
        <f>MAX(D8:D21)</f>
        <v>0.52990000000000004</v>
      </c>
      <c r="E25" s="73"/>
      <c r="F25" s="74">
        <f>MAX(F8:F21)</f>
        <v>7.4842000000000004</v>
      </c>
      <c r="G25" s="73"/>
      <c r="H25" s="74">
        <f>MAX(H8:H21)</f>
        <v>18.421800000000001</v>
      </c>
      <c r="I25" s="73"/>
      <c r="J25" s="74">
        <f>MAX(J8:J21)</f>
        <v>7.2336999999999998</v>
      </c>
      <c r="K25" s="73"/>
      <c r="L25" s="74">
        <f>MAX(L8:L21)</f>
        <v>19.2286</v>
      </c>
      <c r="M25" s="73"/>
      <c r="N25" s="74">
        <f>MAX(N8:N21)</f>
        <v>47.256500000000003</v>
      </c>
      <c r="O25" s="73"/>
      <c r="P25" s="74">
        <f>MAX(P8:P21)</f>
        <v>14.337899999999999</v>
      </c>
      <c r="Q25" s="73"/>
      <c r="R25" s="74">
        <f>MAX(R8:R21)</f>
        <v>19.4849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45022</v>
      </c>
      <c r="C8" s="60">
        <f>VLOOKUP($A8,'Return Data'!$B$7:$R$2292,4,0)</f>
        <v>631.9</v>
      </c>
      <c r="D8" s="60">
        <f>VLOOKUP($A8,'Return Data'!$B$7:$R$2292,10,0)</f>
        <v>-2.1947999999999999</v>
      </c>
      <c r="E8" s="61">
        <f t="shared" ref="E8:E32" si="0">RANK(D8,D$8:D$32,0)</f>
        <v>16</v>
      </c>
      <c r="F8" s="60">
        <f>VLOOKUP($A8,'Return Data'!$B$7:$R$2292,11,0)</f>
        <v>-4.7138</v>
      </c>
      <c r="G8" s="61">
        <f t="shared" ref="G8:G32" si="1">RANK(F8,F$8:F$32,0)</f>
        <v>24</v>
      </c>
      <c r="H8" s="60">
        <f>VLOOKUP($A8,'Return Data'!$B$7:$R$2292,12,0)</f>
        <v>5.9701000000000004</v>
      </c>
      <c r="I8" s="61">
        <f t="shared" ref="I8:I32" si="2">RANK(H8,H$8:H$32,0)</f>
        <v>22</v>
      </c>
      <c r="J8" s="60">
        <f>VLOOKUP($A8,'Return Data'!$B$7:$R$2292,13,0)</f>
        <v>-11.3993</v>
      </c>
      <c r="K8" s="61">
        <f t="shared" ref="K8:K32" si="3">RANK(J8,J$8:J$32,0)</f>
        <v>25</v>
      </c>
      <c r="L8" s="60">
        <f>VLOOKUP($A8,'Return Data'!$B$7:$R$2292,17,0)</f>
        <v>4.1970000000000001</v>
      </c>
      <c r="M8" s="61">
        <f t="shared" ref="M8:M32" si="4">RANK(L8,L$8:L$32,0)</f>
        <v>25</v>
      </c>
      <c r="N8" s="60">
        <f>VLOOKUP($A8,'Return Data'!$B$7:$R$2292,14,0)</f>
        <v>27.6052</v>
      </c>
      <c r="O8" s="61">
        <f t="shared" ref="O8:O32" si="5">RANK(N8,N$8:N$32,0)</f>
        <v>23</v>
      </c>
      <c r="P8" s="60">
        <f>VLOOKUP($A8,'Return Data'!$B$7:$R$2292,15,0)</f>
        <v>7.7279</v>
      </c>
      <c r="Q8" s="61">
        <f>RANK(P8,P$8:P$32,0)</f>
        <v>20</v>
      </c>
      <c r="R8" s="60">
        <f>VLOOKUP($A8,'Return Data'!$B$7:$R$2292,16,0)</f>
        <v>14.055999999999999</v>
      </c>
      <c r="S8" s="62">
        <f t="shared" ref="S8:S32" si="6">RANK(R8,R$8:R$32,0)</f>
        <v>16</v>
      </c>
    </row>
    <row r="9" spans="1:20" x14ac:dyDescent="0.3">
      <c r="A9" s="58" t="s">
        <v>819</v>
      </c>
      <c r="B9" s="59">
        <f>VLOOKUP($A9,'Return Data'!$B$7:$R$2292,3,0)</f>
        <v>45022</v>
      </c>
      <c r="C9" s="60">
        <f>VLOOKUP($A9,'Return Data'!$B$7:$R$2292,4,0)</f>
        <v>20.57</v>
      </c>
      <c r="D9" s="60">
        <f>VLOOKUP($A9,'Return Data'!$B$7:$R$2292,10,0)</f>
        <v>1.0314000000000001</v>
      </c>
      <c r="E9" s="61">
        <f t="shared" si="0"/>
        <v>1</v>
      </c>
      <c r="F9" s="60">
        <f>VLOOKUP($A9,'Return Data'!$B$7:$R$2292,11,0)</f>
        <v>-4.4145000000000003</v>
      </c>
      <c r="G9" s="61">
        <f t="shared" si="1"/>
        <v>22</v>
      </c>
      <c r="H9" s="60">
        <f>VLOOKUP($A9,'Return Data'!$B$7:$R$2292,12,0)</f>
        <v>5.7584</v>
      </c>
      <c r="I9" s="61">
        <f t="shared" si="2"/>
        <v>23</v>
      </c>
      <c r="J9" s="60">
        <f>VLOOKUP($A9,'Return Data'!$B$7:$R$2292,13,0)</f>
        <v>-7.0072000000000001</v>
      </c>
      <c r="K9" s="61">
        <f t="shared" si="3"/>
        <v>24</v>
      </c>
      <c r="L9" s="60">
        <f>VLOOKUP($A9,'Return Data'!$B$7:$R$2292,17,0)</f>
        <v>10.850899999999999</v>
      </c>
      <c r="M9" s="61">
        <f t="shared" si="4"/>
        <v>20</v>
      </c>
      <c r="N9" s="60">
        <f>VLOOKUP($A9,'Return Data'!$B$7:$R$2292,14,0)</f>
        <v>30.104700000000001</v>
      </c>
      <c r="O9" s="61">
        <f t="shared" si="5"/>
        <v>21</v>
      </c>
      <c r="P9" s="60"/>
      <c r="Q9" s="61"/>
      <c r="R9" s="60">
        <f>VLOOKUP($A9,'Return Data'!$B$7:$R$2292,16,0)</f>
        <v>17.562999999999999</v>
      </c>
      <c r="S9" s="62">
        <f t="shared" si="6"/>
        <v>5</v>
      </c>
    </row>
    <row r="10" spans="1:20" x14ac:dyDescent="0.3">
      <c r="A10" s="58" t="s">
        <v>2050</v>
      </c>
      <c r="B10" s="59">
        <f>VLOOKUP($A10,'Return Data'!$B$7:$R$2292,3,0)</f>
        <v>45022</v>
      </c>
      <c r="C10" s="60">
        <f>VLOOKUP($A10,'Return Data'!$B$7:$R$2292,4,0)</f>
        <v>81.588999999999999</v>
      </c>
      <c r="D10" s="60">
        <f>VLOOKUP($A10,'Return Data'!$B$7:$R$2292,10,0)</f>
        <v>-2.0470000000000002</v>
      </c>
      <c r="E10" s="61">
        <f t="shared" si="0"/>
        <v>14</v>
      </c>
      <c r="F10" s="60">
        <f>VLOOKUP($A10,'Return Data'!$B$7:$R$2292,11,0)</f>
        <v>1.6279999999999999</v>
      </c>
      <c r="G10" s="61">
        <f t="shared" si="1"/>
        <v>3</v>
      </c>
      <c r="H10" s="60">
        <f>VLOOKUP($A10,'Return Data'!$B$7:$R$2292,12,0)</f>
        <v>14.0786</v>
      </c>
      <c r="I10" s="61">
        <f t="shared" si="2"/>
        <v>3</v>
      </c>
      <c r="J10" s="60">
        <f>VLOOKUP($A10,'Return Data'!$B$7:$R$2292,13,0)</f>
        <v>3.6181999999999999</v>
      </c>
      <c r="K10" s="61">
        <f t="shared" si="3"/>
        <v>5</v>
      </c>
      <c r="L10" s="60">
        <f>VLOOKUP($A10,'Return Data'!$B$7:$R$2292,17,0)</f>
        <v>13.9366</v>
      </c>
      <c r="M10" s="61">
        <f t="shared" si="4"/>
        <v>8</v>
      </c>
      <c r="N10" s="60">
        <f>VLOOKUP($A10,'Return Data'!$B$7:$R$2292,14,0)</f>
        <v>34.742600000000003</v>
      </c>
      <c r="O10" s="61">
        <f t="shared" si="5"/>
        <v>5</v>
      </c>
      <c r="P10" s="60">
        <f>VLOOKUP($A10,'Return Data'!$B$7:$R$2292,15,0)</f>
        <v>11.0877</v>
      </c>
      <c r="Q10" s="61">
        <f t="shared" ref="Q10:Q16" si="7">RANK(P10,P$8:P$32,0)</f>
        <v>13</v>
      </c>
      <c r="R10" s="60">
        <f>VLOOKUP($A10,'Return Data'!$B$7:$R$2292,16,0)</f>
        <v>13.221500000000001</v>
      </c>
      <c r="S10" s="62">
        <f t="shared" si="6"/>
        <v>18</v>
      </c>
    </row>
    <row r="11" spans="1:20" x14ac:dyDescent="0.3">
      <c r="A11" s="58" t="s">
        <v>1899</v>
      </c>
      <c r="B11" s="59">
        <f>VLOOKUP($A11,'Return Data'!$B$7:$R$2292,3,0)</f>
        <v>45022</v>
      </c>
      <c r="C11" s="60">
        <f>VLOOKUP($A11,'Return Data'!$B$7:$R$2292,4,0)</f>
        <v>61.99</v>
      </c>
      <c r="D11" s="60">
        <f>VLOOKUP($A11,'Return Data'!$B$7:$R$2292,10,0)</f>
        <v>-1.7591000000000001</v>
      </c>
      <c r="E11" s="61">
        <f t="shared" si="0"/>
        <v>11</v>
      </c>
      <c r="F11" s="60">
        <f>VLOOKUP($A11,'Return Data'!$B$7:$R$2292,11,0)</f>
        <v>-0.91110000000000002</v>
      </c>
      <c r="G11" s="61">
        <f t="shared" si="1"/>
        <v>12</v>
      </c>
      <c r="H11" s="60">
        <f>VLOOKUP($A11,'Return Data'!$B$7:$R$2292,12,0)</f>
        <v>12.3414</v>
      </c>
      <c r="I11" s="61">
        <f t="shared" si="2"/>
        <v>7</v>
      </c>
      <c r="J11" s="60">
        <f>VLOOKUP($A11,'Return Data'!$B$7:$R$2292,13,0)</f>
        <v>2.0579999999999998</v>
      </c>
      <c r="K11" s="61">
        <f t="shared" si="3"/>
        <v>9</v>
      </c>
      <c r="L11" s="60">
        <f>VLOOKUP($A11,'Return Data'!$B$7:$R$2292,17,0)</f>
        <v>13.3711</v>
      </c>
      <c r="M11" s="61">
        <f t="shared" si="4"/>
        <v>10</v>
      </c>
      <c r="N11" s="60">
        <f>VLOOKUP($A11,'Return Data'!$B$7:$R$2292,14,0)</f>
        <v>29.747699999999998</v>
      </c>
      <c r="O11" s="61">
        <f t="shared" si="5"/>
        <v>22</v>
      </c>
      <c r="P11" s="60">
        <f>VLOOKUP($A11,'Return Data'!$B$7:$R$2292,15,0)</f>
        <v>9.1629000000000005</v>
      </c>
      <c r="Q11" s="61">
        <f t="shared" si="7"/>
        <v>17</v>
      </c>
      <c r="R11" s="60">
        <f>VLOOKUP($A11,'Return Data'!$B$7:$R$2292,16,0)</f>
        <v>12.5364</v>
      </c>
      <c r="S11" s="62">
        <f t="shared" si="6"/>
        <v>21</v>
      </c>
    </row>
    <row r="12" spans="1:20" x14ac:dyDescent="0.3">
      <c r="A12" s="58" t="s">
        <v>821</v>
      </c>
      <c r="B12" s="59">
        <f>VLOOKUP($A12,'Return Data'!$B$7:$R$2292,3,0)</f>
        <v>45022</v>
      </c>
      <c r="C12" s="60">
        <f>VLOOKUP($A12,'Return Data'!$B$7:$R$2292,4,0)</f>
        <v>175.53</v>
      </c>
      <c r="D12" s="60">
        <f>VLOOKUP($A12,'Return Data'!$B$7:$R$2292,10,0)</f>
        <v>-1.6087</v>
      </c>
      <c r="E12" s="61">
        <f t="shared" si="0"/>
        <v>8</v>
      </c>
      <c r="F12" s="60">
        <f>VLOOKUP($A12,'Return Data'!$B$7:$R$2292,11,0)</f>
        <v>-3.0489000000000002</v>
      </c>
      <c r="G12" s="61">
        <f t="shared" si="1"/>
        <v>19</v>
      </c>
      <c r="H12" s="60">
        <f>VLOOKUP($A12,'Return Data'!$B$7:$R$2292,12,0)</f>
        <v>7.4432</v>
      </c>
      <c r="I12" s="61">
        <f t="shared" si="2"/>
        <v>19</v>
      </c>
      <c r="J12" s="60">
        <f>VLOOKUP($A12,'Return Data'!$B$7:$R$2292,13,0)</f>
        <v>-1.4762</v>
      </c>
      <c r="K12" s="61">
        <f t="shared" si="3"/>
        <v>16</v>
      </c>
      <c r="L12" s="60">
        <f>VLOOKUP($A12,'Return Data'!$B$7:$R$2292,17,0)</f>
        <v>11.7096</v>
      </c>
      <c r="M12" s="61">
        <f t="shared" si="4"/>
        <v>17</v>
      </c>
      <c r="N12" s="60">
        <f>VLOOKUP($A12,'Return Data'!$B$7:$R$2292,14,0)</f>
        <v>31.6358</v>
      </c>
      <c r="O12" s="61">
        <f t="shared" si="5"/>
        <v>16</v>
      </c>
      <c r="P12" s="60">
        <f>VLOOKUP($A12,'Return Data'!$B$7:$R$2292,15,0)</f>
        <v>12.1852</v>
      </c>
      <c r="Q12" s="61">
        <f t="shared" si="7"/>
        <v>10</v>
      </c>
      <c r="R12" s="60">
        <f>VLOOKUP($A12,'Return Data'!$B$7:$R$2292,16,0)</f>
        <v>19.6921</v>
      </c>
      <c r="S12" s="62">
        <f t="shared" si="6"/>
        <v>2</v>
      </c>
    </row>
    <row r="13" spans="1:20" x14ac:dyDescent="0.3">
      <c r="A13" s="58" t="s">
        <v>823</v>
      </c>
      <c r="B13" s="59">
        <f>VLOOKUP($A13,'Return Data'!$B$7:$R$2292,3,0)</f>
        <v>45022</v>
      </c>
      <c r="C13" s="60">
        <f>VLOOKUP($A13,'Return Data'!$B$7:$R$2292,4,0)</f>
        <v>387.90499999999997</v>
      </c>
      <c r="D13" s="60">
        <f>VLOOKUP($A13,'Return Data'!$B$7:$R$2292,10,0)</f>
        <v>-2.6276999999999999</v>
      </c>
      <c r="E13" s="61">
        <f t="shared" si="0"/>
        <v>18</v>
      </c>
      <c r="F13" s="60">
        <f>VLOOKUP($A13,'Return Data'!$B$7:$R$2292,11,0)</f>
        <v>-8.2699999999999996E-2</v>
      </c>
      <c r="G13" s="61">
        <f t="shared" si="1"/>
        <v>8</v>
      </c>
      <c r="H13" s="60">
        <f>VLOOKUP($A13,'Return Data'!$B$7:$R$2292,12,0)</f>
        <v>10.541600000000001</v>
      </c>
      <c r="I13" s="61">
        <f t="shared" si="2"/>
        <v>11</v>
      </c>
      <c r="J13" s="60">
        <f>VLOOKUP($A13,'Return Data'!$B$7:$R$2292,13,0)</f>
        <v>2.4596</v>
      </c>
      <c r="K13" s="61">
        <f t="shared" si="3"/>
        <v>8</v>
      </c>
      <c r="L13" s="60">
        <f>VLOOKUP($A13,'Return Data'!$B$7:$R$2292,17,0)</f>
        <v>10.9201</v>
      </c>
      <c r="M13" s="61">
        <f t="shared" si="4"/>
        <v>19</v>
      </c>
      <c r="N13" s="60">
        <f>VLOOKUP($A13,'Return Data'!$B$7:$R$2292,14,0)</f>
        <v>31.585999999999999</v>
      </c>
      <c r="O13" s="61">
        <f t="shared" si="5"/>
        <v>17</v>
      </c>
      <c r="P13" s="60">
        <f>VLOOKUP($A13,'Return Data'!$B$7:$R$2292,15,0)</f>
        <v>11.3185</v>
      </c>
      <c r="Q13" s="61">
        <f t="shared" si="7"/>
        <v>12</v>
      </c>
      <c r="R13" s="60">
        <f>VLOOKUP($A13,'Return Data'!$B$7:$R$2292,16,0)</f>
        <v>15.2172</v>
      </c>
      <c r="S13" s="62">
        <f t="shared" si="6"/>
        <v>11</v>
      </c>
    </row>
    <row r="14" spans="1:20" x14ac:dyDescent="0.3">
      <c r="A14" s="58" t="s">
        <v>825</v>
      </c>
      <c r="B14" s="59">
        <f>VLOOKUP($A14,'Return Data'!$B$7:$R$2292,3,0)</f>
        <v>45022</v>
      </c>
      <c r="C14" s="60">
        <f>VLOOKUP($A14,'Return Data'!$B$7:$R$2292,4,0)</f>
        <v>58.933999999999997</v>
      </c>
      <c r="D14" s="60">
        <f>VLOOKUP($A14,'Return Data'!$B$7:$R$2292,10,0)</f>
        <v>-2.1160000000000001</v>
      </c>
      <c r="E14" s="61">
        <f t="shared" si="0"/>
        <v>15</v>
      </c>
      <c r="F14" s="60">
        <f>VLOOKUP($A14,'Return Data'!$B$7:$R$2292,11,0)</f>
        <v>-2.9157999999999999</v>
      </c>
      <c r="G14" s="61">
        <f t="shared" si="1"/>
        <v>17</v>
      </c>
      <c r="H14" s="60">
        <f>VLOOKUP($A14,'Return Data'!$B$7:$R$2292,12,0)</f>
        <v>9.3110999999999997</v>
      </c>
      <c r="I14" s="61">
        <f t="shared" si="2"/>
        <v>16</v>
      </c>
      <c r="J14" s="60">
        <f>VLOOKUP($A14,'Return Data'!$B$7:$R$2292,13,0)</f>
        <v>-0.8246</v>
      </c>
      <c r="K14" s="61">
        <f t="shared" si="3"/>
        <v>13</v>
      </c>
      <c r="L14" s="60">
        <f>VLOOKUP($A14,'Return Data'!$B$7:$R$2292,17,0)</f>
        <v>12.047499999999999</v>
      </c>
      <c r="M14" s="61">
        <f t="shared" si="4"/>
        <v>15</v>
      </c>
      <c r="N14" s="60">
        <f>VLOOKUP($A14,'Return Data'!$B$7:$R$2292,14,0)</f>
        <v>31.4712</v>
      </c>
      <c r="O14" s="61">
        <f t="shared" si="5"/>
        <v>18</v>
      </c>
      <c r="P14" s="60">
        <f>VLOOKUP($A14,'Return Data'!$B$7:$R$2292,15,0)</f>
        <v>12.693300000000001</v>
      </c>
      <c r="Q14" s="61">
        <f t="shared" si="7"/>
        <v>8</v>
      </c>
      <c r="R14" s="60">
        <f>VLOOKUP($A14,'Return Data'!$B$7:$R$2292,16,0)</f>
        <v>14.7996</v>
      </c>
      <c r="S14" s="62">
        <f t="shared" si="6"/>
        <v>13</v>
      </c>
    </row>
    <row r="15" spans="1:20" x14ac:dyDescent="0.3">
      <c r="A15" s="58" t="s">
        <v>828</v>
      </c>
      <c r="B15" s="59">
        <f>VLOOKUP($A15,'Return Data'!$B$7:$R$2292,3,0)</f>
        <v>45022</v>
      </c>
      <c r="C15" s="60">
        <f>VLOOKUP($A15,'Return Data'!$B$7:$R$2292,4,0)</f>
        <v>126.5351</v>
      </c>
      <c r="D15" s="60">
        <f>VLOOKUP($A15,'Return Data'!$B$7:$R$2292,10,0)</f>
        <v>-1.8707</v>
      </c>
      <c r="E15" s="61">
        <f t="shared" si="0"/>
        <v>12</v>
      </c>
      <c r="F15" s="60">
        <f>VLOOKUP($A15,'Return Data'!$B$7:$R$2292,11,0)</f>
        <v>-2.9535999999999998</v>
      </c>
      <c r="G15" s="61">
        <f t="shared" si="1"/>
        <v>18</v>
      </c>
      <c r="H15" s="60">
        <f>VLOOKUP($A15,'Return Data'!$B$7:$R$2292,12,0)</f>
        <v>3.5457000000000001</v>
      </c>
      <c r="I15" s="61">
        <f t="shared" si="2"/>
        <v>24</v>
      </c>
      <c r="J15" s="60">
        <f>VLOOKUP($A15,'Return Data'!$B$7:$R$2292,13,0)</f>
        <v>-4.0110999999999999</v>
      </c>
      <c r="K15" s="61">
        <f t="shared" si="3"/>
        <v>21</v>
      </c>
      <c r="L15" s="60">
        <f>VLOOKUP($A15,'Return Data'!$B$7:$R$2292,17,0)</f>
        <v>10.0899</v>
      </c>
      <c r="M15" s="61">
        <f t="shared" si="4"/>
        <v>23</v>
      </c>
      <c r="N15" s="60">
        <f>VLOOKUP($A15,'Return Data'!$B$7:$R$2292,14,0)</f>
        <v>33.8782</v>
      </c>
      <c r="O15" s="61">
        <f t="shared" si="5"/>
        <v>9</v>
      </c>
      <c r="P15" s="60">
        <f>VLOOKUP($A15,'Return Data'!$B$7:$R$2292,15,0)</f>
        <v>9.1597000000000008</v>
      </c>
      <c r="Q15" s="61">
        <f t="shared" si="7"/>
        <v>18</v>
      </c>
      <c r="R15" s="60">
        <f>VLOOKUP($A15,'Return Data'!$B$7:$R$2292,16,0)</f>
        <v>13.122199999999999</v>
      </c>
      <c r="S15" s="62">
        <f t="shared" si="6"/>
        <v>20</v>
      </c>
    </row>
    <row r="16" spans="1:20" x14ac:dyDescent="0.3">
      <c r="A16" s="108" t="s">
        <v>1753</v>
      </c>
      <c r="B16" s="59">
        <f>VLOOKUP($A16,'Return Data'!$B$7:$R$2292,3,0)</f>
        <v>45022</v>
      </c>
      <c r="C16" s="60">
        <f>VLOOKUP($A16,'Return Data'!$B$7:$R$2292,4,0)</f>
        <v>201.15899999999999</v>
      </c>
      <c r="D16" s="60">
        <f>VLOOKUP($A16,'Return Data'!$B$7:$R$2292,10,0)</f>
        <v>-1.6323000000000001</v>
      </c>
      <c r="E16" s="61">
        <f t="shared" si="0"/>
        <v>9</v>
      </c>
      <c r="F16" s="60">
        <f>VLOOKUP($A16,'Return Data'!$B$7:$R$2292,11,0)</f>
        <v>0.13489999999999999</v>
      </c>
      <c r="G16" s="61">
        <f t="shared" si="1"/>
        <v>5</v>
      </c>
      <c r="H16" s="60">
        <f>VLOOKUP($A16,'Return Data'!$B$7:$R$2292,12,0)</f>
        <v>12.074400000000001</v>
      </c>
      <c r="I16" s="61">
        <f t="shared" si="2"/>
        <v>9</v>
      </c>
      <c r="J16" s="60">
        <f>VLOOKUP($A16,'Return Data'!$B$7:$R$2292,13,0)</f>
        <v>2.6657000000000002</v>
      </c>
      <c r="K16" s="61">
        <f t="shared" si="3"/>
        <v>7</v>
      </c>
      <c r="L16" s="60">
        <f>VLOOKUP($A16,'Return Data'!$B$7:$R$2292,17,0)</f>
        <v>16.245899999999999</v>
      </c>
      <c r="M16" s="61">
        <f t="shared" si="4"/>
        <v>4</v>
      </c>
      <c r="N16" s="60">
        <f>VLOOKUP($A16,'Return Data'!$B$7:$R$2292,14,0)</f>
        <v>36.839700000000001</v>
      </c>
      <c r="O16" s="61">
        <f t="shared" si="5"/>
        <v>2</v>
      </c>
      <c r="P16" s="60">
        <f>VLOOKUP($A16,'Return Data'!$B$7:$R$2292,15,0)</f>
        <v>13.152200000000001</v>
      </c>
      <c r="Q16" s="61">
        <f t="shared" si="7"/>
        <v>7</v>
      </c>
      <c r="R16" s="60">
        <f>VLOOKUP($A16,'Return Data'!$B$7:$R$2292,16,0)</f>
        <v>11.3157</v>
      </c>
      <c r="S16" s="62">
        <f t="shared" si="6"/>
        <v>25</v>
      </c>
    </row>
    <row r="17" spans="1:19" x14ac:dyDescent="0.3">
      <c r="A17" s="102" t="s">
        <v>1955</v>
      </c>
      <c r="B17" s="59">
        <f>VLOOKUP($A17,'Return Data'!$B$7:$R$2292,3,0)</f>
        <v>45022</v>
      </c>
      <c r="C17" s="60">
        <f>VLOOKUP($A17,'Return Data'!$B$7:$R$2292,4,0)</f>
        <v>16.467400000000001</v>
      </c>
      <c r="D17" s="60">
        <f>VLOOKUP($A17,'Return Data'!$B$7:$R$2292,10,0)</f>
        <v>0.1709</v>
      </c>
      <c r="E17" s="61">
        <f t="shared" si="0"/>
        <v>2</v>
      </c>
      <c r="F17" s="60">
        <f>VLOOKUP($A17,'Return Data'!$B$7:$R$2292,11,0)</f>
        <v>-0.40820000000000001</v>
      </c>
      <c r="G17" s="61">
        <f t="shared" si="1"/>
        <v>10</v>
      </c>
      <c r="H17" s="60">
        <f>VLOOKUP($A17,'Return Data'!$B$7:$R$2292,12,0)</f>
        <v>10.1248</v>
      </c>
      <c r="I17" s="61">
        <f t="shared" si="2"/>
        <v>13</v>
      </c>
      <c r="J17" s="60">
        <f>VLOOKUP($A17,'Return Data'!$B$7:$R$2292,13,0)</f>
        <v>-2.2201</v>
      </c>
      <c r="K17" s="61">
        <f t="shared" si="3"/>
        <v>18</v>
      </c>
      <c r="L17" s="60">
        <f>VLOOKUP($A17,'Return Data'!$B$7:$R$2292,17,0)</f>
        <v>11.064500000000001</v>
      </c>
      <c r="M17" s="61">
        <f t="shared" si="4"/>
        <v>18</v>
      </c>
      <c r="N17" s="60">
        <f>VLOOKUP($A17,'Return Data'!$B$7:$R$2292,14,0)</f>
        <v>30.250900000000001</v>
      </c>
      <c r="O17" s="61">
        <f t="shared" si="5"/>
        <v>20</v>
      </c>
      <c r="P17" s="60"/>
      <c r="Q17" s="61"/>
      <c r="R17" s="60">
        <f>VLOOKUP($A17,'Return Data'!$B$7:$R$2292,16,0)</f>
        <v>13.184699999999999</v>
      </c>
      <c r="S17" s="62">
        <f t="shared" si="6"/>
        <v>19</v>
      </c>
    </row>
    <row r="18" spans="1:19" x14ac:dyDescent="0.3">
      <c r="A18" s="58" t="s">
        <v>830</v>
      </c>
      <c r="B18" s="59">
        <f>VLOOKUP($A18,'Return Data'!$B$7:$R$2292,3,0)</f>
        <v>45022</v>
      </c>
      <c r="C18" s="60">
        <f>VLOOKUP($A18,'Return Data'!$B$7:$R$2292,4,0)</f>
        <v>629.21</v>
      </c>
      <c r="D18" s="60">
        <f>VLOOKUP($A18,'Return Data'!$B$7:$R$2292,10,0)</f>
        <v>-1.7549999999999999</v>
      </c>
      <c r="E18" s="61">
        <f t="shared" si="0"/>
        <v>10</v>
      </c>
      <c r="F18" s="60">
        <f>VLOOKUP($A18,'Return Data'!$B$7:$R$2292,11,0)</f>
        <v>1.8633999999999999</v>
      </c>
      <c r="G18" s="61">
        <f t="shared" si="1"/>
        <v>2</v>
      </c>
      <c r="H18" s="60">
        <f>VLOOKUP($A18,'Return Data'!$B$7:$R$2292,12,0)</f>
        <v>12.8992</v>
      </c>
      <c r="I18" s="61">
        <f t="shared" si="2"/>
        <v>6</v>
      </c>
      <c r="J18" s="60">
        <f>VLOOKUP($A18,'Return Data'!$B$7:$R$2292,13,0)</f>
        <v>4.8822999999999999</v>
      </c>
      <c r="K18" s="61">
        <f t="shared" si="3"/>
        <v>3</v>
      </c>
      <c r="L18" s="60">
        <f>VLOOKUP($A18,'Return Data'!$B$7:$R$2292,17,0)</f>
        <v>19.235800000000001</v>
      </c>
      <c r="M18" s="61">
        <f t="shared" si="4"/>
        <v>1</v>
      </c>
      <c r="N18" s="60">
        <f>VLOOKUP($A18,'Return Data'!$B$7:$R$2292,14,0)</f>
        <v>38.467300000000002</v>
      </c>
      <c r="O18" s="61">
        <f t="shared" si="5"/>
        <v>1</v>
      </c>
      <c r="P18" s="60">
        <f>VLOOKUP($A18,'Return Data'!$B$7:$R$2292,15,0)</f>
        <v>13.6485</v>
      </c>
      <c r="Q18" s="61">
        <f>RANK(P18,P$8:P$32,0)</f>
        <v>4</v>
      </c>
      <c r="R18" s="60">
        <f>VLOOKUP($A18,'Return Data'!$B$7:$R$2292,16,0)</f>
        <v>14.673400000000001</v>
      </c>
      <c r="S18" s="62">
        <f t="shared" si="6"/>
        <v>15</v>
      </c>
    </row>
    <row r="19" spans="1:19" x14ac:dyDescent="0.3">
      <c r="A19" s="58" t="s">
        <v>832</v>
      </c>
      <c r="B19" s="59">
        <f>VLOOKUP($A19,'Return Data'!$B$7:$R$2292,3,0)</f>
        <v>45022</v>
      </c>
      <c r="C19" s="60">
        <f>VLOOKUP($A19,'Return Data'!$B$7:$R$2292,4,0)</f>
        <v>58.78</v>
      </c>
      <c r="D19" s="60">
        <f>VLOOKUP($A19,'Return Data'!$B$7:$R$2292,10,0)</f>
        <v>-2.7625999999999999</v>
      </c>
      <c r="E19" s="61">
        <f t="shared" si="0"/>
        <v>21</v>
      </c>
      <c r="F19" s="60">
        <f>VLOOKUP($A19,'Return Data'!$B$7:$R$2292,11,0)</f>
        <v>-2.2288999999999999</v>
      </c>
      <c r="G19" s="61">
        <f t="shared" si="1"/>
        <v>16</v>
      </c>
      <c r="H19" s="60">
        <f>VLOOKUP($A19,'Return Data'!$B$7:$R$2292,12,0)</f>
        <v>9.9924999999999997</v>
      </c>
      <c r="I19" s="61">
        <f t="shared" si="2"/>
        <v>15</v>
      </c>
      <c r="J19" s="60">
        <f>VLOOKUP($A19,'Return Data'!$B$7:$R$2292,13,0)</f>
        <v>-0.92700000000000005</v>
      </c>
      <c r="K19" s="61">
        <f t="shared" si="3"/>
        <v>14</v>
      </c>
      <c r="L19" s="60">
        <f>VLOOKUP($A19,'Return Data'!$B$7:$R$2292,17,0)</f>
        <v>9.9530999999999992</v>
      </c>
      <c r="M19" s="61">
        <f t="shared" si="4"/>
        <v>24</v>
      </c>
      <c r="N19" s="60">
        <f>VLOOKUP($A19,'Return Data'!$B$7:$R$2292,14,0)</f>
        <v>27.191500000000001</v>
      </c>
      <c r="O19" s="61">
        <f t="shared" si="5"/>
        <v>25</v>
      </c>
      <c r="P19" s="60">
        <f>VLOOKUP($A19,'Return Data'!$B$7:$R$2292,15,0)</f>
        <v>10.580500000000001</v>
      </c>
      <c r="Q19" s="61">
        <f>RANK(P19,P$8:P$32,0)</f>
        <v>14</v>
      </c>
      <c r="R19" s="60">
        <f>VLOOKUP($A19,'Return Data'!$B$7:$R$2292,16,0)</f>
        <v>15.1937</v>
      </c>
      <c r="S19" s="62">
        <f t="shared" si="6"/>
        <v>12</v>
      </c>
    </row>
    <row r="20" spans="1:19" x14ac:dyDescent="0.3">
      <c r="A20" s="58" t="s">
        <v>834</v>
      </c>
      <c r="B20" s="59">
        <f>VLOOKUP($A20,'Return Data'!$B$7:$R$2292,3,0)</f>
        <v>45022</v>
      </c>
      <c r="C20" s="60">
        <f>VLOOKUP($A20,'Return Data'!$B$7:$R$2292,4,0)</f>
        <v>230.005</v>
      </c>
      <c r="D20" s="60">
        <f>VLOOKUP($A20,'Return Data'!$B$7:$R$2292,10,0)</f>
        <v>-0.223</v>
      </c>
      <c r="E20" s="61">
        <f t="shared" si="0"/>
        <v>3</v>
      </c>
      <c r="F20" s="60">
        <f>VLOOKUP($A20,'Return Data'!$B$7:$R$2292,11,0)</f>
        <v>1.3198000000000001</v>
      </c>
      <c r="G20" s="61">
        <f t="shared" si="1"/>
        <v>4</v>
      </c>
      <c r="H20" s="60">
        <f>VLOOKUP($A20,'Return Data'!$B$7:$R$2292,12,0)</f>
        <v>13.518800000000001</v>
      </c>
      <c r="I20" s="61">
        <f t="shared" si="2"/>
        <v>5</v>
      </c>
      <c r="J20" s="60">
        <f>VLOOKUP($A20,'Return Data'!$B$7:$R$2292,13,0)</f>
        <v>3.4167000000000001</v>
      </c>
      <c r="K20" s="61">
        <f t="shared" si="3"/>
        <v>6</v>
      </c>
      <c r="L20" s="60">
        <f>VLOOKUP($A20,'Return Data'!$B$7:$R$2292,17,0)</f>
        <v>13.241899999999999</v>
      </c>
      <c r="M20" s="61">
        <f t="shared" si="4"/>
        <v>12</v>
      </c>
      <c r="N20" s="60">
        <f>VLOOKUP($A20,'Return Data'!$B$7:$R$2292,14,0)</f>
        <v>33.084400000000002</v>
      </c>
      <c r="O20" s="61">
        <f t="shared" si="5"/>
        <v>12</v>
      </c>
      <c r="P20" s="60">
        <f>VLOOKUP($A20,'Return Data'!$B$7:$R$2292,15,0)</f>
        <v>13.662100000000001</v>
      </c>
      <c r="Q20" s="61">
        <f>RANK(P20,P$8:P$32,0)</f>
        <v>3</v>
      </c>
      <c r="R20" s="60">
        <f>VLOOKUP($A20,'Return Data'!$B$7:$R$2292,16,0)</f>
        <v>15.857799999999999</v>
      </c>
      <c r="S20" s="62">
        <f t="shared" si="6"/>
        <v>9</v>
      </c>
    </row>
    <row r="21" spans="1:19" x14ac:dyDescent="0.3">
      <c r="A21" s="58" t="s">
        <v>837</v>
      </c>
      <c r="B21" s="59">
        <f>VLOOKUP($A21,'Return Data'!$B$7:$R$2292,3,0)</f>
        <v>45022</v>
      </c>
      <c r="C21" s="60">
        <f>VLOOKUP($A21,'Return Data'!$B$7:$R$2292,4,0)</f>
        <v>25.542300000000001</v>
      </c>
      <c r="D21" s="60">
        <f>VLOOKUP($A21,'Return Data'!$B$7:$R$2292,10,0)</f>
        <v>-3.0962000000000001</v>
      </c>
      <c r="E21" s="61">
        <f t="shared" si="0"/>
        <v>23</v>
      </c>
      <c r="F21" s="60">
        <f>VLOOKUP($A21,'Return Data'!$B$7:$R$2292,11,0)</f>
        <v>-7.6231</v>
      </c>
      <c r="G21" s="61">
        <f t="shared" si="1"/>
        <v>25</v>
      </c>
      <c r="H21" s="60">
        <f>VLOOKUP($A21,'Return Data'!$B$7:$R$2292,12,0)</f>
        <v>3.1478999999999999</v>
      </c>
      <c r="I21" s="61">
        <f t="shared" si="2"/>
        <v>25</v>
      </c>
      <c r="J21" s="60">
        <f>VLOOKUP($A21,'Return Data'!$B$7:$R$2292,13,0)</f>
        <v>-6.0557999999999996</v>
      </c>
      <c r="K21" s="61">
        <f t="shared" si="3"/>
        <v>23</v>
      </c>
      <c r="L21" s="60">
        <f>VLOOKUP($A21,'Return Data'!$B$7:$R$2292,17,0)</f>
        <v>10.2165</v>
      </c>
      <c r="M21" s="61">
        <f t="shared" si="4"/>
        <v>22</v>
      </c>
      <c r="N21" s="60">
        <f>VLOOKUP($A21,'Return Data'!$B$7:$R$2292,14,0)</f>
        <v>27.523700000000002</v>
      </c>
      <c r="O21" s="61">
        <f t="shared" si="5"/>
        <v>24</v>
      </c>
      <c r="P21" s="60">
        <f>VLOOKUP($A21,'Return Data'!$B$7:$R$2292,15,0)</f>
        <v>10.574199999999999</v>
      </c>
      <c r="Q21" s="61">
        <f>RANK(P21,P$8:P$32,0)</f>
        <v>15</v>
      </c>
      <c r="R21" s="60">
        <f>VLOOKUP($A21,'Return Data'!$B$7:$R$2292,16,0)</f>
        <v>12.2498</v>
      </c>
      <c r="S21" s="62">
        <f t="shared" si="6"/>
        <v>23</v>
      </c>
    </row>
    <row r="22" spans="1:19" x14ac:dyDescent="0.3">
      <c r="A22" s="58" t="s">
        <v>2002</v>
      </c>
      <c r="B22" s="59">
        <f>VLOOKUP($A22,'Return Data'!$B$7:$R$2292,3,0)</f>
        <v>45022</v>
      </c>
      <c r="C22" s="60">
        <f>VLOOKUP($A22,'Return Data'!$B$7:$R$2292,4,0)</f>
        <v>17.5565</v>
      </c>
      <c r="D22" s="60">
        <f>VLOOKUP($A22,'Return Data'!$B$7:$R$2292,10,0)</f>
        <v>-3.3056999999999999</v>
      </c>
      <c r="E22" s="61">
        <f t="shared" si="0"/>
        <v>24</v>
      </c>
      <c r="F22" s="60">
        <f>VLOOKUP($A22,'Return Data'!$B$7:$R$2292,11,0)</f>
        <v>-3.1749999999999998</v>
      </c>
      <c r="G22" s="61">
        <f t="shared" si="1"/>
        <v>20</v>
      </c>
      <c r="H22" s="60">
        <f>VLOOKUP($A22,'Return Data'!$B$7:$R$2292,12,0)</f>
        <v>8.4169999999999998</v>
      </c>
      <c r="I22" s="61">
        <f t="shared" si="2"/>
        <v>18</v>
      </c>
      <c r="J22" s="60">
        <f>VLOOKUP($A22,'Return Data'!$B$7:$R$2292,13,0)</f>
        <v>-4.6314000000000002</v>
      </c>
      <c r="K22" s="61">
        <f t="shared" si="3"/>
        <v>22</v>
      </c>
      <c r="L22" s="60">
        <f>VLOOKUP($A22,'Return Data'!$B$7:$R$2292,17,0)</f>
        <v>14.3329</v>
      </c>
      <c r="M22" s="61">
        <f t="shared" si="4"/>
        <v>6</v>
      </c>
      <c r="N22" s="60">
        <f>VLOOKUP($A22,'Return Data'!$B$7:$R$2292,14,0)</f>
        <v>34.189700000000002</v>
      </c>
      <c r="O22" s="61">
        <f t="shared" si="5"/>
        <v>7</v>
      </c>
      <c r="P22" s="60"/>
      <c r="Q22" s="61"/>
      <c r="R22" s="60">
        <f>VLOOKUP($A22,'Return Data'!$B$7:$R$2292,16,0)</f>
        <v>18.791699999999999</v>
      </c>
      <c r="S22" s="62">
        <f t="shared" si="6"/>
        <v>3</v>
      </c>
    </row>
    <row r="23" spans="1:19" x14ac:dyDescent="0.3">
      <c r="A23" s="58" t="s">
        <v>839</v>
      </c>
      <c r="B23" s="59">
        <f>VLOOKUP($A23,'Return Data'!$B$7:$R$2292,3,0)</f>
        <v>45022</v>
      </c>
      <c r="C23" s="60">
        <f>VLOOKUP($A23,'Return Data'!$B$7:$R$2292,4,0)</f>
        <v>103.11799999999999</v>
      </c>
      <c r="D23" s="60">
        <f>VLOOKUP($A23,'Return Data'!$B$7:$R$2292,10,0)</f>
        <v>-2.6555</v>
      </c>
      <c r="E23" s="61">
        <f t="shared" si="0"/>
        <v>19</v>
      </c>
      <c r="F23" s="60">
        <f>VLOOKUP($A23,'Return Data'!$B$7:$R$2292,11,0)</f>
        <v>-1.1172</v>
      </c>
      <c r="G23" s="61">
        <f t="shared" si="1"/>
        <v>13</v>
      </c>
      <c r="H23" s="60">
        <f>VLOOKUP($A23,'Return Data'!$B$7:$R$2292,12,0)</f>
        <v>6.2065000000000001</v>
      </c>
      <c r="I23" s="61">
        <f t="shared" si="2"/>
        <v>21</v>
      </c>
      <c r="J23" s="60">
        <f>VLOOKUP($A23,'Return Data'!$B$7:$R$2292,13,0)</f>
        <v>-2.9487000000000001</v>
      </c>
      <c r="K23" s="61">
        <f t="shared" si="3"/>
        <v>19</v>
      </c>
      <c r="L23" s="60">
        <f>VLOOKUP($A23,'Return Data'!$B$7:$R$2292,17,0)</f>
        <v>10.3544</v>
      </c>
      <c r="M23" s="61">
        <f t="shared" si="4"/>
        <v>21</v>
      </c>
      <c r="N23" s="60">
        <f>VLOOKUP($A23,'Return Data'!$B$7:$R$2292,14,0)</f>
        <v>33.972799999999999</v>
      </c>
      <c r="O23" s="61">
        <f t="shared" si="5"/>
        <v>8</v>
      </c>
      <c r="P23" s="60">
        <f>VLOOKUP($A23,'Return Data'!$B$7:$R$2292,15,0)</f>
        <v>14.728899999999999</v>
      </c>
      <c r="Q23" s="61">
        <f>RANK(P23,P$8:P$32,0)</f>
        <v>1</v>
      </c>
      <c r="R23" s="60">
        <f>VLOOKUP($A23,'Return Data'!$B$7:$R$2292,16,0)</f>
        <v>21.454999999999998</v>
      </c>
      <c r="S23" s="62">
        <f t="shared" si="6"/>
        <v>1</v>
      </c>
    </row>
    <row r="24" spans="1:19" x14ac:dyDescent="0.3">
      <c r="A24" s="58" t="s">
        <v>841</v>
      </c>
      <c r="B24" s="59">
        <f>VLOOKUP($A24,'Return Data'!$B$7:$R$2292,3,0)</f>
        <v>45022</v>
      </c>
      <c r="C24" s="60">
        <f>VLOOKUP($A24,'Return Data'!$B$7:$R$2292,4,0)</f>
        <v>17.8719</v>
      </c>
      <c r="D24" s="60">
        <f>VLOOKUP($A24,'Return Data'!$B$7:$R$2292,10,0)</f>
        <v>-0.6482</v>
      </c>
      <c r="E24" s="61">
        <f t="shared" si="0"/>
        <v>5</v>
      </c>
      <c r="F24" s="60">
        <f>VLOOKUP($A24,'Return Data'!$B$7:$R$2292,11,0)</f>
        <v>2.9903</v>
      </c>
      <c r="G24" s="61">
        <f t="shared" si="1"/>
        <v>1</v>
      </c>
      <c r="H24" s="60">
        <f>VLOOKUP($A24,'Return Data'!$B$7:$R$2292,12,0)</f>
        <v>17.620100000000001</v>
      </c>
      <c r="I24" s="61">
        <f t="shared" si="2"/>
        <v>1</v>
      </c>
      <c r="J24" s="60">
        <f>VLOOKUP($A24,'Return Data'!$B$7:$R$2292,13,0)</f>
        <v>7.5099</v>
      </c>
      <c r="K24" s="61">
        <f t="shared" si="3"/>
        <v>2</v>
      </c>
      <c r="L24" s="60">
        <f>VLOOKUP($A24,'Return Data'!$B$7:$R$2292,17,0)</f>
        <v>14.7173</v>
      </c>
      <c r="M24" s="61">
        <f t="shared" si="4"/>
        <v>5</v>
      </c>
      <c r="N24" s="60">
        <f>VLOOKUP($A24,'Return Data'!$B$7:$R$2292,14,0)</f>
        <v>33.747799999999998</v>
      </c>
      <c r="O24" s="61">
        <f t="shared" si="5"/>
        <v>10</v>
      </c>
      <c r="P24" s="60"/>
      <c r="Q24" s="61"/>
      <c r="R24" s="60">
        <f>VLOOKUP($A24,'Return Data'!$B$7:$R$2292,16,0)</f>
        <v>18.207699999999999</v>
      </c>
      <c r="S24" s="62">
        <f t="shared" si="6"/>
        <v>4</v>
      </c>
    </row>
    <row r="25" spans="1:19" x14ac:dyDescent="0.3">
      <c r="A25" s="58" t="s">
        <v>1743</v>
      </c>
      <c r="B25" s="59">
        <f>VLOOKUP($A25,'Return Data'!$B$7:$R$2292,3,0)</f>
        <v>45022</v>
      </c>
      <c r="C25" s="60">
        <f>VLOOKUP($A25,'Return Data'!$B$7:$R$2292,4,0)</f>
        <v>27.477699999999999</v>
      </c>
      <c r="D25" s="60">
        <f>VLOOKUP($A25,'Return Data'!$B$7:$R$2292,10,0)</f>
        <v>-1.2783</v>
      </c>
      <c r="E25" s="61">
        <f t="shared" si="0"/>
        <v>7</v>
      </c>
      <c r="F25" s="60">
        <f>VLOOKUP($A25,'Return Data'!$B$7:$R$2292,11,0)</f>
        <v>-2.2139000000000002</v>
      </c>
      <c r="G25" s="61">
        <f t="shared" si="1"/>
        <v>15</v>
      </c>
      <c r="H25" s="60">
        <f>VLOOKUP($A25,'Return Data'!$B$7:$R$2292,12,0)</f>
        <v>10.0702</v>
      </c>
      <c r="I25" s="61">
        <f t="shared" si="2"/>
        <v>14</v>
      </c>
      <c r="J25" s="60">
        <f>VLOOKUP($A25,'Return Data'!$B$7:$R$2292,13,0)</f>
        <v>-1.5521</v>
      </c>
      <c r="K25" s="61">
        <f t="shared" si="3"/>
        <v>17</v>
      </c>
      <c r="L25" s="60">
        <f>VLOOKUP($A25,'Return Data'!$B$7:$R$2292,17,0)</f>
        <v>14.076599999999999</v>
      </c>
      <c r="M25" s="61">
        <f t="shared" si="4"/>
        <v>7</v>
      </c>
      <c r="N25" s="60">
        <f>VLOOKUP($A25,'Return Data'!$B$7:$R$2292,14,0)</f>
        <v>33.660600000000002</v>
      </c>
      <c r="O25" s="61">
        <f t="shared" si="5"/>
        <v>11</v>
      </c>
      <c r="P25" s="60">
        <f>VLOOKUP($A25,'Return Data'!$B$7:$R$2292,15,0)</f>
        <v>12.264200000000001</v>
      </c>
      <c r="Q25" s="61">
        <f t="shared" ref="Q25:Q30" si="8">RANK(P25,P$8:P$32,0)</f>
        <v>9</v>
      </c>
      <c r="R25" s="60">
        <f>VLOOKUP($A25,'Return Data'!$B$7:$R$2292,16,0)</f>
        <v>14.7766</v>
      </c>
      <c r="S25" s="62">
        <f t="shared" si="6"/>
        <v>14</v>
      </c>
    </row>
    <row r="26" spans="1:19" x14ac:dyDescent="0.3">
      <c r="A26" s="58" t="s">
        <v>844</v>
      </c>
      <c r="B26" s="59">
        <f>VLOOKUP($A26,'Return Data'!$B$7:$R$2292,3,0)</f>
        <v>45022</v>
      </c>
      <c r="C26" s="60">
        <f>VLOOKUP($A26,'Return Data'!$B$7:$R$2292,4,0)</f>
        <v>882.23599999999999</v>
      </c>
      <c r="D26" s="60">
        <f>VLOOKUP($A26,'Return Data'!$B$7:$R$2292,10,0)</f>
        <v>-0.60899999999999999</v>
      </c>
      <c r="E26" s="61">
        <f t="shared" si="0"/>
        <v>4</v>
      </c>
      <c r="F26" s="60">
        <f>VLOOKUP($A26,'Return Data'!$B$7:$R$2292,11,0)</f>
        <v>-0.38159999999999999</v>
      </c>
      <c r="G26" s="61">
        <f t="shared" si="1"/>
        <v>9</v>
      </c>
      <c r="H26" s="60">
        <f>VLOOKUP($A26,'Return Data'!$B$7:$R$2292,12,0)</f>
        <v>11.36</v>
      </c>
      <c r="I26" s="61">
        <f t="shared" si="2"/>
        <v>10</v>
      </c>
      <c r="J26" s="60">
        <f>VLOOKUP($A26,'Return Data'!$B$7:$R$2292,13,0)</f>
        <v>-0.55110000000000003</v>
      </c>
      <c r="K26" s="61">
        <f t="shared" si="3"/>
        <v>11</v>
      </c>
      <c r="L26" s="60">
        <f>VLOOKUP($A26,'Return Data'!$B$7:$R$2292,17,0)</f>
        <v>12.0623</v>
      </c>
      <c r="M26" s="61">
        <f t="shared" si="4"/>
        <v>14</v>
      </c>
      <c r="N26" s="60">
        <f>VLOOKUP($A26,'Return Data'!$B$7:$R$2292,14,0)</f>
        <v>32.544899999999998</v>
      </c>
      <c r="O26" s="61">
        <f t="shared" si="5"/>
        <v>13</v>
      </c>
      <c r="P26" s="60">
        <f>VLOOKUP($A26,'Return Data'!$B$7:$R$2292,15,0)</f>
        <v>9.0617000000000001</v>
      </c>
      <c r="Q26" s="61">
        <f t="shared" si="8"/>
        <v>19</v>
      </c>
      <c r="R26" s="60">
        <f>VLOOKUP($A26,'Return Data'!$B$7:$R$2292,16,0)</f>
        <v>12.1442</v>
      </c>
      <c r="S26" s="62">
        <f t="shared" si="6"/>
        <v>24</v>
      </c>
    </row>
    <row r="27" spans="1:19" x14ac:dyDescent="0.3">
      <c r="A27" s="58" t="s">
        <v>848</v>
      </c>
      <c r="B27" s="59">
        <f>VLOOKUP($A27,'Return Data'!$B$7:$R$2292,3,0)</f>
        <v>45022</v>
      </c>
      <c r="C27" s="60">
        <f>VLOOKUP($A27,'Return Data'!$B$7:$R$2292,4,0)</f>
        <v>74.029799999999994</v>
      </c>
      <c r="D27" s="60">
        <f>VLOOKUP($A27,'Return Data'!$B$7:$R$2292,10,0)</f>
        <v>-6.4138999999999999</v>
      </c>
      <c r="E27" s="61">
        <f t="shared" si="0"/>
        <v>25</v>
      </c>
      <c r="F27" s="60">
        <f>VLOOKUP($A27,'Return Data'!$B$7:$R$2292,11,0)</f>
        <v>-1.4177999999999999</v>
      </c>
      <c r="G27" s="61">
        <f t="shared" si="1"/>
        <v>14</v>
      </c>
      <c r="H27" s="60">
        <f>VLOOKUP($A27,'Return Data'!$B$7:$R$2292,12,0)</f>
        <v>12.115399999999999</v>
      </c>
      <c r="I27" s="61">
        <f t="shared" si="2"/>
        <v>8</v>
      </c>
      <c r="J27" s="60">
        <f>VLOOKUP($A27,'Return Data'!$B$7:$R$2292,13,0)</f>
        <v>-0.61770000000000003</v>
      </c>
      <c r="K27" s="61">
        <f t="shared" si="3"/>
        <v>12</v>
      </c>
      <c r="L27" s="60">
        <f>VLOOKUP($A27,'Return Data'!$B$7:$R$2292,17,0)</f>
        <v>16.437100000000001</v>
      </c>
      <c r="M27" s="61">
        <f t="shared" si="4"/>
        <v>3</v>
      </c>
      <c r="N27" s="60">
        <f>VLOOKUP($A27,'Return Data'!$B$7:$R$2292,14,0)</f>
        <v>34.689500000000002</v>
      </c>
      <c r="O27" s="61">
        <f t="shared" si="5"/>
        <v>6</v>
      </c>
      <c r="P27" s="60">
        <f>VLOOKUP($A27,'Return Data'!$B$7:$R$2292,15,0)</f>
        <v>14.137499999999999</v>
      </c>
      <c r="Q27" s="61">
        <f t="shared" si="8"/>
        <v>2</v>
      </c>
      <c r="R27" s="60">
        <f>VLOOKUP($A27,'Return Data'!$B$7:$R$2292,16,0)</f>
        <v>17.2165</v>
      </c>
      <c r="S27" s="62">
        <f t="shared" si="6"/>
        <v>6</v>
      </c>
    </row>
    <row r="28" spans="1:19" x14ac:dyDescent="0.3">
      <c r="A28" s="58" t="s">
        <v>1645</v>
      </c>
      <c r="B28" s="59">
        <f>VLOOKUP($A28,'Return Data'!$B$7:$R$2292,3,0)</f>
        <v>45022</v>
      </c>
      <c r="C28" s="60">
        <f>VLOOKUP($A28,'Return Data'!$B$7:$R$2292,4,0)</f>
        <v>412.40179999999998</v>
      </c>
      <c r="D28" s="60">
        <f>VLOOKUP($A28,'Return Data'!$B$7:$R$2292,10,0)</f>
        <v>-1.1473</v>
      </c>
      <c r="E28" s="61">
        <f t="shared" si="0"/>
        <v>6</v>
      </c>
      <c r="F28" s="60">
        <f>VLOOKUP($A28,'Return Data'!$B$7:$R$2292,11,0)</f>
        <v>-0.86799999999999999</v>
      </c>
      <c r="G28" s="61">
        <f t="shared" si="1"/>
        <v>11</v>
      </c>
      <c r="H28" s="60">
        <f>VLOOKUP($A28,'Return Data'!$B$7:$R$2292,12,0)</f>
        <v>13.9651</v>
      </c>
      <c r="I28" s="61">
        <f t="shared" si="2"/>
        <v>4</v>
      </c>
      <c r="J28" s="60">
        <f>VLOOKUP($A28,'Return Data'!$B$7:$R$2292,13,0)</f>
        <v>4.3531000000000004</v>
      </c>
      <c r="K28" s="61">
        <f t="shared" si="3"/>
        <v>4</v>
      </c>
      <c r="L28" s="60">
        <f>VLOOKUP($A28,'Return Data'!$B$7:$R$2292,17,0)</f>
        <v>16.824300000000001</v>
      </c>
      <c r="M28" s="61">
        <f t="shared" si="4"/>
        <v>2</v>
      </c>
      <c r="N28" s="60">
        <f>VLOOKUP($A28,'Return Data'!$B$7:$R$2292,14,0)</f>
        <v>35.955800000000004</v>
      </c>
      <c r="O28" s="61">
        <f t="shared" si="5"/>
        <v>3</v>
      </c>
      <c r="P28" s="60">
        <f>VLOOKUP($A28,'Return Data'!$B$7:$R$2292,15,0)</f>
        <v>13.578799999999999</v>
      </c>
      <c r="Q28" s="61">
        <f t="shared" si="8"/>
        <v>5</v>
      </c>
      <c r="R28" s="60">
        <f>VLOOKUP($A28,'Return Data'!$B$7:$R$2292,16,0)</f>
        <v>16.158300000000001</v>
      </c>
      <c r="S28" s="62">
        <f t="shared" si="6"/>
        <v>8</v>
      </c>
    </row>
    <row r="29" spans="1:19" x14ac:dyDescent="0.3">
      <c r="A29" s="58" t="s">
        <v>850</v>
      </c>
      <c r="B29" s="59">
        <f>VLOOKUP($A29,'Return Data'!$B$7:$R$2292,3,0)</f>
        <v>45022</v>
      </c>
      <c r="C29" s="60">
        <f>VLOOKUP($A29,'Return Data'!$B$7:$R$2292,4,0)</f>
        <v>58.328400000000002</v>
      </c>
      <c r="D29" s="60">
        <f>VLOOKUP($A29,'Return Data'!$B$7:$R$2292,10,0)</f>
        <v>-2.9554999999999998</v>
      </c>
      <c r="E29" s="61">
        <f t="shared" si="0"/>
        <v>22</v>
      </c>
      <c r="F29" s="60">
        <f>VLOOKUP($A29,'Return Data'!$B$7:$R$2292,11,0)</f>
        <v>-3.3896999999999999</v>
      </c>
      <c r="G29" s="61">
        <f t="shared" si="1"/>
        <v>21</v>
      </c>
      <c r="H29" s="60">
        <f>VLOOKUP($A29,'Return Data'!$B$7:$R$2292,12,0)</f>
        <v>8.7065999999999999</v>
      </c>
      <c r="I29" s="61">
        <f t="shared" si="2"/>
        <v>17</v>
      </c>
      <c r="J29" s="60">
        <f>VLOOKUP($A29,'Return Data'!$B$7:$R$2292,13,0)</f>
        <v>-3.4192</v>
      </c>
      <c r="K29" s="61">
        <f t="shared" si="3"/>
        <v>20</v>
      </c>
      <c r="L29" s="60">
        <f>VLOOKUP($A29,'Return Data'!$B$7:$R$2292,17,0)</f>
        <v>11.7805</v>
      </c>
      <c r="M29" s="61">
        <f t="shared" si="4"/>
        <v>16</v>
      </c>
      <c r="N29" s="60">
        <f>VLOOKUP($A29,'Return Data'!$B$7:$R$2292,14,0)</f>
        <v>30.632899999999999</v>
      </c>
      <c r="O29" s="61">
        <f t="shared" si="5"/>
        <v>19</v>
      </c>
      <c r="P29" s="60">
        <f>VLOOKUP($A29,'Return Data'!$B$7:$R$2292,15,0)</f>
        <v>11.4955</v>
      </c>
      <c r="Q29" s="61">
        <f t="shared" si="8"/>
        <v>11</v>
      </c>
      <c r="R29" s="60">
        <f>VLOOKUP($A29,'Return Data'!$B$7:$R$2292,16,0)</f>
        <v>13.9023</v>
      </c>
      <c r="S29" s="62">
        <f t="shared" si="6"/>
        <v>17</v>
      </c>
    </row>
    <row r="30" spans="1:19" x14ac:dyDescent="0.3">
      <c r="A30" s="58" t="s">
        <v>852</v>
      </c>
      <c r="B30" s="59">
        <f>VLOOKUP($A30,'Return Data'!$B$7:$R$2292,3,0)</f>
        <v>45022</v>
      </c>
      <c r="C30" s="60">
        <f>VLOOKUP($A30,'Return Data'!$B$7:$R$2292,4,0)</f>
        <v>388.86040000000003</v>
      </c>
      <c r="D30" s="60">
        <f>VLOOKUP($A30,'Return Data'!$B$7:$R$2292,10,0)</f>
        <v>-2.3529</v>
      </c>
      <c r="E30" s="61">
        <f t="shared" si="0"/>
        <v>17</v>
      </c>
      <c r="F30" s="60">
        <f>VLOOKUP($A30,'Return Data'!$B$7:$R$2292,11,0)</f>
        <v>-7.4099999999999999E-2</v>
      </c>
      <c r="G30" s="61">
        <f t="shared" si="1"/>
        <v>7</v>
      </c>
      <c r="H30" s="60">
        <f>VLOOKUP($A30,'Return Data'!$B$7:$R$2292,12,0)</f>
        <v>14.4444</v>
      </c>
      <c r="I30" s="61">
        <f t="shared" si="2"/>
        <v>2</v>
      </c>
      <c r="J30" s="60">
        <f>VLOOKUP($A30,'Return Data'!$B$7:$R$2292,13,0)</f>
        <v>8.4882000000000009</v>
      </c>
      <c r="K30" s="61">
        <f t="shared" si="3"/>
        <v>1</v>
      </c>
      <c r="L30" s="60">
        <f>VLOOKUP($A30,'Return Data'!$B$7:$R$2292,17,0)</f>
        <v>13.7151</v>
      </c>
      <c r="M30" s="61">
        <f t="shared" si="4"/>
        <v>9</v>
      </c>
      <c r="N30" s="60">
        <f>VLOOKUP($A30,'Return Data'!$B$7:$R$2292,14,0)</f>
        <v>32.521000000000001</v>
      </c>
      <c r="O30" s="61">
        <f t="shared" si="5"/>
        <v>14</v>
      </c>
      <c r="P30" s="60">
        <f>VLOOKUP($A30,'Return Data'!$B$7:$R$2292,15,0)</f>
        <v>13.4544</v>
      </c>
      <c r="Q30" s="61">
        <f t="shared" si="8"/>
        <v>6</v>
      </c>
      <c r="R30" s="60">
        <f>VLOOKUP($A30,'Return Data'!$B$7:$R$2292,16,0)</f>
        <v>15.475300000000001</v>
      </c>
      <c r="S30" s="62">
        <f t="shared" si="6"/>
        <v>10</v>
      </c>
    </row>
    <row r="31" spans="1:19" x14ac:dyDescent="0.3">
      <c r="A31" s="58" t="s">
        <v>853</v>
      </c>
      <c r="B31" s="59">
        <f>VLOOKUP($A31,'Return Data'!$B$7:$R$2292,3,0)</f>
        <v>45022</v>
      </c>
      <c r="C31" s="60">
        <f>VLOOKUP($A31,'Return Data'!$B$7:$R$2292,4,0)</f>
        <v>16.649999999999999</v>
      </c>
      <c r="D31" s="60">
        <f>VLOOKUP($A31,'Return Data'!$B$7:$R$2292,10,0)</f>
        <v>-2.6884999999999999</v>
      </c>
      <c r="E31" s="61">
        <f t="shared" si="0"/>
        <v>20</v>
      </c>
      <c r="F31" s="60">
        <f>VLOOKUP($A31,'Return Data'!$B$7:$R$2292,11,0)</f>
        <v>-4.6391999999999998</v>
      </c>
      <c r="G31" s="61">
        <f t="shared" si="1"/>
        <v>23</v>
      </c>
      <c r="H31" s="60">
        <f>VLOOKUP($A31,'Return Data'!$B$7:$R$2292,12,0)</f>
        <v>7.0050999999999997</v>
      </c>
      <c r="I31" s="61">
        <f t="shared" si="2"/>
        <v>20</v>
      </c>
      <c r="J31" s="60">
        <f>VLOOKUP($A31,'Return Data'!$B$7:$R$2292,13,0)</f>
        <v>-1.1283000000000001</v>
      </c>
      <c r="K31" s="61">
        <f t="shared" si="3"/>
        <v>15</v>
      </c>
      <c r="L31" s="60">
        <f>VLOOKUP($A31,'Return Data'!$B$7:$R$2292,17,0)</f>
        <v>12.481</v>
      </c>
      <c r="M31" s="61">
        <f t="shared" si="4"/>
        <v>13</v>
      </c>
      <c r="N31" s="60">
        <f>VLOOKUP($A31,'Return Data'!$B$7:$R$2292,14,0)</f>
        <v>31.895299999999999</v>
      </c>
      <c r="O31" s="61">
        <f t="shared" si="5"/>
        <v>15</v>
      </c>
      <c r="P31" s="60"/>
      <c r="Q31" s="61"/>
      <c r="R31" s="60">
        <f>VLOOKUP($A31,'Return Data'!$B$7:$R$2292,16,0)</f>
        <v>16.5215</v>
      </c>
      <c r="S31" s="62">
        <f t="shared" si="6"/>
        <v>7</v>
      </c>
    </row>
    <row r="32" spans="1:19" x14ac:dyDescent="0.3">
      <c r="A32" s="58" t="s">
        <v>855</v>
      </c>
      <c r="B32" s="59">
        <f>VLOOKUP($A32,'Return Data'!$B$7:$R$2292,3,0)</f>
        <v>45022</v>
      </c>
      <c r="C32" s="60">
        <f>VLOOKUP($A32,'Return Data'!$B$7:$R$2292,4,0)</f>
        <v>105.1996</v>
      </c>
      <c r="D32" s="60">
        <f>VLOOKUP($A32,'Return Data'!$B$7:$R$2292,10,0)</f>
        <v>-1.9365000000000001</v>
      </c>
      <c r="E32" s="61">
        <f t="shared" si="0"/>
        <v>13</v>
      </c>
      <c r="F32" s="60">
        <f>VLOOKUP($A32,'Return Data'!$B$7:$R$2292,11,0)</f>
        <v>-1.5699999999999999E-2</v>
      </c>
      <c r="G32" s="61">
        <f t="shared" si="1"/>
        <v>6</v>
      </c>
      <c r="H32" s="60">
        <f>VLOOKUP($A32,'Return Data'!$B$7:$R$2292,12,0)</f>
        <v>10.281599999999999</v>
      </c>
      <c r="I32" s="61">
        <f t="shared" si="2"/>
        <v>12</v>
      </c>
      <c r="J32" s="60">
        <f>VLOOKUP($A32,'Return Data'!$B$7:$R$2292,13,0)</f>
        <v>1.9783999999999999</v>
      </c>
      <c r="K32" s="61">
        <f t="shared" si="3"/>
        <v>10</v>
      </c>
      <c r="L32" s="60">
        <f>VLOOKUP($A32,'Return Data'!$B$7:$R$2292,17,0)</f>
        <v>13.3668</v>
      </c>
      <c r="M32" s="61">
        <f t="shared" si="4"/>
        <v>11</v>
      </c>
      <c r="N32" s="60">
        <f>VLOOKUP($A32,'Return Data'!$B$7:$R$2292,14,0)</f>
        <v>35.5015</v>
      </c>
      <c r="O32" s="61">
        <f t="shared" si="5"/>
        <v>4</v>
      </c>
      <c r="P32" s="60">
        <f>VLOOKUP($A32,'Return Data'!$B$7:$R$2292,15,0)</f>
        <v>10.134399999999999</v>
      </c>
      <c r="Q32" s="61">
        <f>RANK(P32,P$8:P$32,0)</f>
        <v>16</v>
      </c>
      <c r="R32" s="60">
        <f>VLOOKUP($A32,'Return Data'!$B$7:$R$2292,16,0)</f>
        <v>12.4817</v>
      </c>
      <c r="S32" s="62">
        <f t="shared" si="6"/>
        <v>22</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-1.9392839999999998</v>
      </c>
      <c r="E34" s="69"/>
      <c r="F34" s="70">
        <f>AVERAGE(F8:F32)</f>
        <v>-1.5462560000000003</v>
      </c>
      <c r="G34" s="69"/>
      <c r="H34" s="70">
        <f>AVERAGE(H8:H32)</f>
        <v>10.037588000000001</v>
      </c>
      <c r="I34" s="69"/>
      <c r="J34" s="70">
        <f>AVERAGE(J8:J32)</f>
        <v>-0.29358799999999985</v>
      </c>
      <c r="K34" s="69"/>
      <c r="L34" s="70">
        <f>AVERAGE(L8:L32)</f>
        <v>12.689147999999998</v>
      </c>
      <c r="M34" s="69"/>
      <c r="N34" s="70">
        <f>AVERAGE(N8:N32)</f>
        <v>32.537627999999998</v>
      </c>
      <c r="O34" s="69"/>
      <c r="P34" s="70">
        <f>AVERAGE(P8:P32)</f>
        <v>11.690404999999998</v>
      </c>
      <c r="Q34" s="69"/>
      <c r="R34" s="70">
        <f>AVERAGE(R8:R32)</f>
        <v>15.192556</v>
      </c>
      <c r="S34" s="71"/>
    </row>
    <row r="35" spans="1:19" x14ac:dyDescent="0.3">
      <c r="A35" s="68" t="s">
        <v>28</v>
      </c>
      <c r="B35" s="69"/>
      <c r="C35" s="69"/>
      <c r="D35" s="70">
        <f>MIN(D8:D32)</f>
        <v>-6.4138999999999999</v>
      </c>
      <c r="E35" s="69"/>
      <c r="F35" s="70">
        <f>MIN(F8:F32)</f>
        <v>-7.6231</v>
      </c>
      <c r="G35" s="69"/>
      <c r="H35" s="70">
        <f>MIN(H8:H32)</f>
        <v>3.1478999999999999</v>
      </c>
      <c r="I35" s="69"/>
      <c r="J35" s="70">
        <f>MIN(J8:J32)</f>
        <v>-11.3993</v>
      </c>
      <c r="K35" s="69"/>
      <c r="L35" s="70">
        <f>MIN(L8:L32)</f>
        <v>4.1970000000000001</v>
      </c>
      <c r="M35" s="69"/>
      <c r="N35" s="70">
        <f>MIN(N8:N32)</f>
        <v>27.191500000000001</v>
      </c>
      <c r="O35" s="69"/>
      <c r="P35" s="70">
        <f>MIN(P8:P32)</f>
        <v>7.7279</v>
      </c>
      <c r="Q35" s="69"/>
      <c r="R35" s="70">
        <f>MIN(R8:R32)</f>
        <v>11.3157</v>
      </c>
      <c r="S35" s="71"/>
    </row>
    <row r="36" spans="1:19" ht="15" thickBot="1" x14ac:dyDescent="0.35">
      <c r="A36" s="72" t="s">
        <v>29</v>
      </c>
      <c r="B36" s="73"/>
      <c r="C36" s="73"/>
      <c r="D36" s="74">
        <f>MAX(D8:D32)</f>
        <v>1.0314000000000001</v>
      </c>
      <c r="E36" s="73"/>
      <c r="F36" s="74">
        <f>MAX(F8:F32)</f>
        <v>2.9903</v>
      </c>
      <c r="G36" s="73"/>
      <c r="H36" s="74">
        <f>MAX(H8:H32)</f>
        <v>17.620100000000001</v>
      </c>
      <c r="I36" s="73"/>
      <c r="J36" s="74">
        <f>MAX(J8:J32)</f>
        <v>8.4882000000000009</v>
      </c>
      <c r="K36" s="73"/>
      <c r="L36" s="74">
        <f>MAX(L8:L32)</f>
        <v>19.235800000000001</v>
      </c>
      <c r="M36" s="73"/>
      <c r="N36" s="74">
        <f>MAX(N8:N32)</f>
        <v>38.467300000000002</v>
      </c>
      <c r="O36" s="73"/>
      <c r="P36" s="74">
        <f>MAX(P8:P32)</f>
        <v>14.728899999999999</v>
      </c>
      <c r="Q36" s="73"/>
      <c r="R36" s="74">
        <f>MAX(R8:R32)</f>
        <v>21.454999999999998</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45022</v>
      </c>
      <c r="C8" s="60">
        <f>VLOOKUP($A8,'Return Data'!$B$7:$R$2292,4,0)</f>
        <v>698.09139892138296</v>
      </c>
      <c r="D8" s="60">
        <f>VLOOKUP($A8,'Return Data'!$B$7:$R$2292,10,0)</f>
        <v>-2.3866999999999998</v>
      </c>
      <c r="E8" s="61">
        <f t="shared" ref="E8:E32" si="0">RANK(D8,D$8:D$32,0)</f>
        <v>15</v>
      </c>
      <c r="F8" s="60">
        <f>VLOOKUP($A8,'Return Data'!$B$7:$R$2292,11,0)</f>
        <v>-5.1029999999999998</v>
      </c>
      <c r="G8" s="61">
        <f t="shared" ref="G8:G32" si="1">RANK(F8,F$8:F$32,0)</f>
        <v>23</v>
      </c>
      <c r="H8" s="60">
        <f>VLOOKUP($A8,'Return Data'!$B$7:$R$2292,12,0)</f>
        <v>5.3117999999999999</v>
      </c>
      <c r="I8" s="61">
        <f t="shared" ref="I8:I32" si="2">RANK(H8,H$8:H$32,0)</f>
        <v>22</v>
      </c>
      <c r="J8" s="60">
        <f>VLOOKUP($A8,'Return Data'!$B$7:$R$2292,13,0)</f>
        <v>-12.1434</v>
      </c>
      <c r="K8" s="61">
        <f t="shared" ref="K8:K32" si="3">RANK(J8,J$8:J$32,0)</f>
        <v>25</v>
      </c>
      <c r="L8" s="60">
        <f>VLOOKUP($A8,'Return Data'!$B$7:$R$2292,17,0)</f>
        <v>3.31</v>
      </c>
      <c r="M8" s="61">
        <f t="shared" ref="M8:M32" si="4">RANK(L8,L$8:L$32,0)</f>
        <v>25</v>
      </c>
      <c r="N8" s="60">
        <f>VLOOKUP($A8,'Return Data'!$B$7:$R$2292,14,0)</f>
        <v>26.4877</v>
      </c>
      <c r="O8" s="61">
        <f t="shared" ref="O8:O32" si="5">RANK(N8,N$8:N$32,0)</f>
        <v>23</v>
      </c>
      <c r="P8" s="60">
        <f>VLOOKUP($A8,'Return Data'!$B$7:$R$2292,15,0)</f>
        <v>6.7519999999999998</v>
      </c>
      <c r="Q8" s="61">
        <f>RANK(P8,P$8:P$32,0)</f>
        <v>20</v>
      </c>
      <c r="R8" s="60">
        <f>VLOOKUP($A8,'Return Data'!$B$7:$R$2292,16,0)</f>
        <v>16.5471</v>
      </c>
      <c r="S8" s="62">
        <f t="shared" ref="S8:S32" si="6">RANK(R8,R$8:R$32,0)</f>
        <v>7</v>
      </c>
    </row>
    <row r="9" spans="1:20" x14ac:dyDescent="0.3">
      <c r="A9" s="58" t="s">
        <v>820</v>
      </c>
      <c r="B9" s="59">
        <f>VLOOKUP($A9,'Return Data'!$B$7:$R$2292,3,0)</f>
        <v>45022</v>
      </c>
      <c r="C9" s="60">
        <f>VLOOKUP($A9,'Return Data'!$B$7:$R$2292,4,0)</f>
        <v>19.16</v>
      </c>
      <c r="D9" s="60">
        <f>VLOOKUP($A9,'Return Data'!$B$7:$R$2292,10,0)</f>
        <v>0.78910000000000002</v>
      </c>
      <c r="E9" s="61">
        <f t="shared" si="0"/>
        <v>1</v>
      </c>
      <c r="F9" s="60">
        <f>VLOOKUP($A9,'Return Data'!$B$7:$R$2292,11,0)</f>
        <v>-5.0073999999999996</v>
      </c>
      <c r="G9" s="61">
        <f t="shared" si="1"/>
        <v>22</v>
      </c>
      <c r="H9" s="60">
        <f>VLOOKUP($A9,'Return Data'!$B$7:$R$2292,12,0)</f>
        <v>4.7567000000000004</v>
      </c>
      <c r="I9" s="61">
        <f t="shared" si="2"/>
        <v>23</v>
      </c>
      <c r="J9" s="60">
        <f>VLOOKUP($A9,'Return Data'!$B$7:$R$2292,13,0)</f>
        <v>-8.2375000000000007</v>
      </c>
      <c r="K9" s="61">
        <f t="shared" si="3"/>
        <v>24</v>
      </c>
      <c r="L9" s="60">
        <f>VLOOKUP($A9,'Return Data'!$B$7:$R$2292,17,0)</f>
        <v>9.2937999999999992</v>
      </c>
      <c r="M9" s="61">
        <f t="shared" si="4"/>
        <v>21</v>
      </c>
      <c r="N9" s="60">
        <f>VLOOKUP($A9,'Return Data'!$B$7:$R$2292,14,0)</f>
        <v>28.176300000000001</v>
      </c>
      <c r="O9" s="61">
        <f t="shared" si="5"/>
        <v>21</v>
      </c>
      <c r="P9" s="60"/>
      <c r="Q9" s="61"/>
      <c r="R9" s="60">
        <f>VLOOKUP($A9,'Return Data'!$B$7:$R$2292,16,0)</f>
        <v>15.7051</v>
      </c>
      <c r="S9" s="62">
        <f t="shared" si="6"/>
        <v>10</v>
      </c>
    </row>
    <row r="10" spans="1:20" x14ac:dyDescent="0.3">
      <c r="A10" s="58" t="s">
        <v>2051</v>
      </c>
      <c r="B10" s="59">
        <f>VLOOKUP($A10,'Return Data'!$B$7:$R$2292,3,0)</f>
        <v>45022</v>
      </c>
      <c r="C10" s="60">
        <f>VLOOKUP($A10,'Return Data'!$B$7:$R$2292,4,0)</f>
        <v>71.882999999999996</v>
      </c>
      <c r="D10" s="60">
        <f>VLOOKUP($A10,'Return Data'!$B$7:$R$2292,10,0)</f>
        <v>-2.3302</v>
      </c>
      <c r="E10" s="61">
        <f t="shared" si="0"/>
        <v>14</v>
      </c>
      <c r="F10" s="60">
        <f>VLOOKUP($A10,'Return Data'!$B$7:$R$2292,11,0)</f>
        <v>1.0274000000000001</v>
      </c>
      <c r="G10" s="61">
        <f t="shared" si="1"/>
        <v>3</v>
      </c>
      <c r="H10" s="60">
        <f>VLOOKUP($A10,'Return Data'!$B$7:$R$2292,12,0)</f>
        <v>13.059100000000001</v>
      </c>
      <c r="I10" s="61">
        <f t="shared" si="2"/>
        <v>4</v>
      </c>
      <c r="J10" s="60">
        <f>VLOOKUP($A10,'Return Data'!$B$7:$R$2292,13,0)</f>
        <v>2.3828999999999998</v>
      </c>
      <c r="K10" s="61">
        <f t="shared" si="3"/>
        <v>5</v>
      </c>
      <c r="L10" s="60">
        <f>VLOOKUP($A10,'Return Data'!$B$7:$R$2292,17,0)</f>
        <v>12.585699999999999</v>
      </c>
      <c r="M10" s="61">
        <f t="shared" si="4"/>
        <v>7</v>
      </c>
      <c r="N10" s="60">
        <f>VLOOKUP($A10,'Return Data'!$B$7:$R$2292,14,0)</f>
        <v>33.134700000000002</v>
      </c>
      <c r="O10" s="61">
        <f t="shared" si="5"/>
        <v>5</v>
      </c>
      <c r="P10" s="60">
        <f>VLOOKUP($A10,'Return Data'!$B$7:$R$2292,15,0)</f>
        <v>9.7441999999999993</v>
      </c>
      <c r="Q10" s="61">
        <f t="shared" ref="Q10:Q16" si="7">RANK(P10,P$8:P$32,0)</f>
        <v>13</v>
      </c>
      <c r="R10" s="60">
        <f>VLOOKUP($A10,'Return Data'!$B$7:$R$2292,16,0)</f>
        <v>11.810700000000001</v>
      </c>
      <c r="S10" s="62">
        <f t="shared" si="6"/>
        <v>19</v>
      </c>
    </row>
    <row r="11" spans="1:20" x14ac:dyDescent="0.3">
      <c r="A11" s="58" t="s">
        <v>1900</v>
      </c>
      <c r="B11" s="59">
        <f>VLOOKUP($A11,'Return Data'!$B$7:$R$2292,3,0)</f>
        <v>45022</v>
      </c>
      <c r="C11" s="60">
        <f>VLOOKUP($A11,'Return Data'!$B$7:$R$2292,4,0)</f>
        <v>55.31</v>
      </c>
      <c r="D11" s="60">
        <f>VLOOKUP($A11,'Return Data'!$B$7:$R$2292,10,0)</f>
        <v>-2.0021</v>
      </c>
      <c r="E11" s="61">
        <f t="shared" si="0"/>
        <v>11</v>
      </c>
      <c r="F11" s="60">
        <f>VLOOKUP($A11,'Return Data'!$B$7:$R$2292,11,0)</f>
        <v>-1.4433</v>
      </c>
      <c r="G11" s="61">
        <f t="shared" si="1"/>
        <v>12</v>
      </c>
      <c r="H11" s="60">
        <f>VLOOKUP($A11,'Return Data'!$B$7:$R$2292,12,0)</f>
        <v>11.4222</v>
      </c>
      <c r="I11" s="61">
        <f t="shared" si="2"/>
        <v>7</v>
      </c>
      <c r="J11" s="60">
        <f>VLOOKUP($A11,'Return Data'!$B$7:$R$2292,13,0)</f>
        <v>0.9859</v>
      </c>
      <c r="K11" s="61">
        <f t="shared" si="3"/>
        <v>10</v>
      </c>
      <c r="L11" s="60">
        <f>VLOOKUP($A11,'Return Data'!$B$7:$R$2292,17,0)</f>
        <v>12.232900000000001</v>
      </c>
      <c r="M11" s="61">
        <f t="shared" si="4"/>
        <v>9</v>
      </c>
      <c r="N11" s="60">
        <f>VLOOKUP($A11,'Return Data'!$B$7:$R$2292,14,0)</f>
        <v>28.390999999999998</v>
      </c>
      <c r="O11" s="61">
        <f t="shared" si="5"/>
        <v>20</v>
      </c>
      <c r="P11" s="60">
        <f>VLOOKUP($A11,'Return Data'!$B$7:$R$2292,15,0)</f>
        <v>7.9513999999999996</v>
      </c>
      <c r="Q11" s="61">
        <f t="shared" si="7"/>
        <v>19</v>
      </c>
      <c r="R11" s="60">
        <f>VLOOKUP($A11,'Return Data'!$B$7:$R$2292,16,0)</f>
        <v>12.5509</v>
      </c>
      <c r="S11" s="62">
        <f t="shared" si="6"/>
        <v>16</v>
      </c>
    </row>
    <row r="12" spans="1:20" x14ac:dyDescent="0.3">
      <c r="A12" s="58" t="s">
        <v>822</v>
      </c>
      <c r="B12" s="59">
        <f>VLOOKUP($A12,'Return Data'!$B$7:$R$2292,3,0)</f>
        <v>45022</v>
      </c>
      <c r="C12" s="60">
        <f>VLOOKUP($A12,'Return Data'!$B$7:$R$2292,4,0)</f>
        <v>156.97999999999999</v>
      </c>
      <c r="D12" s="60">
        <f>VLOOKUP($A12,'Return Data'!$B$7:$R$2292,10,0)</f>
        <v>-1.8752</v>
      </c>
      <c r="E12" s="61">
        <f t="shared" si="0"/>
        <v>9</v>
      </c>
      <c r="F12" s="60">
        <f>VLOOKUP($A12,'Return Data'!$B$7:$R$2292,11,0)</f>
        <v>-3.5926999999999998</v>
      </c>
      <c r="G12" s="61">
        <f t="shared" si="1"/>
        <v>18</v>
      </c>
      <c r="H12" s="60">
        <f>VLOOKUP($A12,'Return Data'!$B$7:$R$2292,12,0)</f>
        <v>6.5065</v>
      </c>
      <c r="I12" s="61">
        <f t="shared" si="2"/>
        <v>19</v>
      </c>
      <c r="J12" s="60">
        <f>VLOOKUP($A12,'Return Data'!$B$7:$R$2292,13,0)</f>
        <v>-2.6299000000000001</v>
      </c>
      <c r="K12" s="61">
        <f t="shared" si="3"/>
        <v>16</v>
      </c>
      <c r="L12" s="60">
        <f>VLOOKUP($A12,'Return Data'!$B$7:$R$2292,17,0)</f>
        <v>10.3902</v>
      </c>
      <c r="M12" s="61">
        <f t="shared" si="4"/>
        <v>16</v>
      </c>
      <c r="N12" s="60">
        <f>VLOOKUP($A12,'Return Data'!$B$7:$R$2292,14,0)</f>
        <v>30.0838</v>
      </c>
      <c r="O12" s="61">
        <f t="shared" si="5"/>
        <v>17</v>
      </c>
      <c r="P12" s="60">
        <f>VLOOKUP($A12,'Return Data'!$B$7:$R$2292,15,0)</f>
        <v>10.875</v>
      </c>
      <c r="Q12" s="61">
        <f t="shared" si="7"/>
        <v>9</v>
      </c>
      <c r="R12" s="60">
        <f>VLOOKUP($A12,'Return Data'!$B$7:$R$2292,16,0)</f>
        <v>16.448499999999999</v>
      </c>
      <c r="S12" s="62">
        <f t="shared" si="6"/>
        <v>8</v>
      </c>
    </row>
    <row r="13" spans="1:20" x14ac:dyDescent="0.3">
      <c r="A13" s="58" t="s">
        <v>824</v>
      </c>
      <c r="B13" s="59">
        <f>VLOOKUP($A13,'Return Data'!$B$7:$R$2292,3,0)</f>
        <v>45022</v>
      </c>
      <c r="C13" s="60">
        <f>VLOOKUP($A13,'Return Data'!$B$7:$R$2292,4,0)</f>
        <v>355.24299999999999</v>
      </c>
      <c r="D13" s="60">
        <f>VLOOKUP($A13,'Return Data'!$B$7:$R$2292,10,0)</f>
        <v>-2.8536000000000001</v>
      </c>
      <c r="E13" s="61">
        <f t="shared" si="0"/>
        <v>18</v>
      </c>
      <c r="F13" s="60">
        <f>VLOOKUP($A13,'Return Data'!$B$7:$R$2292,11,0)</f>
        <v>-0.55259999999999998</v>
      </c>
      <c r="G13" s="61">
        <f t="shared" si="1"/>
        <v>7</v>
      </c>
      <c r="H13" s="60">
        <f>VLOOKUP($A13,'Return Data'!$B$7:$R$2292,12,0)</f>
        <v>9.7550000000000008</v>
      </c>
      <c r="I13" s="61">
        <f t="shared" si="2"/>
        <v>11</v>
      </c>
      <c r="J13" s="60">
        <f>VLOOKUP($A13,'Return Data'!$B$7:$R$2292,13,0)</f>
        <v>1.4812000000000001</v>
      </c>
      <c r="K13" s="61">
        <f t="shared" si="3"/>
        <v>8</v>
      </c>
      <c r="L13" s="60">
        <f>VLOOKUP($A13,'Return Data'!$B$7:$R$2292,17,0)</f>
        <v>9.8742000000000001</v>
      </c>
      <c r="M13" s="61">
        <f t="shared" si="4"/>
        <v>18</v>
      </c>
      <c r="N13" s="60">
        <f>VLOOKUP($A13,'Return Data'!$B$7:$R$2292,14,0)</f>
        <v>30.3399</v>
      </c>
      <c r="O13" s="61">
        <f t="shared" si="5"/>
        <v>16</v>
      </c>
      <c r="P13" s="60">
        <f>VLOOKUP($A13,'Return Data'!$B$7:$R$2292,15,0)</f>
        <v>10.2517</v>
      </c>
      <c r="Q13" s="61">
        <f t="shared" si="7"/>
        <v>10</v>
      </c>
      <c r="R13" s="60">
        <f>VLOOKUP($A13,'Return Data'!$B$7:$R$2292,16,0)</f>
        <v>16.868200000000002</v>
      </c>
      <c r="S13" s="62">
        <f t="shared" si="6"/>
        <v>5</v>
      </c>
    </row>
    <row r="14" spans="1:20" x14ac:dyDescent="0.3">
      <c r="A14" s="58" t="s">
        <v>826</v>
      </c>
      <c r="B14" s="59">
        <f>VLOOKUP($A14,'Return Data'!$B$7:$R$2292,3,0)</f>
        <v>45022</v>
      </c>
      <c r="C14" s="60">
        <f>VLOOKUP($A14,'Return Data'!$B$7:$R$2292,4,0)</f>
        <v>51.784999999999997</v>
      </c>
      <c r="D14" s="60">
        <f>VLOOKUP($A14,'Return Data'!$B$7:$R$2292,10,0)</f>
        <v>-2.4912000000000001</v>
      </c>
      <c r="E14" s="61">
        <f t="shared" si="0"/>
        <v>16</v>
      </c>
      <c r="F14" s="60">
        <f>VLOOKUP($A14,'Return Data'!$B$7:$R$2292,11,0)</f>
        <v>-3.7006000000000001</v>
      </c>
      <c r="G14" s="61">
        <f t="shared" si="1"/>
        <v>19</v>
      </c>
      <c r="H14" s="60">
        <f>VLOOKUP($A14,'Return Data'!$B$7:$R$2292,12,0)</f>
        <v>7.9619</v>
      </c>
      <c r="I14" s="61">
        <f t="shared" si="2"/>
        <v>16</v>
      </c>
      <c r="J14" s="60">
        <f>VLOOKUP($A14,'Return Data'!$B$7:$R$2292,13,0)</f>
        <v>-2.4618000000000002</v>
      </c>
      <c r="K14" s="61">
        <f t="shared" si="3"/>
        <v>15</v>
      </c>
      <c r="L14" s="60">
        <f>VLOOKUP($A14,'Return Data'!$B$7:$R$2292,17,0)</f>
        <v>10.2159</v>
      </c>
      <c r="M14" s="61">
        <f t="shared" si="4"/>
        <v>17</v>
      </c>
      <c r="N14" s="60">
        <f>VLOOKUP($A14,'Return Data'!$B$7:$R$2292,14,0)</f>
        <v>29.372199999999999</v>
      </c>
      <c r="O14" s="61">
        <f t="shared" si="5"/>
        <v>18</v>
      </c>
      <c r="P14" s="60">
        <f>VLOOKUP($A14,'Return Data'!$B$7:$R$2292,15,0)</f>
        <v>10.9626</v>
      </c>
      <c r="Q14" s="61">
        <f t="shared" si="7"/>
        <v>8</v>
      </c>
      <c r="R14" s="60">
        <f>VLOOKUP($A14,'Return Data'!$B$7:$R$2292,16,0)</f>
        <v>10.9533</v>
      </c>
      <c r="S14" s="62">
        <f t="shared" si="6"/>
        <v>23</v>
      </c>
    </row>
    <row r="15" spans="1:20" x14ac:dyDescent="0.3">
      <c r="A15" s="58" t="s">
        <v>827</v>
      </c>
      <c r="B15" s="59">
        <f>VLOOKUP($A15,'Return Data'!$B$7:$R$2292,3,0)</f>
        <v>45022</v>
      </c>
      <c r="C15" s="60">
        <f>VLOOKUP($A15,'Return Data'!$B$7:$R$2292,4,0)</f>
        <v>117.1802</v>
      </c>
      <c r="D15" s="60">
        <f>VLOOKUP($A15,'Return Data'!$B$7:$R$2292,10,0)</f>
        <v>-2.0478999999999998</v>
      </c>
      <c r="E15" s="61">
        <f t="shared" si="0"/>
        <v>12</v>
      </c>
      <c r="F15" s="60">
        <f>VLOOKUP($A15,'Return Data'!$B$7:$R$2292,11,0)</f>
        <v>-3.3001</v>
      </c>
      <c r="G15" s="61">
        <f t="shared" si="1"/>
        <v>17</v>
      </c>
      <c r="H15" s="60">
        <f>VLOOKUP($A15,'Return Data'!$B$7:$R$2292,12,0)</f>
        <v>2.9954999999999998</v>
      </c>
      <c r="I15" s="61">
        <f t="shared" si="2"/>
        <v>24</v>
      </c>
      <c r="J15" s="60">
        <f>VLOOKUP($A15,'Return Data'!$B$7:$R$2292,13,0)</f>
        <v>-4.6875999999999998</v>
      </c>
      <c r="K15" s="61">
        <f t="shared" si="3"/>
        <v>21</v>
      </c>
      <c r="L15" s="60">
        <f>VLOOKUP($A15,'Return Data'!$B$7:$R$2292,17,0)</f>
        <v>9.3092000000000006</v>
      </c>
      <c r="M15" s="61">
        <f t="shared" si="4"/>
        <v>19</v>
      </c>
      <c r="N15" s="60">
        <f>VLOOKUP($A15,'Return Data'!$B$7:$R$2292,14,0)</f>
        <v>32.843899999999998</v>
      </c>
      <c r="O15" s="61">
        <f t="shared" si="5"/>
        <v>7</v>
      </c>
      <c r="P15" s="60">
        <f>VLOOKUP($A15,'Return Data'!$B$7:$R$2292,15,0)</f>
        <v>8.3186999999999998</v>
      </c>
      <c r="Q15" s="61">
        <f t="shared" si="7"/>
        <v>18</v>
      </c>
      <c r="R15" s="60">
        <f>VLOOKUP($A15,'Return Data'!$B$7:$R$2292,16,0)</f>
        <v>14.5593</v>
      </c>
      <c r="S15" s="62">
        <f t="shared" si="6"/>
        <v>12</v>
      </c>
    </row>
    <row r="16" spans="1:20" x14ac:dyDescent="0.3">
      <c r="A16" s="108" t="s">
        <v>1754</v>
      </c>
      <c r="B16" s="59">
        <f>VLOOKUP($A16,'Return Data'!$B$7:$R$2292,3,0)</f>
        <v>45022</v>
      </c>
      <c r="C16" s="60">
        <f>VLOOKUP($A16,'Return Data'!$B$7:$R$2292,4,0)</f>
        <v>262.60830014255799</v>
      </c>
      <c r="D16" s="60">
        <f>VLOOKUP($A16,'Return Data'!$B$7:$R$2292,10,0)</f>
        <v>-1.8714</v>
      </c>
      <c r="E16" s="61">
        <f t="shared" si="0"/>
        <v>8</v>
      </c>
      <c r="F16" s="60">
        <f>VLOOKUP($A16,'Return Data'!$B$7:$R$2292,11,0)</f>
        <v>-0.33300000000000002</v>
      </c>
      <c r="G16" s="61">
        <f t="shared" si="1"/>
        <v>5</v>
      </c>
      <c r="H16" s="60">
        <f>VLOOKUP($A16,'Return Data'!$B$7:$R$2292,12,0)</f>
        <v>11.3157</v>
      </c>
      <c r="I16" s="61">
        <f t="shared" si="2"/>
        <v>8</v>
      </c>
      <c r="J16" s="60">
        <f>VLOOKUP($A16,'Return Data'!$B$7:$R$2292,13,0)</f>
        <v>1.7887</v>
      </c>
      <c r="K16" s="61">
        <f t="shared" si="3"/>
        <v>7</v>
      </c>
      <c r="L16" s="60">
        <f>VLOOKUP($A16,'Return Data'!$B$7:$R$2292,17,0)</f>
        <v>15.3668</v>
      </c>
      <c r="M16" s="61">
        <f t="shared" si="4"/>
        <v>3</v>
      </c>
      <c r="N16" s="60">
        <f>VLOOKUP($A16,'Return Data'!$B$7:$R$2292,14,0)</f>
        <v>35.968600000000002</v>
      </c>
      <c r="O16" s="61">
        <f t="shared" si="5"/>
        <v>2</v>
      </c>
      <c r="P16" s="60">
        <f>VLOOKUP($A16,'Return Data'!$B$7:$R$2292,15,0)</f>
        <v>12.639099999999999</v>
      </c>
      <c r="Q16" s="61">
        <f t="shared" si="7"/>
        <v>5</v>
      </c>
      <c r="R16" s="60">
        <f>VLOOKUP($A16,'Return Data'!$B$7:$R$2292,16,0)</f>
        <v>11.864800000000001</v>
      </c>
      <c r="S16" s="62">
        <f t="shared" si="6"/>
        <v>18</v>
      </c>
    </row>
    <row r="17" spans="1:19" x14ac:dyDescent="0.3">
      <c r="A17" s="102" t="s">
        <v>1956</v>
      </c>
      <c r="B17" s="59">
        <f>VLOOKUP($A17,'Return Data'!$B$7:$R$2292,3,0)</f>
        <v>45022</v>
      </c>
      <c r="C17" s="60">
        <f>VLOOKUP($A17,'Return Data'!$B$7:$R$2292,4,0)</f>
        <v>15.428699999999999</v>
      </c>
      <c r="D17" s="60">
        <f>VLOOKUP($A17,'Return Data'!$B$7:$R$2292,10,0)</f>
        <v>-9.1999999999999998E-2</v>
      </c>
      <c r="E17" s="61">
        <f t="shared" si="0"/>
        <v>2</v>
      </c>
      <c r="F17" s="60">
        <f>VLOOKUP($A17,'Return Data'!$B$7:$R$2292,11,0)</f>
        <v>-1.0505</v>
      </c>
      <c r="G17" s="61">
        <f t="shared" si="1"/>
        <v>10</v>
      </c>
      <c r="H17" s="60">
        <f>VLOOKUP($A17,'Return Data'!$B$7:$R$2292,12,0)</f>
        <v>8.9489999999999998</v>
      </c>
      <c r="I17" s="61">
        <f t="shared" si="2"/>
        <v>14</v>
      </c>
      <c r="J17" s="60">
        <f>VLOOKUP($A17,'Return Data'!$B$7:$R$2292,13,0)</f>
        <v>-3.6694</v>
      </c>
      <c r="K17" s="61">
        <f t="shared" si="3"/>
        <v>18</v>
      </c>
      <c r="L17" s="60">
        <f>VLOOKUP($A17,'Return Data'!$B$7:$R$2292,17,0)</f>
        <v>9.3069000000000006</v>
      </c>
      <c r="M17" s="61">
        <f t="shared" si="4"/>
        <v>20</v>
      </c>
      <c r="N17" s="60">
        <f>VLOOKUP($A17,'Return Data'!$B$7:$R$2292,14,0)</f>
        <v>28.1555</v>
      </c>
      <c r="O17" s="61">
        <f t="shared" si="5"/>
        <v>22</v>
      </c>
      <c r="P17" s="60"/>
      <c r="Q17" s="61"/>
      <c r="R17" s="60">
        <f>VLOOKUP($A17,'Return Data'!$B$7:$R$2292,16,0)</f>
        <v>11.368399999999999</v>
      </c>
      <c r="S17" s="62">
        <f t="shared" si="6"/>
        <v>21</v>
      </c>
    </row>
    <row r="18" spans="1:19" x14ac:dyDescent="0.3">
      <c r="A18" s="58" t="s">
        <v>829</v>
      </c>
      <c r="B18" s="59">
        <f>VLOOKUP($A18,'Return Data'!$B$7:$R$2292,3,0)</f>
        <v>45022</v>
      </c>
      <c r="C18" s="60">
        <f>VLOOKUP($A18,'Return Data'!$B$7:$R$2292,4,0)</f>
        <v>574.54</v>
      </c>
      <c r="D18" s="60">
        <f>VLOOKUP($A18,'Return Data'!$B$7:$R$2292,10,0)</f>
        <v>-1.9456</v>
      </c>
      <c r="E18" s="61">
        <f t="shared" si="0"/>
        <v>10</v>
      </c>
      <c r="F18" s="60">
        <f>VLOOKUP($A18,'Return Data'!$B$7:$R$2292,11,0)</f>
        <v>1.4157</v>
      </c>
      <c r="G18" s="61">
        <f t="shared" si="1"/>
        <v>2</v>
      </c>
      <c r="H18" s="60">
        <f>VLOOKUP($A18,'Return Data'!$B$7:$R$2292,12,0)</f>
        <v>12.1448</v>
      </c>
      <c r="I18" s="61">
        <f t="shared" si="2"/>
        <v>6</v>
      </c>
      <c r="J18" s="60">
        <f>VLOOKUP($A18,'Return Data'!$B$7:$R$2292,13,0)</f>
        <v>3.9815999999999998</v>
      </c>
      <c r="K18" s="61">
        <f t="shared" si="3"/>
        <v>3</v>
      </c>
      <c r="L18" s="60">
        <f>VLOOKUP($A18,'Return Data'!$B$7:$R$2292,17,0)</f>
        <v>18.259</v>
      </c>
      <c r="M18" s="61">
        <f t="shared" si="4"/>
        <v>1</v>
      </c>
      <c r="N18" s="60">
        <f>VLOOKUP($A18,'Return Data'!$B$7:$R$2292,14,0)</f>
        <v>37.361800000000002</v>
      </c>
      <c r="O18" s="61">
        <f t="shared" si="5"/>
        <v>1</v>
      </c>
      <c r="P18" s="60">
        <f>VLOOKUP($A18,'Return Data'!$B$7:$R$2292,15,0)</f>
        <v>12.6912</v>
      </c>
      <c r="Q18" s="61">
        <f>RANK(P18,P$8:P$32,0)</f>
        <v>4</v>
      </c>
      <c r="R18" s="60">
        <f>VLOOKUP($A18,'Return Data'!$B$7:$R$2292,16,0)</f>
        <v>17.776299999999999</v>
      </c>
      <c r="S18" s="62">
        <f t="shared" si="6"/>
        <v>2</v>
      </c>
    </row>
    <row r="19" spans="1:19" x14ac:dyDescent="0.3">
      <c r="A19" s="58" t="s">
        <v>831</v>
      </c>
      <c r="B19" s="59">
        <f>VLOOKUP($A19,'Return Data'!$B$7:$R$2292,3,0)</f>
        <v>45022</v>
      </c>
      <c r="C19" s="60">
        <f>VLOOKUP($A19,'Return Data'!$B$7:$R$2292,4,0)</f>
        <v>51</v>
      </c>
      <c r="D19" s="60">
        <f>VLOOKUP($A19,'Return Data'!$B$7:$R$2292,10,0)</f>
        <v>-3.0602999999999998</v>
      </c>
      <c r="E19" s="61">
        <f t="shared" si="0"/>
        <v>21</v>
      </c>
      <c r="F19" s="60">
        <f>VLOOKUP($A19,'Return Data'!$B$7:$R$2292,11,0)</f>
        <v>-2.8201000000000001</v>
      </c>
      <c r="G19" s="61">
        <f t="shared" si="1"/>
        <v>15</v>
      </c>
      <c r="H19" s="60">
        <f>VLOOKUP($A19,'Return Data'!$B$7:$R$2292,12,0)</f>
        <v>8.9743999999999993</v>
      </c>
      <c r="I19" s="61">
        <f t="shared" si="2"/>
        <v>13</v>
      </c>
      <c r="J19" s="60">
        <f>VLOOKUP($A19,'Return Data'!$B$7:$R$2292,13,0)</f>
        <v>-2.1677</v>
      </c>
      <c r="K19" s="61">
        <f t="shared" si="3"/>
        <v>12</v>
      </c>
      <c r="L19" s="60">
        <f>VLOOKUP($A19,'Return Data'!$B$7:$R$2292,17,0)</f>
        <v>8.5404</v>
      </c>
      <c r="M19" s="61">
        <f t="shared" si="4"/>
        <v>24</v>
      </c>
      <c r="N19" s="60">
        <f>VLOOKUP($A19,'Return Data'!$B$7:$R$2292,14,0)</f>
        <v>25.537299999999998</v>
      </c>
      <c r="O19" s="61">
        <f t="shared" si="5"/>
        <v>25</v>
      </c>
      <c r="P19" s="60">
        <f>VLOOKUP($A19,'Return Data'!$B$7:$R$2292,15,0)</f>
        <v>9.1974</v>
      </c>
      <c r="Q19" s="61">
        <f>RANK(P19,P$8:P$32,0)</f>
        <v>15</v>
      </c>
      <c r="R19" s="60">
        <f>VLOOKUP($A19,'Return Data'!$B$7:$R$2292,16,0)</f>
        <v>10.958</v>
      </c>
      <c r="S19" s="62">
        <f t="shared" si="6"/>
        <v>22</v>
      </c>
    </row>
    <row r="20" spans="1:19" x14ac:dyDescent="0.3">
      <c r="A20" s="58" t="s">
        <v>833</v>
      </c>
      <c r="B20" s="59">
        <f>VLOOKUP($A20,'Return Data'!$B$7:$R$2292,3,0)</f>
        <v>45022</v>
      </c>
      <c r="C20" s="60">
        <f>VLOOKUP($A20,'Return Data'!$B$7:$R$2292,4,0)</f>
        <v>205.47399999999999</v>
      </c>
      <c r="D20" s="60">
        <f>VLOOKUP($A20,'Return Data'!$B$7:$R$2292,10,0)</f>
        <v>-0.52049999999999996</v>
      </c>
      <c r="E20" s="61">
        <f t="shared" si="0"/>
        <v>3</v>
      </c>
      <c r="F20" s="60">
        <f>VLOOKUP($A20,'Return Data'!$B$7:$R$2292,11,0)</f>
        <v>0.7117</v>
      </c>
      <c r="G20" s="61">
        <f t="shared" si="1"/>
        <v>4</v>
      </c>
      <c r="H20" s="60">
        <f>VLOOKUP($A20,'Return Data'!$B$7:$R$2292,12,0)</f>
        <v>12.494199999999999</v>
      </c>
      <c r="I20" s="61">
        <f t="shared" si="2"/>
        <v>5</v>
      </c>
      <c r="J20" s="60">
        <f>VLOOKUP($A20,'Return Data'!$B$7:$R$2292,13,0)</f>
        <v>2.1678999999999999</v>
      </c>
      <c r="K20" s="61">
        <f t="shared" si="3"/>
        <v>6</v>
      </c>
      <c r="L20" s="60">
        <f>VLOOKUP($A20,'Return Data'!$B$7:$R$2292,17,0)</f>
        <v>11.870900000000001</v>
      </c>
      <c r="M20" s="61">
        <f t="shared" si="4"/>
        <v>11</v>
      </c>
      <c r="N20" s="60">
        <f>VLOOKUP($A20,'Return Data'!$B$7:$R$2292,14,0)</f>
        <v>31.490600000000001</v>
      </c>
      <c r="O20" s="61">
        <f t="shared" si="5"/>
        <v>13</v>
      </c>
      <c r="P20" s="60">
        <f>VLOOKUP($A20,'Return Data'!$B$7:$R$2292,15,0)</f>
        <v>12.3567</v>
      </c>
      <c r="Q20" s="61">
        <f>RANK(P20,P$8:P$32,0)</f>
        <v>7</v>
      </c>
      <c r="R20" s="60">
        <f>VLOOKUP($A20,'Return Data'!$B$7:$R$2292,16,0)</f>
        <v>17.6632</v>
      </c>
      <c r="S20" s="62">
        <f t="shared" si="6"/>
        <v>3</v>
      </c>
    </row>
    <row r="21" spans="1:19" x14ac:dyDescent="0.3">
      <c r="A21" s="58" t="s">
        <v>838</v>
      </c>
      <c r="B21" s="59">
        <f>VLOOKUP($A21,'Return Data'!$B$7:$R$2292,3,0)</f>
        <v>45022</v>
      </c>
      <c r="C21" s="60">
        <f>VLOOKUP($A21,'Return Data'!$B$7:$R$2292,4,0)</f>
        <v>22.866599999999998</v>
      </c>
      <c r="D21" s="60">
        <f>VLOOKUP($A21,'Return Data'!$B$7:$R$2292,10,0)</f>
        <v>-3.3879999999999999</v>
      </c>
      <c r="E21" s="61">
        <f t="shared" si="0"/>
        <v>23</v>
      </c>
      <c r="F21" s="60">
        <f>VLOOKUP($A21,'Return Data'!$B$7:$R$2292,11,0)</f>
        <v>-8.2363</v>
      </c>
      <c r="G21" s="61">
        <f t="shared" si="1"/>
        <v>25</v>
      </c>
      <c r="H21" s="60">
        <f>VLOOKUP($A21,'Return Data'!$B$7:$R$2292,12,0)</f>
        <v>2.0752999999999999</v>
      </c>
      <c r="I21" s="61">
        <f t="shared" si="2"/>
        <v>25</v>
      </c>
      <c r="J21" s="60">
        <f>VLOOKUP($A21,'Return Data'!$B$7:$R$2292,13,0)</f>
        <v>-7.3863000000000003</v>
      </c>
      <c r="K21" s="61">
        <f t="shared" si="3"/>
        <v>23</v>
      </c>
      <c r="L21" s="60">
        <f>VLOOKUP($A21,'Return Data'!$B$7:$R$2292,17,0)</f>
        <v>8.5723000000000003</v>
      </c>
      <c r="M21" s="61">
        <f t="shared" si="4"/>
        <v>23</v>
      </c>
      <c r="N21" s="60">
        <f>VLOOKUP($A21,'Return Data'!$B$7:$R$2292,14,0)</f>
        <v>25.567799999999998</v>
      </c>
      <c r="O21" s="61">
        <f t="shared" si="5"/>
        <v>24</v>
      </c>
      <c r="P21" s="60">
        <f>VLOOKUP($A21,'Return Data'!$B$7:$R$2292,15,0)</f>
        <v>8.9619</v>
      </c>
      <c r="Q21" s="61">
        <f>RANK(P21,P$8:P$32,0)</f>
        <v>16</v>
      </c>
      <c r="R21" s="60">
        <f>VLOOKUP($A21,'Return Data'!$B$7:$R$2292,16,0)</f>
        <v>10.7295</v>
      </c>
      <c r="S21" s="62">
        <f t="shared" si="6"/>
        <v>25</v>
      </c>
    </row>
    <row r="22" spans="1:19" x14ac:dyDescent="0.3">
      <c r="A22" s="58" t="s">
        <v>2003</v>
      </c>
      <c r="B22" s="59">
        <f>VLOOKUP($A22,'Return Data'!$B$7:$R$2292,3,0)</f>
        <v>45022</v>
      </c>
      <c r="C22" s="60">
        <f>VLOOKUP($A22,'Return Data'!$B$7:$R$2292,4,0)</f>
        <v>16.508600000000001</v>
      </c>
      <c r="D22" s="60">
        <f>VLOOKUP($A22,'Return Data'!$B$7:$R$2292,10,0)</f>
        <v>-3.7422</v>
      </c>
      <c r="E22" s="61">
        <f t="shared" si="0"/>
        <v>24</v>
      </c>
      <c r="F22" s="60">
        <f>VLOOKUP($A22,'Return Data'!$B$7:$R$2292,11,0)</f>
        <v>-4.0856000000000003</v>
      </c>
      <c r="G22" s="61">
        <f t="shared" si="1"/>
        <v>21</v>
      </c>
      <c r="H22" s="60">
        <f>VLOOKUP($A22,'Return Data'!$B$7:$R$2292,12,0)</f>
        <v>6.8552</v>
      </c>
      <c r="I22" s="61">
        <f t="shared" si="2"/>
        <v>18</v>
      </c>
      <c r="J22" s="60">
        <f>VLOOKUP($A22,'Return Data'!$B$7:$R$2292,13,0)</f>
        <v>-6.4653</v>
      </c>
      <c r="K22" s="61">
        <f t="shared" si="3"/>
        <v>22</v>
      </c>
      <c r="L22" s="60">
        <f>VLOOKUP($A22,'Return Data'!$B$7:$R$2292,17,0)</f>
        <v>12.1426</v>
      </c>
      <c r="M22" s="61">
        <f t="shared" si="4"/>
        <v>10</v>
      </c>
      <c r="N22" s="60">
        <f>VLOOKUP($A22,'Return Data'!$B$7:$R$2292,14,0)</f>
        <v>31.6495</v>
      </c>
      <c r="O22" s="61">
        <f t="shared" si="5"/>
        <v>11</v>
      </c>
      <c r="P22" s="60"/>
      <c r="Q22" s="61"/>
      <c r="R22" s="60">
        <f>VLOOKUP($A22,'Return Data'!$B$7:$R$2292,16,0)</f>
        <v>16.575900000000001</v>
      </c>
      <c r="S22" s="62">
        <f t="shared" si="6"/>
        <v>6</v>
      </c>
    </row>
    <row r="23" spans="1:19" x14ac:dyDescent="0.3">
      <c r="A23" s="58" t="s">
        <v>840</v>
      </c>
      <c r="B23" s="59">
        <f>VLOOKUP($A23,'Return Data'!$B$7:$R$2292,3,0)</f>
        <v>45022</v>
      </c>
      <c r="C23" s="60">
        <f>VLOOKUP($A23,'Return Data'!$B$7:$R$2292,4,0)</f>
        <v>93.606999999999999</v>
      </c>
      <c r="D23" s="60">
        <f>VLOOKUP($A23,'Return Data'!$B$7:$R$2292,10,0)</f>
        <v>-2.8993000000000002</v>
      </c>
      <c r="E23" s="61">
        <f t="shared" si="0"/>
        <v>19</v>
      </c>
      <c r="F23" s="60">
        <f>VLOOKUP($A23,'Return Data'!$B$7:$R$2292,11,0)</f>
        <v>-1.6082000000000001</v>
      </c>
      <c r="G23" s="61">
        <f t="shared" si="1"/>
        <v>13</v>
      </c>
      <c r="H23" s="60">
        <f>VLOOKUP($A23,'Return Data'!$B$7:$R$2292,12,0)</f>
        <v>5.4157000000000002</v>
      </c>
      <c r="I23" s="61">
        <f t="shared" si="2"/>
        <v>21</v>
      </c>
      <c r="J23" s="60">
        <f>VLOOKUP($A23,'Return Data'!$B$7:$R$2292,13,0)</f>
        <v>-3.9060999999999999</v>
      </c>
      <c r="K23" s="61">
        <f t="shared" si="3"/>
        <v>19</v>
      </c>
      <c r="L23" s="60">
        <f>VLOOKUP($A23,'Return Data'!$B$7:$R$2292,17,0)</f>
        <v>9.2576000000000001</v>
      </c>
      <c r="M23" s="61">
        <f t="shared" si="4"/>
        <v>22</v>
      </c>
      <c r="N23" s="60">
        <f>VLOOKUP($A23,'Return Data'!$B$7:$R$2292,14,0)</f>
        <v>32.605800000000002</v>
      </c>
      <c r="O23" s="61">
        <f t="shared" si="5"/>
        <v>8</v>
      </c>
      <c r="P23" s="60">
        <f>VLOOKUP($A23,'Return Data'!$B$7:$R$2292,15,0)</f>
        <v>13.6166</v>
      </c>
      <c r="Q23" s="61">
        <f>RANK(P23,P$8:P$32,0)</f>
        <v>1</v>
      </c>
      <c r="R23" s="60">
        <f>VLOOKUP($A23,'Return Data'!$B$7:$R$2292,16,0)</f>
        <v>19.172699999999999</v>
      </c>
      <c r="S23" s="62">
        <f t="shared" si="6"/>
        <v>1</v>
      </c>
    </row>
    <row r="24" spans="1:19" x14ac:dyDescent="0.3">
      <c r="A24" s="58" t="s">
        <v>842</v>
      </c>
      <c r="B24" s="59">
        <f>VLOOKUP($A24,'Return Data'!$B$7:$R$2292,3,0)</f>
        <v>45022</v>
      </c>
      <c r="C24" s="60">
        <f>VLOOKUP($A24,'Return Data'!$B$7:$R$2292,4,0)</f>
        <v>16.8766</v>
      </c>
      <c r="D24" s="60">
        <f>VLOOKUP($A24,'Return Data'!$B$7:$R$2292,10,0)</f>
        <v>-1.0187999999999999</v>
      </c>
      <c r="E24" s="61">
        <f t="shared" si="0"/>
        <v>5</v>
      </c>
      <c r="F24" s="60">
        <f>VLOOKUP($A24,'Return Data'!$B$7:$R$2292,11,0)</f>
        <v>2.1747000000000001</v>
      </c>
      <c r="G24" s="61">
        <f t="shared" si="1"/>
        <v>1</v>
      </c>
      <c r="H24" s="60">
        <f>VLOOKUP($A24,'Return Data'!$B$7:$R$2292,12,0)</f>
        <v>16.242000000000001</v>
      </c>
      <c r="I24" s="61">
        <f t="shared" si="2"/>
        <v>1</v>
      </c>
      <c r="J24" s="60">
        <f>VLOOKUP($A24,'Return Data'!$B$7:$R$2292,13,0)</f>
        <v>5.8658000000000001</v>
      </c>
      <c r="K24" s="61">
        <f t="shared" si="3"/>
        <v>2</v>
      </c>
      <c r="L24" s="60">
        <f>VLOOKUP($A24,'Return Data'!$B$7:$R$2292,17,0)</f>
        <v>12.9199</v>
      </c>
      <c r="M24" s="61">
        <f t="shared" si="4"/>
        <v>5</v>
      </c>
      <c r="N24" s="60">
        <f>VLOOKUP($A24,'Return Data'!$B$7:$R$2292,14,0)</f>
        <v>31.569700000000001</v>
      </c>
      <c r="O24" s="61">
        <f t="shared" si="5"/>
        <v>12</v>
      </c>
      <c r="P24" s="60"/>
      <c r="Q24" s="61"/>
      <c r="R24" s="60">
        <f>VLOOKUP($A24,'Return Data'!$B$7:$R$2292,16,0)</f>
        <v>16.272400000000001</v>
      </c>
      <c r="S24" s="62">
        <f t="shared" si="6"/>
        <v>9</v>
      </c>
    </row>
    <row r="25" spans="1:19" x14ac:dyDescent="0.3">
      <c r="A25" s="58" t="s">
        <v>1744</v>
      </c>
      <c r="B25" s="59">
        <f>VLOOKUP($A25,'Return Data'!$B$7:$R$2292,3,0)</f>
        <v>45022</v>
      </c>
      <c r="C25" s="60">
        <f>VLOOKUP($A25,'Return Data'!$B$7:$R$2292,4,0)</f>
        <v>23.991499999999998</v>
      </c>
      <c r="D25" s="60">
        <f>VLOOKUP($A25,'Return Data'!$B$7:$R$2292,10,0)</f>
        <v>-1.7345999999999999</v>
      </c>
      <c r="E25" s="61">
        <f t="shared" si="0"/>
        <v>7</v>
      </c>
      <c r="F25" s="60">
        <f>VLOOKUP($A25,'Return Data'!$B$7:$R$2292,11,0)</f>
        <v>-3.1448999999999998</v>
      </c>
      <c r="G25" s="61">
        <f t="shared" si="1"/>
        <v>16</v>
      </c>
      <c r="H25" s="60">
        <f>VLOOKUP($A25,'Return Data'!$B$7:$R$2292,12,0)</f>
        <v>8.4862000000000002</v>
      </c>
      <c r="I25" s="61">
        <f t="shared" si="2"/>
        <v>15</v>
      </c>
      <c r="J25" s="60">
        <f>VLOOKUP($A25,'Return Data'!$B$7:$R$2292,13,0)</f>
        <v>-3.4352999999999998</v>
      </c>
      <c r="K25" s="61">
        <f t="shared" si="3"/>
        <v>17</v>
      </c>
      <c r="L25" s="60">
        <f>VLOOKUP($A25,'Return Data'!$B$7:$R$2292,17,0)</f>
        <v>11.8346</v>
      </c>
      <c r="M25" s="61">
        <f t="shared" si="4"/>
        <v>12</v>
      </c>
      <c r="N25" s="60">
        <f>VLOOKUP($A25,'Return Data'!$B$7:$R$2292,14,0)</f>
        <v>30.991299999999999</v>
      </c>
      <c r="O25" s="61">
        <f t="shared" si="5"/>
        <v>14</v>
      </c>
      <c r="P25" s="60">
        <f>VLOOKUP($A25,'Return Data'!$B$7:$R$2292,15,0)</f>
        <v>10.142799999999999</v>
      </c>
      <c r="Q25" s="61">
        <f t="shared" ref="Q25:Q30" si="8">RANK(P25,P$8:P$32,0)</f>
        <v>12</v>
      </c>
      <c r="R25" s="60">
        <f>VLOOKUP($A25,'Return Data'!$B$7:$R$2292,16,0)</f>
        <v>12.6729</v>
      </c>
      <c r="S25" s="62">
        <f t="shared" si="6"/>
        <v>14</v>
      </c>
    </row>
    <row r="26" spans="1:19" x14ac:dyDescent="0.3">
      <c r="A26" s="58" t="s">
        <v>843</v>
      </c>
      <c r="B26" s="59">
        <f>VLOOKUP($A26,'Return Data'!$B$7:$R$2292,3,0)</f>
        <v>45022</v>
      </c>
      <c r="C26" s="60">
        <f>VLOOKUP($A26,'Return Data'!$B$7:$R$2292,4,0)</f>
        <v>830.47730000000001</v>
      </c>
      <c r="D26" s="60">
        <f>VLOOKUP($A26,'Return Data'!$B$7:$R$2292,10,0)</f>
        <v>-0.73829999999999996</v>
      </c>
      <c r="E26" s="61">
        <f t="shared" si="0"/>
        <v>4</v>
      </c>
      <c r="F26" s="60">
        <f>VLOOKUP($A26,'Return Data'!$B$7:$R$2292,11,0)</f>
        <v>-0.63939999999999997</v>
      </c>
      <c r="G26" s="61">
        <f t="shared" si="1"/>
        <v>8</v>
      </c>
      <c r="H26" s="60">
        <f>VLOOKUP($A26,'Return Data'!$B$7:$R$2292,12,0)</f>
        <v>10.936199999999999</v>
      </c>
      <c r="I26" s="61">
        <f t="shared" si="2"/>
        <v>9</v>
      </c>
      <c r="J26" s="60">
        <f>VLOOKUP($A26,'Return Data'!$B$7:$R$2292,13,0)</f>
        <v>-1.0449999999999999</v>
      </c>
      <c r="K26" s="61">
        <f t="shared" si="3"/>
        <v>11</v>
      </c>
      <c r="L26" s="60">
        <f>VLOOKUP($A26,'Return Data'!$B$7:$R$2292,17,0)</f>
        <v>11.5114</v>
      </c>
      <c r="M26" s="61">
        <f t="shared" si="4"/>
        <v>13</v>
      </c>
      <c r="N26" s="60">
        <f>VLOOKUP($A26,'Return Data'!$B$7:$R$2292,14,0)</f>
        <v>31.891300000000001</v>
      </c>
      <c r="O26" s="61">
        <f t="shared" si="5"/>
        <v>9</v>
      </c>
      <c r="P26" s="60">
        <f>VLOOKUP($A26,'Return Data'!$B$7:$R$2292,15,0)</f>
        <v>8.4902999999999995</v>
      </c>
      <c r="Q26" s="61">
        <f t="shared" si="8"/>
        <v>17</v>
      </c>
      <c r="R26" s="60">
        <f>VLOOKUP($A26,'Return Data'!$B$7:$R$2292,16,0)</f>
        <v>17.4255</v>
      </c>
      <c r="S26" s="62">
        <f t="shared" si="6"/>
        <v>4</v>
      </c>
    </row>
    <row r="27" spans="1:19" x14ac:dyDescent="0.3">
      <c r="A27" s="58" t="s">
        <v>847</v>
      </c>
      <c r="B27" s="59">
        <f>VLOOKUP($A27,'Return Data'!$B$7:$R$2292,3,0)</f>
        <v>45022</v>
      </c>
      <c r="C27" s="60">
        <f>VLOOKUP($A27,'Return Data'!$B$7:$R$2292,4,0)</f>
        <v>69.741799999999998</v>
      </c>
      <c r="D27" s="60">
        <f>VLOOKUP($A27,'Return Data'!$B$7:$R$2292,10,0)</f>
        <v>-6.8137999999999996</v>
      </c>
      <c r="E27" s="61">
        <f t="shared" si="0"/>
        <v>25</v>
      </c>
      <c r="F27" s="60">
        <f>VLOOKUP($A27,'Return Data'!$B$7:$R$2292,11,0)</f>
        <v>-2.3138999999999998</v>
      </c>
      <c r="G27" s="61">
        <f t="shared" si="1"/>
        <v>14</v>
      </c>
      <c r="H27" s="60">
        <f>VLOOKUP($A27,'Return Data'!$B$7:$R$2292,12,0)</f>
        <v>10.613300000000001</v>
      </c>
      <c r="I27" s="61">
        <f t="shared" si="2"/>
        <v>10</v>
      </c>
      <c r="J27" s="60">
        <f>VLOOKUP($A27,'Return Data'!$B$7:$R$2292,13,0)</f>
        <v>-2.3731</v>
      </c>
      <c r="K27" s="61">
        <f t="shared" si="3"/>
        <v>13</v>
      </c>
      <c r="L27" s="60">
        <f>VLOOKUP($A27,'Return Data'!$B$7:$R$2292,17,0)</f>
        <v>14.373900000000001</v>
      </c>
      <c r="M27" s="61">
        <f t="shared" si="4"/>
        <v>4</v>
      </c>
      <c r="N27" s="60">
        <f>VLOOKUP($A27,'Return Data'!$B$7:$R$2292,14,0)</f>
        <v>32.867199999999997</v>
      </c>
      <c r="O27" s="61">
        <f t="shared" si="5"/>
        <v>6</v>
      </c>
      <c r="P27" s="60">
        <f>VLOOKUP($A27,'Return Data'!$B$7:$R$2292,15,0)</f>
        <v>13.024100000000001</v>
      </c>
      <c r="Q27" s="61">
        <f t="shared" si="8"/>
        <v>2</v>
      </c>
      <c r="R27" s="60">
        <f>VLOOKUP($A27,'Return Data'!$B$7:$R$2292,16,0)</f>
        <v>12.630699999999999</v>
      </c>
      <c r="S27" s="62">
        <f t="shared" si="6"/>
        <v>15</v>
      </c>
    </row>
    <row r="28" spans="1:19" x14ac:dyDescent="0.3">
      <c r="A28" s="58" t="s">
        <v>1646</v>
      </c>
      <c r="B28" s="59">
        <f>VLOOKUP($A28,'Return Data'!$B$7:$R$2292,3,0)</f>
        <v>45022</v>
      </c>
      <c r="C28" s="60">
        <f>VLOOKUP($A28,'Return Data'!$B$7:$R$2292,4,0)</f>
        <v>571.37532042861994</v>
      </c>
      <c r="D28" s="60">
        <f>VLOOKUP($A28,'Return Data'!$B$7:$R$2292,10,0)</f>
        <v>-1.3587</v>
      </c>
      <c r="E28" s="61">
        <f t="shared" si="0"/>
        <v>6</v>
      </c>
      <c r="F28" s="60">
        <f>VLOOKUP($A28,'Return Data'!$B$7:$R$2292,11,0)</f>
        <v>-1.2804</v>
      </c>
      <c r="G28" s="61">
        <f t="shared" si="1"/>
        <v>11</v>
      </c>
      <c r="H28" s="60">
        <f>VLOOKUP($A28,'Return Data'!$B$7:$R$2292,12,0)</f>
        <v>13.2689</v>
      </c>
      <c r="I28" s="61">
        <f t="shared" si="2"/>
        <v>3</v>
      </c>
      <c r="J28" s="60">
        <f>VLOOKUP($A28,'Return Data'!$B$7:$R$2292,13,0)</f>
        <v>3.5255999999999998</v>
      </c>
      <c r="K28" s="61">
        <f t="shared" si="3"/>
        <v>4</v>
      </c>
      <c r="L28" s="60">
        <f>VLOOKUP($A28,'Return Data'!$B$7:$R$2292,17,0)</f>
        <v>15.8979</v>
      </c>
      <c r="M28" s="61">
        <f t="shared" si="4"/>
        <v>2</v>
      </c>
      <c r="N28" s="60">
        <f>VLOOKUP($A28,'Return Data'!$B$7:$R$2292,14,0)</f>
        <v>34.920099999999998</v>
      </c>
      <c r="O28" s="61">
        <f t="shared" si="5"/>
        <v>3</v>
      </c>
      <c r="P28" s="60">
        <f>VLOOKUP($A28,'Return Data'!$B$7:$R$2292,15,0)</f>
        <v>12.73</v>
      </c>
      <c r="Q28" s="61">
        <f t="shared" si="8"/>
        <v>3</v>
      </c>
      <c r="R28" s="60">
        <f>VLOOKUP($A28,'Return Data'!$B$7:$R$2292,16,0)</f>
        <v>14.374599999999999</v>
      </c>
      <c r="S28" s="62">
        <f t="shared" si="6"/>
        <v>13</v>
      </c>
    </row>
    <row r="29" spans="1:19" x14ac:dyDescent="0.3">
      <c r="A29" s="58" t="s">
        <v>849</v>
      </c>
      <c r="B29" s="59">
        <f>VLOOKUP($A29,'Return Data'!$B$7:$R$2292,3,0)</f>
        <v>45022</v>
      </c>
      <c r="C29" s="60">
        <f>VLOOKUP($A29,'Return Data'!$B$7:$R$2292,4,0)</f>
        <v>53.142099999999999</v>
      </c>
      <c r="D29" s="60">
        <f>VLOOKUP($A29,'Return Data'!$B$7:$R$2292,10,0)</f>
        <v>-3.2332000000000001</v>
      </c>
      <c r="E29" s="61">
        <f t="shared" si="0"/>
        <v>22</v>
      </c>
      <c r="F29" s="60">
        <f>VLOOKUP($A29,'Return Data'!$B$7:$R$2292,11,0)</f>
        <v>-3.9472999999999998</v>
      </c>
      <c r="G29" s="61">
        <f t="shared" si="1"/>
        <v>20</v>
      </c>
      <c r="H29" s="60">
        <f>VLOOKUP($A29,'Return Data'!$B$7:$R$2292,12,0)</f>
        <v>7.7645</v>
      </c>
      <c r="I29" s="61">
        <f t="shared" si="2"/>
        <v>17</v>
      </c>
      <c r="J29" s="60">
        <f>VLOOKUP($A29,'Return Data'!$B$7:$R$2292,13,0)</f>
        <v>-4.5389999999999997</v>
      </c>
      <c r="K29" s="61">
        <f t="shared" si="3"/>
        <v>20</v>
      </c>
      <c r="L29" s="60">
        <f>VLOOKUP($A29,'Return Data'!$B$7:$R$2292,17,0)</f>
        <v>10.436199999999999</v>
      </c>
      <c r="M29" s="61">
        <f t="shared" si="4"/>
        <v>15</v>
      </c>
      <c r="N29" s="60">
        <f>VLOOKUP($A29,'Return Data'!$B$7:$R$2292,14,0)</f>
        <v>29.008500000000002</v>
      </c>
      <c r="O29" s="61">
        <f t="shared" si="5"/>
        <v>19</v>
      </c>
      <c r="P29" s="60">
        <f>VLOOKUP($A29,'Return Data'!$B$7:$R$2292,15,0)</f>
        <v>10.219099999999999</v>
      </c>
      <c r="Q29" s="61">
        <f t="shared" si="8"/>
        <v>11</v>
      </c>
      <c r="R29" s="60">
        <f>VLOOKUP($A29,'Return Data'!$B$7:$R$2292,16,0)</f>
        <v>10.9216</v>
      </c>
      <c r="S29" s="62">
        <f t="shared" si="6"/>
        <v>24</v>
      </c>
    </row>
    <row r="30" spans="1:19" x14ac:dyDescent="0.3">
      <c r="A30" s="58" t="s">
        <v>851</v>
      </c>
      <c r="B30" s="59">
        <f>VLOOKUP($A30,'Return Data'!$B$7:$R$2292,3,0)</f>
        <v>45022</v>
      </c>
      <c r="C30" s="60">
        <f>VLOOKUP($A30,'Return Data'!$B$7:$R$2292,4,0)</f>
        <v>349.62130000000002</v>
      </c>
      <c r="D30" s="60">
        <f>VLOOKUP($A30,'Return Data'!$B$7:$R$2292,10,0)</f>
        <v>-2.6353</v>
      </c>
      <c r="E30" s="61">
        <f t="shared" si="0"/>
        <v>17</v>
      </c>
      <c r="F30" s="60">
        <f>VLOOKUP($A30,'Return Data'!$B$7:$R$2292,11,0)</f>
        <v>-0.65900000000000003</v>
      </c>
      <c r="G30" s="61">
        <f t="shared" si="1"/>
        <v>9</v>
      </c>
      <c r="H30" s="60">
        <f>VLOOKUP($A30,'Return Data'!$B$7:$R$2292,12,0)</f>
        <v>13.496</v>
      </c>
      <c r="I30" s="61">
        <f t="shared" si="2"/>
        <v>2</v>
      </c>
      <c r="J30" s="60">
        <f>VLOOKUP($A30,'Return Data'!$B$7:$R$2292,13,0)</f>
        <v>7.2725999999999997</v>
      </c>
      <c r="K30" s="61">
        <f t="shared" si="3"/>
        <v>1</v>
      </c>
      <c r="L30" s="60">
        <f>VLOOKUP($A30,'Return Data'!$B$7:$R$2292,17,0)</f>
        <v>12.4589</v>
      </c>
      <c r="M30" s="61">
        <f t="shared" si="4"/>
        <v>8</v>
      </c>
      <c r="N30" s="60">
        <f>VLOOKUP($A30,'Return Data'!$B$7:$R$2292,14,0)</f>
        <v>31.694600000000001</v>
      </c>
      <c r="O30" s="61">
        <f t="shared" si="5"/>
        <v>10</v>
      </c>
      <c r="P30" s="60">
        <f>VLOOKUP($A30,'Return Data'!$B$7:$R$2292,15,0)</f>
        <v>12.416499999999999</v>
      </c>
      <c r="Q30" s="61">
        <f t="shared" si="8"/>
        <v>6</v>
      </c>
      <c r="R30" s="60">
        <f>VLOOKUP($A30,'Return Data'!$B$7:$R$2292,16,0)</f>
        <v>12.520899999999999</v>
      </c>
      <c r="S30" s="62">
        <f t="shared" si="6"/>
        <v>17</v>
      </c>
    </row>
    <row r="31" spans="1:19" x14ac:dyDescent="0.3">
      <c r="A31" s="58" t="s">
        <v>854</v>
      </c>
      <c r="B31" s="59">
        <f>VLOOKUP($A31,'Return Data'!$B$7:$R$2292,3,0)</f>
        <v>45022</v>
      </c>
      <c r="C31" s="60">
        <f>VLOOKUP($A31,'Return Data'!$B$7:$R$2292,4,0)</f>
        <v>16.04</v>
      </c>
      <c r="D31" s="60">
        <f>VLOOKUP($A31,'Return Data'!$B$7:$R$2292,10,0)</f>
        <v>-3.0230000000000001</v>
      </c>
      <c r="E31" s="61">
        <f t="shared" si="0"/>
        <v>20</v>
      </c>
      <c r="F31" s="60">
        <f>VLOOKUP($A31,'Return Data'!$B$7:$R$2292,11,0)</f>
        <v>-5.2568999999999999</v>
      </c>
      <c r="G31" s="61">
        <f t="shared" si="1"/>
        <v>24</v>
      </c>
      <c r="H31" s="60">
        <f>VLOOKUP($A31,'Return Data'!$B$7:$R$2292,12,0)</f>
        <v>5.9444999999999997</v>
      </c>
      <c r="I31" s="61">
        <f t="shared" si="2"/>
        <v>20</v>
      </c>
      <c r="J31" s="60">
        <f>VLOOKUP($A31,'Return Data'!$B$7:$R$2292,13,0)</f>
        <v>-2.4331</v>
      </c>
      <c r="K31" s="61">
        <f t="shared" si="3"/>
        <v>14</v>
      </c>
      <c r="L31" s="60">
        <f>VLOOKUP($A31,'Return Data'!$B$7:$R$2292,17,0)</f>
        <v>11.164199999999999</v>
      </c>
      <c r="M31" s="61">
        <f t="shared" si="4"/>
        <v>14</v>
      </c>
      <c r="N31" s="60">
        <f>VLOOKUP($A31,'Return Data'!$B$7:$R$2292,14,0)</f>
        <v>30.3887</v>
      </c>
      <c r="O31" s="61">
        <f t="shared" si="5"/>
        <v>15</v>
      </c>
      <c r="P31" s="60"/>
      <c r="Q31" s="61"/>
      <c r="R31" s="60">
        <f>VLOOKUP($A31,'Return Data'!$B$7:$R$2292,16,0)</f>
        <v>15.224399999999999</v>
      </c>
      <c r="S31" s="62">
        <f t="shared" si="6"/>
        <v>11</v>
      </c>
    </row>
    <row r="32" spans="1:19" x14ac:dyDescent="0.3">
      <c r="A32" s="58" t="s">
        <v>856</v>
      </c>
      <c r="B32" s="59">
        <f>VLOOKUP($A32,'Return Data'!$B$7:$R$2292,3,0)</f>
        <v>45022</v>
      </c>
      <c r="C32" s="60">
        <f>VLOOKUP($A32,'Return Data'!$B$7:$R$2292,4,0)</f>
        <v>200.12039999999999</v>
      </c>
      <c r="D32" s="60">
        <f>VLOOKUP($A32,'Return Data'!$B$7:$R$2292,10,0)</f>
        <v>-2.0991</v>
      </c>
      <c r="E32" s="61">
        <f t="shared" si="0"/>
        <v>13</v>
      </c>
      <c r="F32" s="60">
        <f>VLOOKUP($A32,'Return Data'!$B$7:$R$2292,11,0)</f>
        <v>-0.35589999999999999</v>
      </c>
      <c r="G32" s="61">
        <f t="shared" si="1"/>
        <v>6</v>
      </c>
      <c r="H32" s="60">
        <f>VLOOKUP($A32,'Return Data'!$B$7:$R$2292,12,0)</f>
        <v>9.7058999999999997</v>
      </c>
      <c r="I32" s="61">
        <f t="shared" si="2"/>
        <v>12</v>
      </c>
      <c r="J32" s="60">
        <f>VLOOKUP($A32,'Return Data'!$B$7:$R$2292,13,0)</f>
        <v>1.2723</v>
      </c>
      <c r="K32" s="61">
        <f t="shared" si="3"/>
        <v>9</v>
      </c>
      <c r="L32" s="60">
        <f>VLOOKUP($A32,'Return Data'!$B$7:$R$2292,17,0)</f>
        <v>12.650499999999999</v>
      </c>
      <c r="M32" s="61">
        <f t="shared" si="4"/>
        <v>6</v>
      </c>
      <c r="N32" s="60">
        <f>VLOOKUP($A32,'Return Data'!$B$7:$R$2292,14,0)</f>
        <v>34.717300000000002</v>
      </c>
      <c r="O32" s="61">
        <f t="shared" si="5"/>
        <v>4</v>
      </c>
      <c r="P32" s="60">
        <f>VLOOKUP($A32,'Return Data'!$B$7:$R$2292,15,0)</f>
        <v>9.5289000000000001</v>
      </c>
      <c r="Q32" s="61">
        <f>RANK(P32,P$8:P$32,0)</f>
        <v>14</v>
      </c>
      <c r="R32" s="60">
        <f>VLOOKUP($A32,'Return Data'!$B$7:$R$2292,16,0)</f>
        <v>11.6715</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-2.2148759999999998</v>
      </c>
      <c r="E34" s="69"/>
      <c r="F34" s="70">
        <f>AVERAGE(F8:F32)</f>
        <v>-2.1240639999999997</v>
      </c>
      <c r="G34" s="69"/>
      <c r="H34" s="70">
        <f>AVERAGE(H8:H32)</f>
        <v>9.0580200000000008</v>
      </c>
      <c r="I34" s="69"/>
      <c r="J34" s="70">
        <f>AVERAGE(J8:J32)</f>
        <v>-1.4742400000000004</v>
      </c>
      <c r="K34" s="69"/>
      <c r="L34" s="70">
        <f>AVERAGE(L8:L32)</f>
        <v>11.351035999999999</v>
      </c>
      <c r="M34" s="69"/>
      <c r="N34" s="70">
        <f>AVERAGE(N8:N32)</f>
        <v>31.008604000000005</v>
      </c>
      <c r="O34" s="69"/>
      <c r="P34" s="70">
        <f>AVERAGE(P8:P32)</f>
        <v>10.543509999999999</v>
      </c>
      <c r="Q34" s="69"/>
      <c r="R34" s="70">
        <f>AVERAGE(R8:R32)</f>
        <v>14.210655999999997</v>
      </c>
      <c r="S34" s="71"/>
    </row>
    <row r="35" spans="1:19" x14ac:dyDescent="0.3">
      <c r="A35" s="68" t="s">
        <v>28</v>
      </c>
      <c r="B35" s="69"/>
      <c r="C35" s="69"/>
      <c r="D35" s="70">
        <f>MIN(D8:D32)</f>
        <v>-6.8137999999999996</v>
      </c>
      <c r="E35" s="69"/>
      <c r="F35" s="70">
        <f>MIN(F8:F32)</f>
        <v>-8.2363</v>
      </c>
      <c r="G35" s="69"/>
      <c r="H35" s="70">
        <f>MIN(H8:H32)</f>
        <v>2.0752999999999999</v>
      </c>
      <c r="I35" s="69"/>
      <c r="J35" s="70">
        <f>MIN(J8:J32)</f>
        <v>-12.1434</v>
      </c>
      <c r="K35" s="69"/>
      <c r="L35" s="70">
        <f>MIN(L8:L32)</f>
        <v>3.31</v>
      </c>
      <c r="M35" s="69"/>
      <c r="N35" s="70">
        <f>MIN(N8:N32)</f>
        <v>25.537299999999998</v>
      </c>
      <c r="O35" s="69"/>
      <c r="P35" s="70">
        <f>MIN(P8:P32)</f>
        <v>6.7519999999999998</v>
      </c>
      <c r="Q35" s="69"/>
      <c r="R35" s="70">
        <f>MIN(R8:R32)</f>
        <v>10.7295</v>
      </c>
      <c r="S35" s="71"/>
    </row>
    <row r="36" spans="1:19" ht="15" thickBot="1" x14ac:dyDescent="0.35">
      <c r="A36" s="72" t="s">
        <v>29</v>
      </c>
      <c r="B36" s="73"/>
      <c r="C36" s="73"/>
      <c r="D36" s="74">
        <f>MAX(D8:D32)</f>
        <v>0.78910000000000002</v>
      </c>
      <c r="E36" s="73"/>
      <c r="F36" s="74">
        <f>MAX(F8:F32)</f>
        <v>2.1747000000000001</v>
      </c>
      <c r="G36" s="73"/>
      <c r="H36" s="74">
        <f>MAX(H8:H32)</f>
        <v>16.242000000000001</v>
      </c>
      <c r="I36" s="73"/>
      <c r="J36" s="74">
        <f>MAX(J8:J32)</f>
        <v>7.2725999999999997</v>
      </c>
      <c r="K36" s="73"/>
      <c r="L36" s="74">
        <f>MAX(L8:L32)</f>
        <v>18.259</v>
      </c>
      <c r="M36" s="73"/>
      <c r="N36" s="74">
        <f>MAX(N8:N32)</f>
        <v>37.361800000000002</v>
      </c>
      <c r="O36" s="73"/>
      <c r="P36" s="74">
        <f>MAX(P8:P32)</f>
        <v>13.6166</v>
      </c>
      <c r="Q36" s="73"/>
      <c r="R36" s="74">
        <f>MAX(R8:R32)</f>
        <v>19.172699999999999</v>
      </c>
      <c r="S36" s="75"/>
    </row>
    <row r="37" spans="1:19" x14ac:dyDescent="0.3">
      <c r="A37" s="99" t="s">
        <v>428</v>
      </c>
    </row>
    <row r="38" spans="1:19" x14ac:dyDescent="0.3">
      <c r="A38" s="14" t="s">
        <v>340</v>
      </c>
    </row>
  </sheetData>
  <sheetProtection algorithmName="SHA-512" hashValue="GwlYhz4hoonQ0jHaTd+5WAx53AH8CoaBTO09C5p4JQFwpKiUmUrUI03QLW1ny/yFjAulWz+OqiNIHaQQJfFzkA==" saltValue="+jTKGPCjRCs53NARw+VUq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45022</v>
      </c>
      <c r="C8" s="60">
        <f>VLOOKUP($A8,'Return Data'!$B$7:$R$2292,4,0)</f>
        <v>51.36</v>
      </c>
      <c r="D8" s="60">
        <f>VLOOKUP($A8,'Return Data'!$B$7:$R$2292,10,0)</f>
        <v>-4.5175999999999998</v>
      </c>
      <c r="E8" s="61">
        <f t="shared" ref="E8:E39" si="0">RANK(D8,D$8:D$63,0)</f>
        <v>55</v>
      </c>
      <c r="F8" s="60">
        <f>VLOOKUP($A8,'Return Data'!$B$7:$R$2292,11,0)</f>
        <v>-3.3315000000000001</v>
      </c>
      <c r="G8" s="61">
        <f t="shared" ref="G8:G39" si="1">RANK(F8,F$8:F$63,0)</f>
        <v>45</v>
      </c>
      <c r="H8" s="60">
        <f>VLOOKUP($A8,'Return Data'!$B$7:$R$2292,12,0)</f>
        <v>4.2207999999999997</v>
      </c>
      <c r="I8" s="61">
        <f t="shared" ref="I8:I39" si="2">RANK(H8,H$8:H$63,0)</f>
        <v>55</v>
      </c>
      <c r="J8" s="60">
        <f>VLOOKUP($A8,'Return Data'!$B$7:$R$2292,13,0)</f>
        <v>-5.5881999999999996</v>
      </c>
      <c r="K8" s="61">
        <f t="shared" ref="K8:K39" si="3">RANK(J8,J$8:J$63,0)</f>
        <v>55</v>
      </c>
      <c r="L8" s="60">
        <f>VLOOKUP($A8,'Return Data'!$B$7:$R$2292,17,0)</f>
        <v>0.95789999999999997</v>
      </c>
      <c r="M8" s="61">
        <f t="shared" ref="M8:M39" si="4">RANK(L8,L$8:L$63,0)</f>
        <v>56</v>
      </c>
      <c r="N8" s="60">
        <f>VLOOKUP($A8,'Return Data'!$B$7:$R$2292,14,0)</f>
        <v>18.008500000000002</v>
      </c>
      <c r="O8" s="61">
        <f t="shared" ref="O8:O39" si="5">RANK(N8,N$8:N$63,0)</f>
        <v>56</v>
      </c>
      <c r="P8" s="60">
        <f>VLOOKUP($A8,'Return Data'!$B$7:$R$2292,15,0)</f>
        <v>4.3479999999999999</v>
      </c>
      <c r="Q8" s="61">
        <f>RANK(P8,P$8:P$63,0)</f>
        <v>47</v>
      </c>
      <c r="R8" s="60">
        <f>VLOOKUP($A8,'Return Data'!$B$7:$R$2292,16,0)</f>
        <v>12.3924</v>
      </c>
      <c r="S8" s="62">
        <f t="shared" ref="S8:S39" si="6">RANK(R8,R$8:R$63,0)</f>
        <v>42</v>
      </c>
    </row>
    <row r="9" spans="1:20" x14ac:dyDescent="0.3">
      <c r="A9" s="58" t="s">
        <v>164</v>
      </c>
      <c r="B9" s="59">
        <f>VLOOKUP($A9,'Return Data'!$B$7:$R$2292,3,0)</f>
        <v>45022</v>
      </c>
      <c r="C9" s="60">
        <f>VLOOKUP($A9,'Return Data'!$B$7:$R$2292,4,0)</f>
        <v>42.63</v>
      </c>
      <c r="D9" s="60">
        <f>VLOOKUP($A9,'Return Data'!$B$7:$R$2292,10,0)</f>
        <v>-4.1806999999999999</v>
      </c>
      <c r="E9" s="61">
        <f t="shared" si="0"/>
        <v>54</v>
      </c>
      <c r="F9" s="60">
        <f>VLOOKUP($A9,'Return Data'!$B$7:$R$2292,11,0)</f>
        <v>-3.4864999999999999</v>
      </c>
      <c r="G9" s="61">
        <f t="shared" si="1"/>
        <v>47</v>
      </c>
      <c r="H9" s="60">
        <f>VLOOKUP($A9,'Return Data'!$B$7:$R$2292,12,0)</f>
        <v>4.6135000000000002</v>
      </c>
      <c r="I9" s="61">
        <f t="shared" si="2"/>
        <v>54</v>
      </c>
      <c r="J9" s="60">
        <f>VLOOKUP($A9,'Return Data'!$B$7:$R$2292,13,0)</f>
        <v>-4.6947999999999999</v>
      </c>
      <c r="K9" s="61">
        <f t="shared" si="3"/>
        <v>51</v>
      </c>
      <c r="L9" s="60">
        <f>VLOOKUP($A9,'Return Data'!$B$7:$R$2292,17,0)</f>
        <v>1.7824</v>
      </c>
      <c r="M9" s="61">
        <f t="shared" si="4"/>
        <v>55</v>
      </c>
      <c r="N9" s="60">
        <f>VLOOKUP($A9,'Return Data'!$B$7:$R$2292,14,0)</f>
        <v>18.736799999999999</v>
      </c>
      <c r="O9" s="61">
        <f t="shared" si="5"/>
        <v>55</v>
      </c>
      <c r="P9" s="60">
        <f>VLOOKUP($A9,'Return Data'!$B$7:$R$2292,15,0)</f>
        <v>5.2961</v>
      </c>
      <c r="Q9" s="61">
        <f>RANK(P9,P$8:P$63,0)</f>
        <v>46</v>
      </c>
      <c r="R9" s="60">
        <f>VLOOKUP($A9,'Return Data'!$B$7:$R$2292,16,0)</f>
        <v>13.1707</v>
      </c>
      <c r="S9" s="62">
        <f t="shared" si="6"/>
        <v>32</v>
      </c>
    </row>
    <row r="10" spans="1:20" x14ac:dyDescent="0.3">
      <c r="A10" s="58" t="s">
        <v>165</v>
      </c>
      <c r="B10" s="59">
        <f>VLOOKUP($A10,'Return Data'!$B$7:$R$2292,3,0)</f>
        <v>45022</v>
      </c>
      <c r="C10" s="60">
        <f>VLOOKUP($A10,'Return Data'!$B$7:$R$2292,4,0)</f>
        <v>69.072999999999993</v>
      </c>
      <c r="D10" s="60">
        <f>VLOOKUP($A10,'Return Data'!$B$7:$R$2292,10,0)</f>
        <v>-1.3315999999999999</v>
      </c>
      <c r="E10" s="61">
        <f t="shared" si="0"/>
        <v>27</v>
      </c>
      <c r="F10" s="60">
        <f>VLOOKUP($A10,'Return Data'!$B$7:$R$2292,11,0)</f>
        <v>-6.7497999999999996</v>
      </c>
      <c r="G10" s="61">
        <f t="shared" si="1"/>
        <v>54</v>
      </c>
      <c r="H10" s="60">
        <f>VLOOKUP($A10,'Return Data'!$B$7:$R$2292,12,0)</f>
        <v>2.8664999999999998</v>
      </c>
      <c r="I10" s="61">
        <f t="shared" si="2"/>
        <v>56</v>
      </c>
      <c r="J10" s="60">
        <f>VLOOKUP($A10,'Return Data'!$B$7:$R$2292,13,0)</f>
        <v>-10.624599999999999</v>
      </c>
      <c r="K10" s="61">
        <f t="shared" si="3"/>
        <v>56</v>
      </c>
      <c r="L10" s="60">
        <f>VLOOKUP($A10,'Return Data'!$B$7:$R$2292,17,0)</f>
        <v>1.9941</v>
      </c>
      <c r="M10" s="61">
        <f t="shared" si="4"/>
        <v>54</v>
      </c>
      <c r="N10" s="60">
        <f>VLOOKUP($A10,'Return Data'!$B$7:$R$2292,14,0)</f>
        <v>20.662199999999999</v>
      </c>
      <c r="O10" s="61">
        <f t="shared" si="5"/>
        <v>54</v>
      </c>
      <c r="P10" s="60">
        <f>VLOOKUP($A10,'Return Data'!$B$7:$R$2292,15,0)</f>
        <v>9.1771999999999991</v>
      </c>
      <c r="Q10" s="61">
        <f>RANK(P10,P$8:P$63,0)</f>
        <v>35</v>
      </c>
      <c r="R10" s="60">
        <f>VLOOKUP($A10,'Return Data'!$B$7:$R$2292,16,0)</f>
        <v>16.1036</v>
      </c>
      <c r="S10" s="62">
        <f t="shared" si="6"/>
        <v>11</v>
      </c>
    </row>
    <row r="11" spans="1:20" x14ac:dyDescent="0.3">
      <c r="A11" s="58" t="s">
        <v>2036</v>
      </c>
      <c r="B11" s="59">
        <f>VLOOKUP($A11,'Return Data'!$B$7:$R$2292,3,0)</f>
        <v>45022</v>
      </c>
      <c r="C11" s="60">
        <f>VLOOKUP($A11,'Return Data'!$B$7:$R$2292,4,0)</f>
        <v>111.209</v>
      </c>
      <c r="D11" s="60">
        <f>VLOOKUP($A11,'Return Data'!$B$7:$R$2292,10,0)</f>
        <v>-1.2344999999999999</v>
      </c>
      <c r="E11" s="61">
        <f t="shared" si="0"/>
        <v>26</v>
      </c>
      <c r="F11" s="60">
        <f>VLOOKUP($A11,'Return Data'!$B$7:$R$2292,11,0)</f>
        <v>0.48520000000000002</v>
      </c>
      <c r="G11" s="61">
        <f t="shared" si="1"/>
        <v>17</v>
      </c>
      <c r="H11" s="60">
        <f>VLOOKUP($A11,'Return Data'!$B$7:$R$2292,12,0)</f>
        <v>12.3437</v>
      </c>
      <c r="I11" s="61">
        <f t="shared" si="2"/>
        <v>16</v>
      </c>
      <c r="J11" s="60">
        <f>VLOOKUP($A11,'Return Data'!$B$7:$R$2292,13,0)</f>
        <v>0.17019999999999999</v>
      </c>
      <c r="K11" s="61">
        <f t="shared" si="3"/>
        <v>28</v>
      </c>
      <c r="L11" s="60">
        <f>VLOOKUP($A11,'Return Data'!$B$7:$R$2292,17,0)</f>
        <v>15.662100000000001</v>
      </c>
      <c r="M11" s="61">
        <f t="shared" si="4"/>
        <v>17</v>
      </c>
      <c r="N11" s="60">
        <f>VLOOKUP($A11,'Return Data'!$B$7:$R$2292,14,0)</f>
        <v>42.254199999999997</v>
      </c>
      <c r="O11" s="61">
        <f t="shared" si="5"/>
        <v>9</v>
      </c>
      <c r="P11" s="60">
        <f>VLOOKUP($A11,'Return Data'!$B$7:$R$2292,15,0)</f>
        <v>12.566000000000001</v>
      </c>
      <c r="Q11" s="61">
        <f>RANK(P11,P$8:P$63,0)</f>
        <v>14</v>
      </c>
      <c r="R11" s="60">
        <f>VLOOKUP($A11,'Return Data'!$B$7:$R$2292,16,0)</f>
        <v>16.937899999999999</v>
      </c>
      <c r="S11" s="62">
        <f t="shared" si="6"/>
        <v>6</v>
      </c>
    </row>
    <row r="12" spans="1:20" x14ac:dyDescent="0.3">
      <c r="A12" s="58" t="s">
        <v>1890</v>
      </c>
      <c r="B12" s="59">
        <f>VLOOKUP($A12,'Return Data'!$B$7:$R$2292,3,0)</f>
        <v>45022</v>
      </c>
      <c r="C12" s="60">
        <f>VLOOKUP($A12,'Return Data'!$B$7:$R$2292,4,0)</f>
        <v>16.559999999999999</v>
      </c>
      <c r="D12" s="60">
        <f>VLOOKUP($A12,'Return Data'!$B$7:$R$2292,10,0)</f>
        <v>-3.3275000000000001</v>
      </c>
      <c r="E12" s="61">
        <f t="shared" si="0"/>
        <v>53</v>
      </c>
      <c r="F12" s="60">
        <f>VLOOKUP($A12,'Return Data'!$B$7:$R$2292,11,0)</f>
        <v>-7.3307000000000002</v>
      </c>
      <c r="G12" s="61">
        <f t="shared" si="1"/>
        <v>56</v>
      </c>
      <c r="H12" s="60">
        <f>VLOOKUP($A12,'Return Data'!$B$7:$R$2292,12,0)</f>
        <v>6.9077000000000002</v>
      </c>
      <c r="I12" s="61">
        <f t="shared" si="2"/>
        <v>50</v>
      </c>
      <c r="J12" s="60">
        <f>VLOOKUP($A12,'Return Data'!$B$7:$R$2292,13,0)</f>
        <v>-4.8822999999999999</v>
      </c>
      <c r="K12" s="61">
        <f t="shared" si="3"/>
        <v>52</v>
      </c>
      <c r="L12" s="60">
        <f>VLOOKUP($A12,'Return Data'!$B$7:$R$2292,17,0)</f>
        <v>10.266</v>
      </c>
      <c r="M12" s="61">
        <f t="shared" si="4"/>
        <v>44</v>
      </c>
      <c r="N12" s="60">
        <f>VLOOKUP($A12,'Return Data'!$B$7:$R$2292,14,0)</f>
        <v>30.822299999999998</v>
      </c>
      <c r="O12" s="61">
        <f t="shared" si="5"/>
        <v>35</v>
      </c>
      <c r="P12" s="60">
        <f>VLOOKUP($A12,'Return Data'!$B$7:$R$2292,15,0)</f>
        <v>9.9141999999999992</v>
      </c>
      <c r="Q12" s="61">
        <f>RANK(P12,P$8:P$63,0)</f>
        <v>30</v>
      </c>
      <c r="R12" s="60">
        <f>VLOOKUP($A12,'Return Data'!$B$7:$R$2292,16,0)</f>
        <v>10.3347</v>
      </c>
      <c r="S12" s="62">
        <f t="shared" si="6"/>
        <v>52</v>
      </c>
    </row>
    <row r="13" spans="1:20" x14ac:dyDescent="0.3">
      <c r="A13" s="58" t="s">
        <v>1892</v>
      </c>
      <c r="B13" s="59">
        <f>VLOOKUP($A13,'Return Data'!$B$7:$R$2292,3,0)</f>
        <v>45022</v>
      </c>
      <c r="C13" s="60">
        <f>VLOOKUP($A13,'Return Data'!$B$7:$R$2292,4,0)</f>
        <v>19.82</v>
      </c>
      <c r="D13" s="60">
        <f>VLOOKUP($A13,'Return Data'!$B$7:$R$2292,10,0)</f>
        <v>-2.7</v>
      </c>
      <c r="E13" s="61">
        <f t="shared" si="0"/>
        <v>48</v>
      </c>
      <c r="F13" s="60">
        <f>VLOOKUP($A13,'Return Data'!$B$7:$R$2292,11,0)</f>
        <v>-7.0355999999999996</v>
      </c>
      <c r="G13" s="61">
        <f t="shared" si="1"/>
        <v>55</v>
      </c>
      <c r="H13" s="60">
        <f>VLOOKUP($A13,'Return Data'!$B$7:$R$2292,12,0)</f>
        <v>6.8464</v>
      </c>
      <c r="I13" s="61">
        <f t="shared" si="2"/>
        <v>51</v>
      </c>
      <c r="J13" s="60">
        <f>VLOOKUP($A13,'Return Data'!$B$7:$R$2292,13,0)</f>
        <v>-5.3486000000000002</v>
      </c>
      <c r="K13" s="61">
        <f t="shared" si="3"/>
        <v>54</v>
      </c>
      <c r="L13" s="60">
        <f>VLOOKUP($A13,'Return Data'!$B$7:$R$2292,17,0)</f>
        <v>9.5002999999999993</v>
      </c>
      <c r="M13" s="61">
        <f t="shared" si="4"/>
        <v>45</v>
      </c>
      <c r="N13" s="60">
        <f>VLOOKUP($A13,'Return Data'!$B$7:$R$2292,14,0)</f>
        <v>30.202100000000002</v>
      </c>
      <c r="O13" s="61">
        <f t="shared" si="5"/>
        <v>38</v>
      </c>
      <c r="P13" s="60"/>
      <c r="Q13" s="61"/>
      <c r="R13" s="60">
        <f>VLOOKUP($A13,'Return Data'!$B$7:$R$2292,16,0)</f>
        <v>16.554600000000001</v>
      </c>
      <c r="S13" s="62">
        <f t="shared" si="6"/>
        <v>7</v>
      </c>
    </row>
    <row r="14" spans="1:20" x14ac:dyDescent="0.3">
      <c r="A14" s="58" t="s">
        <v>1894</v>
      </c>
      <c r="B14" s="59">
        <f>VLOOKUP($A14,'Return Data'!$B$7:$R$2292,3,0)</f>
        <v>45022</v>
      </c>
      <c r="C14" s="60">
        <f>VLOOKUP($A14,'Return Data'!$B$7:$R$2292,4,0)</f>
        <v>111.88</v>
      </c>
      <c r="D14" s="60">
        <f>VLOOKUP($A14,'Return Data'!$B$7:$R$2292,10,0)</f>
        <v>-1.9371</v>
      </c>
      <c r="E14" s="61">
        <f t="shared" si="0"/>
        <v>36</v>
      </c>
      <c r="F14" s="60">
        <f>VLOOKUP($A14,'Return Data'!$B$7:$R$2292,11,0)</f>
        <v>-0.59530000000000005</v>
      </c>
      <c r="G14" s="61">
        <f t="shared" si="1"/>
        <v>26</v>
      </c>
      <c r="H14" s="60">
        <f>VLOOKUP($A14,'Return Data'!$B$7:$R$2292,12,0)</f>
        <v>13.1129</v>
      </c>
      <c r="I14" s="61">
        <f t="shared" si="2"/>
        <v>14</v>
      </c>
      <c r="J14" s="60">
        <f>VLOOKUP($A14,'Return Data'!$B$7:$R$2292,13,0)</f>
        <v>0.45789999999999997</v>
      </c>
      <c r="K14" s="61">
        <f t="shared" si="3"/>
        <v>25</v>
      </c>
      <c r="L14" s="60">
        <f>VLOOKUP($A14,'Return Data'!$B$7:$R$2292,17,0)</f>
        <v>13.0571</v>
      </c>
      <c r="M14" s="61">
        <f t="shared" si="4"/>
        <v>24</v>
      </c>
      <c r="N14" s="60">
        <f>VLOOKUP($A14,'Return Data'!$B$7:$R$2292,14,0)</f>
        <v>32.531599999999997</v>
      </c>
      <c r="O14" s="61">
        <f t="shared" si="5"/>
        <v>26</v>
      </c>
      <c r="P14" s="60">
        <f>VLOOKUP($A14,'Return Data'!$B$7:$R$2292,15,0)</f>
        <v>12.797800000000001</v>
      </c>
      <c r="Q14" s="61">
        <f t="shared" ref="Q14:Q23" si="7">RANK(P14,P$8:P$63,0)</f>
        <v>12</v>
      </c>
      <c r="R14" s="60">
        <f>VLOOKUP($A14,'Return Data'!$B$7:$R$2292,16,0)</f>
        <v>16.474499999999999</v>
      </c>
      <c r="S14" s="62">
        <f t="shared" si="6"/>
        <v>9</v>
      </c>
    </row>
    <row r="15" spans="1:20" x14ac:dyDescent="0.3">
      <c r="A15" s="58" t="s">
        <v>1838</v>
      </c>
      <c r="B15" s="59">
        <f>VLOOKUP($A15,'Return Data'!$B$7:$R$2292,3,0)</f>
        <v>45022</v>
      </c>
      <c r="C15" s="60">
        <f>VLOOKUP($A15,'Return Data'!$B$7:$R$2292,4,0)</f>
        <v>62.736899999999999</v>
      </c>
      <c r="D15" s="60">
        <f>VLOOKUP($A15,'Return Data'!$B$7:$R$2292,10,0)</f>
        <v>-1.1505000000000001</v>
      </c>
      <c r="E15" s="61">
        <f t="shared" si="0"/>
        <v>23</v>
      </c>
      <c r="F15" s="60">
        <f>VLOOKUP($A15,'Return Data'!$B$7:$R$2292,11,0)</f>
        <v>-0.2419</v>
      </c>
      <c r="G15" s="61">
        <f t="shared" si="1"/>
        <v>23</v>
      </c>
      <c r="H15" s="60">
        <f>VLOOKUP($A15,'Return Data'!$B$7:$R$2292,12,0)</f>
        <v>8.5827000000000009</v>
      </c>
      <c r="I15" s="61">
        <f t="shared" si="2"/>
        <v>39</v>
      </c>
      <c r="J15" s="60">
        <f>VLOOKUP($A15,'Return Data'!$B$7:$R$2292,13,0)</f>
        <v>-3.1924999999999999</v>
      </c>
      <c r="K15" s="61">
        <f t="shared" si="3"/>
        <v>47</v>
      </c>
      <c r="L15" s="60">
        <f>VLOOKUP($A15,'Return Data'!$B$7:$R$2292,17,0)</f>
        <v>7.4874000000000001</v>
      </c>
      <c r="M15" s="61">
        <f t="shared" si="4"/>
        <v>52</v>
      </c>
      <c r="N15" s="60">
        <f>VLOOKUP($A15,'Return Data'!$B$7:$R$2292,14,0)</f>
        <v>24.7926</v>
      </c>
      <c r="O15" s="61">
        <f t="shared" si="5"/>
        <v>51</v>
      </c>
      <c r="P15" s="60">
        <f>VLOOKUP($A15,'Return Data'!$B$7:$R$2292,15,0)</f>
        <v>10.416</v>
      </c>
      <c r="Q15" s="61">
        <f t="shared" si="7"/>
        <v>25</v>
      </c>
      <c r="R15" s="60">
        <f>VLOOKUP($A15,'Return Data'!$B$7:$R$2292,16,0)</f>
        <v>13.5467</v>
      </c>
      <c r="S15" s="62">
        <f t="shared" si="6"/>
        <v>30</v>
      </c>
    </row>
    <row r="16" spans="1:20" x14ac:dyDescent="0.3">
      <c r="A16" s="58" t="s">
        <v>171</v>
      </c>
      <c r="B16" s="59">
        <f>VLOOKUP($A16,'Return Data'!$B$7:$R$2292,3,0)</f>
        <v>45022</v>
      </c>
      <c r="C16" s="60">
        <f>VLOOKUP($A16,'Return Data'!$B$7:$R$2292,4,0)</f>
        <v>124.32</v>
      </c>
      <c r="D16" s="60">
        <f>VLOOKUP($A16,'Return Data'!$B$7:$R$2292,10,0)</f>
        <v>-0.98760000000000003</v>
      </c>
      <c r="E16" s="61">
        <f t="shared" si="0"/>
        <v>19</v>
      </c>
      <c r="F16" s="60">
        <f>VLOOKUP($A16,'Return Data'!$B$7:$R$2292,11,0)</f>
        <v>-1.1214999999999999</v>
      </c>
      <c r="G16" s="61">
        <f t="shared" si="1"/>
        <v>27</v>
      </c>
      <c r="H16" s="60">
        <f>VLOOKUP($A16,'Return Data'!$B$7:$R$2292,12,0)</f>
        <v>9.7263999999999999</v>
      </c>
      <c r="I16" s="61">
        <f t="shared" si="2"/>
        <v>33</v>
      </c>
      <c r="J16" s="60">
        <f>VLOOKUP($A16,'Return Data'!$B$7:$R$2292,13,0)</f>
        <v>0.35520000000000002</v>
      </c>
      <c r="K16" s="61">
        <f t="shared" si="3"/>
        <v>26</v>
      </c>
      <c r="L16" s="60">
        <f>VLOOKUP($A16,'Return Data'!$B$7:$R$2292,17,0)</f>
        <v>11.789899999999999</v>
      </c>
      <c r="M16" s="61">
        <f t="shared" si="4"/>
        <v>34</v>
      </c>
      <c r="N16" s="60">
        <f>VLOOKUP($A16,'Return Data'!$B$7:$R$2292,14,0)</f>
        <v>31.878</v>
      </c>
      <c r="O16" s="61">
        <f t="shared" si="5"/>
        <v>31</v>
      </c>
      <c r="P16" s="60">
        <f>VLOOKUP($A16,'Return Data'!$B$7:$R$2292,15,0)</f>
        <v>15.158899999999999</v>
      </c>
      <c r="Q16" s="61">
        <f t="shared" si="7"/>
        <v>6</v>
      </c>
      <c r="R16" s="60">
        <f>VLOOKUP($A16,'Return Data'!$B$7:$R$2292,16,0)</f>
        <v>14.901899999999999</v>
      </c>
      <c r="S16" s="62">
        <f t="shared" si="6"/>
        <v>18</v>
      </c>
    </row>
    <row r="17" spans="1:19" x14ac:dyDescent="0.3">
      <c r="A17" s="58" t="s">
        <v>172</v>
      </c>
      <c r="B17" s="59">
        <f>VLOOKUP($A17,'Return Data'!$B$7:$R$2292,3,0)</f>
        <v>45022</v>
      </c>
      <c r="C17" s="60">
        <f>VLOOKUP($A17,'Return Data'!$B$7:$R$2292,4,0)</f>
        <v>88.236999999999995</v>
      </c>
      <c r="D17" s="60">
        <f>VLOOKUP($A17,'Return Data'!$B$7:$R$2292,10,0)</f>
        <v>-2.5543999999999998</v>
      </c>
      <c r="E17" s="61">
        <f t="shared" si="0"/>
        <v>46</v>
      </c>
      <c r="F17" s="60">
        <f>VLOOKUP($A17,'Return Data'!$B$7:$R$2292,11,0)</f>
        <v>0.56989999999999996</v>
      </c>
      <c r="G17" s="61">
        <f t="shared" si="1"/>
        <v>15</v>
      </c>
      <c r="H17" s="60">
        <f>VLOOKUP($A17,'Return Data'!$B$7:$R$2292,12,0)</f>
        <v>9.5961999999999996</v>
      </c>
      <c r="I17" s="61">
        <f t="shared" si="2"/>
        <v>34</v>
      </c>
      <c r="J17" s="60">
        <f>VLOOKUP($A17,'Return Data'!$B$7:$R$2292,13,0)</f>
        <v>-1.47E-2</v>
      </c>
      <c r="K17" s="61">
        <f t="shared" si="3"/>
        <v>31</v>
      </c>
      <c r="L17" s="60">
        <f>VLOOKUP($A17,'Return Data'!$B$7:$R$2292,17,0)</f>
        <v>12.3552</v>
      </c>
      <c r="M17" s="61">
        <f t="shared" si="4"/>
        <v>30</v>
      </c>
      <c r="N17" s="60">
        <f>VLOOKUP($A17,'Return Data'!$B$7:$R$2292,14,0)</f>
        <v>33.558599999999998</v>
      </c>
      <c r="O17" s="61">
        <f t="shared" si="5"/>
        <v>20</v>
      </c>
      <c r="P17" s="60">
        <f>VLOOKUP($A17,'Return Data'!$B$7:$R$2292,15,0)</f>
        <v>13.062099999999999</v>
      </c>
      <c r="Q17" s="61">
        <f t="shared" si="7"/>
        <v>11</v>
      </c>
      <c r="R17" s="60">
        <f>VLOOKUP($A17,'Return Data'!$B$7:$R$2292,16,0)</f>
        <v>16.1722</v>
      </c>
      <c r="S17" s="62">
        <f t="shared" si="6"/>
        <v>10</v>
      </c>
    </row>
    <row r="18" spans="1:19" x14ac:dyDescent="0.3">
      <c r="A18" s="58" t="s">
        <v>173</v>
      </c>
      <c r="B18" s="59">
        <f>VLOOKUP($A18,'Return Data'!$B$7:$R$2292,3,0)</f>
        <v>45022</v>
      </c>
      <c r="C18" s="60">
        <f>VLOOKUP($A18,'Return Data'!$B$7:$R$2292,4,0)</f>
        <v>80.2</v>
      </c>
      <c r="D18" s="60">
        <f>VLOOKUP($A18,'Return Data'!$B$7:$R$2292,10,0)</f>
        <v>0.1123</v>
      </c>
      <c r="E18" s="61">
        <f t="shared" si="0"/>
        <v>12</v>
      </c>
      <c r="F18" s="60">
        <f>VLOOKUP($A18,'Return Data'!$B$7:$R$2292,11,0)</f>
        <v>0.46350000000000002</v>
      </c>
      <c r="G18" s="61">
        <f t="shared" si="1"/>
        <v>18</v>
      </c>
      <c r="H18" s="60">
        <f>VLOOKUP($A18,'Return Data'!$B$7:$R$2292,12,0)</f>
        <v>10.896000000000001</v>
      </c>
      <c r="I18" s="61">
        <f t="shared" si="2"/>
        <v>31</v>
      </c>
      <c r="J18" s="60">
        <f>VLOOKUP($A18,'Return Data'!$B$7:$R$2292,13,0)</f>
        <v>-0.24879999999999999</v>
      </c>
      <c r="K18" s="61">
        <f t="shared" si="3"/>
        <v>33</v>
      </c>
      <c r="L18" s="60">
        <f>VLOOKUP($A18,'Return Data'!$B$7:$R$2292,17,0)</f>
        <v>11.5602</v>
      </c>
      <c r="M18" s="61">
        <f t="shared" si="4"/>
        <v>37</v>
      </c>
      <c r="N18" s="60">
        <f>VLOOKUP($A18,'Return Data'!$B$7:$R$2292,14,0)</f>
        <v>29.864699999999999</v>
      </c>
      <c r="O18" s="61">
        <f t="shared" si="5"/>
        <v>40</v>
      </c>
      <c r="P18" s="60">
        <f>VLOOKUP($A18,'Return Data'!$B$7:$R$2292,15,0)</f>
        <v>10.3545</v>
      </c>
      <c r="Q18" s="61">
        <f t="shared" si="7"/>
        <v>26</v>
      </c>
      <c r="R18" s="60">
        <f>VLOOKUP($A18,'Return Data'!$B$7:$R$2292,16,0)</f>
        <v>13.6065</v>
      </c>
      <c r="S18" s="62">
        <f t="shared" si="6"/>
        <v>29</v>
      </c>
    </row>
    <row r="19" spans="1:19" x14ac:dyDescent="0.3">
      <c r="A19" s="58" t="s">
        <v>175</v>
      </c>
      <c r="B19" s="59">
        <f>VLOOKUP($A19,'Return Data'!$B$7:$R$2292,3,0)</f>
        <v>45022</v>
      </c>
      <c r="C19" s="60">
        <f>VLOOKUP($A19,'Return Data'!$B$7:$R$2292,4,0)</f>
        <v>963.00890000000004</v>
      </c>
      <c r="D19" s="60">
        <f>VLOOKUP($A19,'Return Data'!$B$7:$R$2292,10,0)</f>
        <v>-2.1061000000000001</v>
      </c>
      <c r="E19" s="61">
        <f t="shared" si="0"/>
        <v>39</v>
      </c>
      <c r="F19" s="60">
        <f>VLOOKUP($A19,'Return Data'!$B$7:$R$2292,11,0)</f>
        <v>0.56110000000000004</v>
      </c>
      <c r="G19" s="61">
        <f t="shared" si="1"/>
        <v>16</v>
      </c>
      <c r="H19" s="60">
        <f>VLOOKUP($A19,'Return Data'!$B$7:$R$2292,12,0)</f>
        <v>11.8527</v>
      </c>
      <c r="I19" s="61">
        <f t="shared" si="2"/>
        <v>22</v>
      </c>
      <c r="J19" s="60">
        <f>VLOOKUP($A19,'Return Data'!$B$7:$R$2292,13,0)</f>
        <v>0.72250000000000003</v>
      </c>
      <c r="K19" s="61">
        <f t="shared" si="3"/>
        <v>20</v>
      </c>
      <c r="L19" s="60">
        <f>VLOOKUP($A19,'Return Data'!$B$7:$R$2292,17,0)</f>
        <v>13.5349</v>
      </c>
      <c r="M19" s="61">
        <f t="shared" si="4"/>
        <v>22</v>
      </c>
      <c r="N19" s="60">
        <f>VLOOKUP($A19,'Return Data'!$B$7:$R$2292,14,0)</f>
        <v>34.458599999999997</v>
      </c>
      <c r="O19" s="61">
        <f t="shared" si="5"/>
        <v>17</v>
      </c>
      <c r="P19" s="60">
        <f>VLOOKUP($A19,'Return Data'!$B$7:$R$2292,15,0)</f>
        <v>11.1813</v>
      </c>
      <c r="Q19" s="61">
        <f t="shared" si="7"/>
        <v>22</v>
      </c>
      <c r="R19" s="60">
        <f>VLOOKUP($A19,'Return Data'!$B$7:$R$2292,16,0)</f>
        <v>14.371499999999999</v>
      </c>
      <c r="S19" s="62">
        <f t="shared" si="6"/>
        <v>23</v>
      </c>
    </row>
    <row r="20" spans="1:19" x14ac:dyDescent="0.3">
      <c r="A20" s="58" t="s">
        <v>177</v>
      </c>
      <c r="B20" s="59">
        <f>VLOOKUP($A20,'Return Data'!$B$7:$R$2292,3,0)</f>
        <v>45022</v>
      </c>
      <c r="C20" s="60">
        <f>VLOOKUP($A20,'Return Data'!$B$7:$R$2292,4,0)</f>
        <v>855.46</v>
      </c>
      <c r="D20" s="60">
        <f>VLOOKUP($A20,'Return Data'!$B$7:$R$2292,10,0)</f>
        <v>-1.0727</v>
      </c>
      <c r="E20" s="61">
        <f t="shared" si="0"/>
        <v>21</v>
      </c>
      <c r="F20" s="60">
        <f>VLOOKUP($A20,'Return Data'!$B$7:$R$2292,11,0)</f>
        <v>2.1374</v>
      </c>
      <c r="G20" s="61">
        <f t="shared" si="1"/>
        <v>5</v>
      </c>
      <c r="H20" s="60">
        <f>VLOOKUP($A20,'Return Data'!$B$7:$R$2292,12,0)</f>
        <v>13.6318</v>
      </c>
      <c r="I20" s="61">
        <f t="shared" si="2"/>
        <v>12</v>
      </c>
      <c r="J20" s="60">
        <f>VLOOKUP($A20,'Return Data'!$B$7:$R$2292,13,0)</f>
        <v>7.0883000000000003</v>
      </c>
      <c r="K20" s="61">
        <f t="shared" si="3"/>
        <v>1</v>
      </c>
      <c r="L20" s="60">
        <f>VLOOKUP($A20,'Return Data'!$B$7:$R$2292,17,0)</f>
        <v>18.255400000000002</v>
      </c>
      <c r="M20" s="61">
        <f t="shared" si="4"/>
        <v>10</v>
      </c>
      <c r="N20" s="60">
        <f>VLOOKUP($A20,'Return Data'!$B$7:$R$2292,14,0)</f>
        <v>33.857500000000002</v>
      </c>
      <c r="O20" s="61">
        <f t="shared" si="5"/>
        <v>19</v>
      </c>
      <c r="P20" s="60">
        <f>VLOOKUP($A20,'Return Data'!$B$7:$R$2292,15,0)</f>
        <v>10.0793</v>
      </c>
      <c r="Q20" s="61">
        <f t="shared" si="7"/>
        <v>27</v>
      </c>
      <c r="R20" s="60">
        <f>VLOOKUP($A20,'Return Data'!$B$7:$R$2292,16,0)</f>
        <v>12.995200000000001</v>
      </c>
      <c r="S20" s="62">
        <f t="shared" si="6"/>
        <v>37</v>
      </c>
    </row>
    <row r="21" spans="1:19" x14ac:dyDescent="0.3">
      <c r="A21" s="102" t="s">
        <v>1949</v>
      </c>
      <c r="B21" s="59">
        <f>VLOOKUP($A21,'Return Data'!$B$7:$R$2292,3,0)</f>
        <v>45022</v>
      </c>
      <c r="C21" s="60">
        <f>VLOOKUP($A21,'Return Data'!$B$7:$R$2292,4,0)</f>
        <v>84.019599999999997</v>
      </c>
      <c r="D21" s="60">
        <f>VLOOKUP($A21,'Return Data'!$B$7:$R$2292,10,0)</f>
        <v>0.64870000000000005</v>
      </c>
      <c r="E21" s="61">
        <f t="shared" si="0"/>
        <v>9</v>
      </c>
      <c r="F21" s="60">
        <f>VLOOKUP($A21,'Return Data'!$B$7:$R$2292,11,0)</f>
        <v>-0.48730000000000001</v>
      </c>
      <c r="G21" s="61">
        <f t="shared" si="1"/>
        <v>25</v>
      </c>
      <c r="H21" s="60">
        <f>VLOOKUP($A21,'Return Data'!$B$7:$R$2292,12,0)</f>
        <v>12.7538</v>
      </c>
      <c r="I21" s="61">
        <f t="shared" si="2"/>
        <v>15</v>
      </c>
      <c r="J21" s="60">
        <f>VLOOKUP($A21,'Return Data'!$B$7:$R$2292,13,0)</f>
        <v>-2.1412</v>
      </c>
      <c r="K21" s="61">
        <f t="shared" si="3"/>
        <v>44</v>
      </c>
      <c r="L21" s="60">
        <f>VLOOKUP($A21,'Return Data'!$B$7:$R$2292,17,0)</f>
        <v>8.8605</v>
      </c>
      <c r="M21" s="61">
        <f t="shared" si="4"/>
        <v>49</v>
      </c>
      <c r="N21" s="60">
        <f>VLOOKUP($A21,'Return Data'!$B$7:$R$2292,14,0)</f>
        <v>28.815300000000001</v>
      </c>
      <c r="O21" s="61">
        <f t="shared" si="5"/>
        <v>43</v>
      </c>
      <c r="P21" s="60">
        <f>VLOOKUP($A21,'Return Data'!$B$7:$R$2292,15,0)</f>
        <v>7.8335999999999997</v>
      </c>
      <c r="Q21" s="61">
        <f t="shared" si="7"/>
        <v>44</v>
      </c>
      <c r="R21" s="60">
        <f>VLOOKUP($A21,'Return Data'!$B$7:$R$2292,16,0)</f>
        <v>13.1417</v>
      </c>
      <c r="S21" s="62">
        <f t="shared" si="6"/>
        <v>33</v>
      </c>
    </row>
    <row r="22" spans="1:19" x14ac:dyDescent="0.3">
      <c r="A22" s="58" t="s">
        <v>178</v>
      </c>
      <c r="B22" s="59">
        <f>VLOOKUP($A22,'Return Data'!$B$7:$R$2292,3,0)</f>
        <v>45022</v>
      </c>
      <c r="C22" s="60">
        <f>VLOOKUP($A22,'Return Data'!$B$7:$R$2292,4,0)</f>
        <v>59.698099999999997</v>
      </c>
      <c r="D22" s="60">
        <f>VLOOKUP($A22,'Return Data'!$B$7:$R$2292,10,0)</f>
        <v>-2.8877999999999999</v>
      </c>
      <c r="E22" s="61">
        <f t="shared" si="0"/>
        <v>50</v>
      </c>
      <c r="F22" s="60">
        <f>VLOOKUP($A22,'Return Data'!$B$7:$R$2292,11,0)</f>
        <v>-2.0127000000000002</v>
      </c>
      <c r="G22" s="61">
        <f t="shared" si="1"/>
        <v>36</v>
      </c>
      <c r="H22" s="60">
        <f>VLOOKUP($A22,'Return Data'!$B$7:$R$2292,12,0)</f>
        <v>7.8323</v>
      </c>
      <c r="I22" s="61">
        <f t="shared" si="2"/>
        <v>45</v>
      </c>
      <c r="J22" s="60">
        <f>VLOOKUP($A22,'Return Data'!$B$7:$R$2292,13,0)</f>
        <v>-3.7256</v>
      </c>
      <c r="K22" s="61">
        <f t="shared" si="3"/>
        <v>49</v>
      </c>
      <c r="L22" s="60">
        <f>VLOOKUP($A22,'Return Data'!$B$7:$R$2292,17,0)</f>
        <v>10.819100000000001</v>
      </c>
      <c r="M22" s="61">
        <f t="shared" si="4"/>
        <v>41</v>
      </c>
      <c r="N22" s="60">
        <f>VLOOKUP($A22,'Return Data'!$B$7:$R$2292,14,0)</f>
        <v>28.7621</v>
      </c>
      <c r="O22" s="61">
        <f t="shared" si="5"/>
        <v>44</v>
      </c>
      <c r="P22" s="60">
        <f>VLOOKUP($A22,'Return Data'!$B$7:$R$2292,15,0)</f>
        <v>8.8703000000000003</v>
      </c>
      <c r="Q22" s="61">
        <f t="shared" si="7"/>
        <v>38</v>
      </c>
      <c r="R22" s="60">
        <f>VLOOKUP($A22,'Return Data'!$B$7:$R$2292,16,0)</f>
        <v>13.0419</v>
      </c>
      <c r="S22" s="62">
        <f t="shared" si="6"/>
        <v>34</v>
      </c>
    </row>
    <row r="23" spans="1:19" x14ac:dyDescent="0.3">
      <c r="A23" s="58" t="s">
        <v>179</v>
      </c>
      <c r="B23" s="59">
        <f>VLOOKUP($A23,'Return Data'!$B$7:$R$2292,3,0)</f>
        <v>45022</v>
      </c>
      <c r="C23" s="60">
        <f>VLOOKUP($A23,'Return Data'!$B$7:$R$2292,4,0)</f>
        <v>639.87</v>
      </c>
      <c r="D23" s="60">
        <f>VLOOKUP($A23,'Return Data'!$B$7:$R$2292,10,0)</f>
        <v>-2.9426000000000001</v>
      </c>
      <c r="E23" s="61">
        <f t="shared" si="0"/>
        <v>51</v>
      </c>
      <c r="F23" s="60">
        <f>VLOOKUP($A23,'Return Data'!$B$7:$R$2292,11,0)</f>
        <v>-1.3109999999999999</v>
      </c>
      <c r="G23" s="61">
        <f t="shared" si="1"/>
        <v>28</v>
      </c>
      <c r="H23" s="60">
        <f>VLOOKUP($A23,'Return Data'!$B$7:$R$2292,12,0)</f>
        <v>7.3606999999999996</v>
      </c>
      <c r="I23" s="61">
        <f t="shared" si="2"/>
        <v>48</v>
      </c>
      <c r="J23" s="60">
        <f>VLOOKUP($A23,'Return Data'!$B$7:$R$2292,13,0)</f>
        <v>-2.7671000000000001</v>
      </c>
      <c r="K23" s="61">
        <f t="shared" si="3"/>
        <v>46</v>
      </c>
      <c r="L23" s="60">
        <f>VLOOKUP($A23,'Return Data'!$B$7:$R$2292,17,0)</f>
        <v>11.111599999999999</v>
      </c>
      <c r="M23" s="61">
        <f t="shared" si="4"/>
        <v>39</v>
      </c>
      <c r="N23" s="60">
        <f>VLOOKUP($A23,'Return Data'!$B$7:$R$2292,14,0)</f>
        <v>31.130199999999999</v>
      </c>
      <c r="O23" s="61">
        <f t="shared" si="5"/>
        <v>34</v>
      </c>
      <c r="P23" s="60">
        <f>VLOOKUP($A23,'Return Data'!$B$7:$R$2292,15,0)</f>
        <v>11.3108</v>
      </c>
      <c r="Q23" s="61">
        <f t="shared" si="7"/>
        <v>21</v>
      </c>
      <c r="R23" s="60">
        <f>VLOOKUP($A23,'Return Data'!$B$7:$R$2292,16,0)</f>
        <v>14.522500000000001</v>
      </c>
      <c r="S23" s="62">
        <f t="shared" si="6"/>
        <v>21</v>
      </c>
    </row>
    <row r="24" spans="1:19" x14ac:dyDescent="0.3">
      <c r="A24" s="58" t="s">
        <v>180</v>
      </c>
      <c r="B24" s="59">
        <f>VLOOKUP($A24,'Return Data'!$B$7:$R$2292,3,0)</f>
        <v>45022</v>
      </c>
      <c r="C24" s="60">
        <f>VLOOKUP($A24,'Return Data'!$B$7:$R$2292,4,0)</f>
        <v>17.64</v>
      </c>
      <c r="D24" s="60">
        <f>VLOOKUP($A24,'Return Data'!$B$7:$R$2292,10,0)</f>
        <v>-2.3795999999999999</v>
      </c>
      <c r="E24" s="61">
        <f t="shared" si="0"/>
        <v>42</v>
      </c>
      <c r="F24" s="60">
        <f>VLOOKUP($A24,'Return Data'!$B$7:$R$2292,11,0)</f>
        <v>-1.5075000000000001</v>
      </c>
      <c r="G24" s="61">
        <f t="shared" si="1"/>
        <v>31</v>
      </c>
      <c r="H24" s="60">
        <f>VLOOKUP($A24,'Return Data'!$B$7:$R$2292,12,0)</f>
        <v>8.2873000000000001</v>
      </c>
      <c r="I24" s="61">
        <f t="shared" si="2"/>
        <v>41</v>
      </c>
      <c r="J24" s="60">
        <f>VLOOKUP($A24,'Return Data'!$B$7:$R$2292,13,0)</f>
        <v>5.5023999999999997</v>
      </c>
      <c r="K24" s="61">
        <f t="shared" si="3"/>
        <v>4</v>
      </c>
      <c r="L24" s="60">
        <f>VLOOKUP($A24,'Return Data'!$B$7:$R$2292,17,0)</f>
        <v>15.732799999999999</v>
      </c>
      <c r="M24" s="61">
        <f t="shared" si="4"/>
        <v>16</v>
      </c>
      <c r="N24" s="60">
        <f>VLOOKUP($A24,'Return Data'!$B$7:$R$2292,14,0)</f>
        <v>33.418799999999997</v>
      </c>
      <c r="O24" s="61">
        <f t="shared" si="5"/>
        <v>24</v>
      </c>
      <c r="P24" s="60"/>
      <c r="Q24" s="61"/>
      <c r="R24" s="60">
        <f>VLOOKUP($A24,'Return Data'!$B$7:$R$2292,16,0)</f>
        <v>11.9175</v>
      </c>
      <c r="S24" s="62">
        <f t="shared" si="6"/>
        <v>46</v>
      </c>
    </row>
    <row r="25" spans="1:19" x14ac:dyDescent="0.3">
      <c r="A25" s="58" t="s">
        <v>181</v>
      </c>
      <c r="B25" s="59">
        <f>VLOOKUP($A25,'Return Data'!$B$7:$R$2292,3,0)</f>
        <v>45022</v>
      </c>
      <c r="C25" s="60">
        <f>VLOOKUP($A25,'Return Data'!$B$7:$R$2292,4,0)</f>
        <v>43.16</v>
      </c>
      <c r="D25" s="60">
        <f>VLOOKUP($A25,'Return Data'!$B$7:$R$2292,10,0)</f>
        <v>-0.36930000000000002</v>
      </c>
      <c r="E25" s="61">
        <f t="shared" si="0"/>
        <v>13</v>
      </c>
      <c r="F25" s="60">
        <f>VLOOKUP($A25,'Return Data'!$B$7:$R$2292,11,0)</f>
        <v>0.3488</v>
      </c>
      <c r="G25" s="61">
        <f t="shared" si="1"/>
        <v>19</v>
      </c>
      <c r="H25" s="60">
        <f>VLOOKUP($A25,'Return Data'!$B$7:$R$2292,12,0)</f>
        <v>12.337300000000001</v>
      </c>
      <c r="I25" s="61">
        <f t="shared" si="2"/>
        <v>17</v>
      </c>
      <c r="J25" s="60">
        <f>VLOOKUP($A25,'Return Data'!$B$7:$R$2292,13,0)</f>
        <v>-2.3199999999999998E-2</v>
      </c>
      <c r="K25" s="61">
        <f t="shared" si="3"/>
        <v>32</v>
      </c>
      <c r="L25" s="60">
        <f>VLOOKUP($A25,'Return Data'!$B$7:$R$2292,17,0)</f>
        <v>11.8164</v>
      </c>
      <c r="M25" s="61">
        <f t="shared" si="4"/>
        <v>33</v>
      </c>
      <c r="N25" s="60">
        <f>VLOOKUP($A25,'Return Data'!$B$7:$R$2292,14,0)</f>
        <v>24.250699999999998</v>
      </c>
      <c r="O25" s="61">
        <f t="shared" si="5"/>
        <v>52</v>
      </c>
      <c r="P25" s="60">
        <f>VLOOKUP($A25,'Return Data'!$B$7:$R$2292,15,0)</f>
        <v>8.8949999999999996</v>
      </c>
      <c r="Q25" s="61">
        <f>RANK(P25,P$8:P$63,0)</f>
        <v>37</v>
      </c>
      <c r="R25" s="60">
        <f>VLOOKUP($A25,'Return Data'!$B$7:$R$2292,16,0)</f>
        <v>16.499700000000001</v>
      </c>
      <c r="S25" s="62">
        <f t="shared" si="6"/>
        <v>8</v>
      </c>
    </row>
    <row r="26" spans="1:19" x14ac:dyDescent="0.3">
      <c r="A26" s="58" t="s">
        <v>183</v>
      </c>
      <c r="B26" s="59">
        <f>VLOOKUP($A26,'Return Data'!$B$7:$R$2292,3,0)</f>
        <v>45022</v>
      </c>
      <c r="C26" s="60">
        <f>VLOOKUP($A26,'Return Data'!$B$7:$R$2292,4,0)</f>
        <v>14.43</v>
      </c>
      <c r="D26" s="60">
        <f>VLOOKUP($A26,'Return Data'!$B$7:$R$2292,10,0)</f>
        <v>-2.0367000000000002</v>
      </c>
      <c r="E26" s="61">
        <f t="shared" si="0"/>
        <v>37</v>
      </c>
      <c r="F26" s="60">
        <f>VLOOKUP($A26,'Return Data'!$B$7:$R$2292,11,0)</f>
        <v>0.34770000000000001</v>
      </c>
      <c r="G26" s="61">
        <f t="shared" si="1"/>
        <v>20</v>
      </c>
      <c r="H26" s="60">
        <f>VLOOKUP($A26,'Return Data'!$B$7:$R$2292,12,0)</f>
        <v>8.9878999999999998</v>
      </c>
      <c r="I26" s="61">
        <f t="shared" si="2"/>
        <v>37</v>
      </c>
      <c r="J26" s="60">
        <f>VLOOKUP($A26,'Return Data'!$B$7:$R$2292,13,0)</f>
        <v>0.5575</v>
      </c>
      <c r="K26" s="61">
        <f t="shared" si="3"/>
        <v>24</v>
      </c>
      <c r="L26" s="60">
        <f>VLOOKUP($A26,'Return Data'!$B$7:$R$2292,17,0)</f>
        <v>9.1593999999999998</v>
      </c>
      <c r="M26" s="61">
        <f t="shared" si="4"/>
        <v>46</v>
      </c>
      <c r="N26" s="60">
        <f>VLOOKUP($A26,'Return Data'!$B$7:$R$2292,14,0)</f>
        <v>25.825700000000001</v>
      </c>
      <c r="O26" s="61">
        <f t="shared" si="5"/>
        <v>49</v>
      </c>
      <c r="P26" s="60">
        <f>VLOOKUP($A26,'Return Data'!$B$7:$R$2292,15,0)</f>
        <v>8.0191999999999997</v>
      </c>
      <c r="Q26" s="61">
        <f>RANK(P26,P$8:P$63,0)</f>
        <v>43</v>
      </c>
      <c r="R26" s="60">
        <f>VLOOKUP($A26,'Return Data'!$B$7:$R$2292,16,0)</f>
        <v>7.2008999999999999</v>
      </c>
      <c r="S26" s="62">
        <f t="shared" si="6"/>
        <v>56</v>
      </c>
    </row>
    <row r="27" spans="1:19" x14ac:dyDescent="0.3">
      <c r="A27" s="58" t="s">
        <v>184</v>
      </c>
      <c r="B27" s="59">
        <f>VLOOKUP($A27,'Return Data'!$B$7:$R$2292,3,0)</f>
        <v>45022</v>
      </c>
      <c r="C27" s="60">
        <f>VLOOKUP($A27,'Return Data'!$B$7:$R$2292,4,0)</f>
        <v>87.47</v>
      </c>
      <c r="D27" s="60">
        <f>VLOOKUP($A27,'Return Data'!$B$7:$R$2292,10,0)</f>
        <v>-1.1973</v>
      </c>
      <c r="E27" s="61">
        <f t="shared" si="0"/>
        <v>24</v>
      </c>
      <c r="F27" s="60">
        <f>VLOOKUP($A27,'Return Data'!$B$7:$R$2292,11,0)</f>
        <v>-1.3422000000000001</v>
      </c>
      <c r="G27" s="61">
        <f t="shared" si="1"/>
        <v>29</v>
      </c>
      <c r="H27" s="60">
        <f>VLOOKUP($A27,'Return Data'!$B$7:$R$2292,12,0)</f>
        <v>7.7481999999999998</v>
      </c>
      <c r="I27" s="61">
        <f t="shared" si="2"/>
        <v>46</v>
      </c>
      <c r="J27" s="60">
        <f>VLOOKUP($A27,'Return Data'!$B$7:$R$2292,13,0)</f>
        <v>-5.1403999999999996</v>
      </c>
      <c r="K27" s="61">
        <f t="shared" si="3"/>
        <v>53</v>
      </c>
      <c r="L27" s="60">
        <f>VLOOKUP($A27,'Return Data'!$B$7:$R$2292,17,0)</f>
        <v>7.7427000000000001</v>
      </c>
      <c r="M27" s="61">
        <f t="shared" si="4"/>
        <v>51</v>
      </c>
      <c r="N27" s="60">
        <f>VLOOKUP($A27,'Return Data'!$B$7:$R$2292,14,0)</f>
        <v>26.790900000000001</v>
      </c>
      <c r="O27" s="61">
        <f t="shared" si="5"/>
        <v>48</v>
      </c>
      <c r="P27" s="60">
        <f>VLOOKUP($A27,'Return Data'!$B$7:$R$2292,15,0)</f>
        <v>10.709099999999999</v>
      </c>
      <c r="Q27" s="61">
        <f>RANK(P27,P$8:P$63,0)</f>
        <v>24</v>
      </c>
      <c r="R27" s="60">
        <f>VLOOKUP($A27,'Return Data'!$B$7:$R$2292,16,0)</f>
        <v>15.6052</v>
      </c>
      <c r="S27" s="62">
        <f t="shared" si="6"/>
        <v>13</v>
      </c>
    </row>
    <row r="28" spans="1:19" x14ac:dyDescent="0.3">
      <c r="A28" s="58" t="s">
        <v>185</v>
      </c>
      <c r="B28" s="59">
        <f>VLOOKUP($A28,'Return Data'!$B$7:$R$2292,3,0)</f>
        <v>45022</v>
      </c>
      <c r="C28" s="60">
        <f>VLOOKUP($A28,'Return Data'!$B$7:$R$2292,4,0)</f>
        <v>15.0496</v>
      </c>
      <c r="D28" s="60">
        <f>VLOOKUP($A28,'Return Data'!$B$7:$R$2292,10,0)</f>
        <v>-0.82830000000000004</v>
      </c>
      <c r="E28" s="61">
        <f t="shared" si="0"/>
        <v>17</v>
      </c>
      <c r="F28" s="60">
        <f>VLOOKUP($A28,'Return Data'!$B$7:$R$2292,11,0)</f>
        <v>2.0055999999999998</v>
      </c>
      <c r="G28" s="61">
        <f t="shared" si="1"/>
        <v>6</v>
      </c>
      <c r="H28" s="60">
        <f>VLOOKUP($A28,'Return Data'!$B$7:$R$2292,12,0)</f>
        <v>13.788</v>
      </c>
      <c r="I28" s="61">
        <f t="shared" si="2"/>
        <v>9</v>
      </c>
      <c r="J28" s="60">
        <f>VLOOKUP($A28,'Return Data'!$B$7:$R$2292,13,0)</f>
        <v>5.1845999999999997</v>
      </c>
      <c r="K28" s="61">
        <f t="shared" si="3"/>
        <v>5</v>
      </c>
      <c r="L28" s="60">
        <f>VLOOKUP($A28,'Return Data'!$B$7:$R$2292,17,0)</f>
        <v>6.7441000000000004</v>
      </c>
      <c r="M28" s="61">
        <f t="shared" si="4"/>
        <v>53</v>
      </c>
      <c r="N28" s="60">
        <f>VLOOKUP($A28,'Return Data'!$B$7:$R$2292,14,0)</f>
        <v>27.9209</v>
      </c>
      <c r="O28" s="61">
        <f t="shared" si="5"/>
        <v>47</v>
      </c>
      <c r="P28" s="60"/>
      <c r="Q28" s="61"/>
      <c r="R28" s="60">
        <f>VLOOKUP($A28,'Return Data'!$B$7:$R$2292,16,0)</f>
        <v>12.5077</v>
      </c>
      <c r="S28" s="62">
        <f t="shared" si="6"/>
        <v>41</v>
      </c>
    </row>
    <row r="29" spans="1:19" x14ac:dyDescent="0.3">
      <c r="A29" s="58" t="s">
        <v>186</v>
      </c>
      <c r="B29" s="59">
        <f>VLOOKUP($A29,'Return Data'!$B$7:$R$2292,3,0)</f>
        <v>45022</v>
      </c>
      <c r="C29" s="60">
        <f>VLOOKUP($A29,'Return Data'!$B$7:$R$2292,4,0)</f>
        <v>31.441700000000001</v>
      </c>
      <c r="D29" s="60">
        <f>VLOOKUP($A29,'Return Data'!$B$7:$R$2292,10,0)</f>
        <v>-1.2019</v>
      </c>
      <c r="E29" s="61">
        <f t="shared" si="0"/>
        <v>25</v>
      </c>
      <c r="F29" s="60">
        <f>VLOOKUP($A29,'Return Data'!$B$7:$R$2292,11,0)</f>
        <v>0.80630000000000002</v>
      </c>
      <c r="G29" s="61">
        <f t="shared" si="1"/>
        <v>12</v>
      </c>
      <c r="H29" s="60">
        <f>VLOOKUP($A29,'Return Data'!$B$7:$R$2292,12,0)</f>
        <v>11.063000000000001</v>
      </c>
      <c r="I29" s="61">
        <f t="shared" si="2"/>
        <v>28</v>
      </c>
      <c r="J29" s="60">
        <f>VLOOKUP($A29,'Return Data'!$B$7:$R$2292,13,0)</f>
        <v>-0.56830000000000003</v>
      </c>
      <c r="K29" s="61">
        <f t="shared" si="3"/>
        <v>38</v>
      </c>
      <c r="L29" s="60">
        <f>VLOOKUP($A29,'Return Data'!$B$7:$R$2292,17,0)</f>
        <v>11.5647</v>
      </c>
      <c r="M29" s="61">
        <f t="shared" si="4"/>
        <v>36</v>
      </c>
      <c r="N29" s="60">
        <f>VLOOKUP($A29,'Return Data'!$B$7:$R$2292,14,0)</f>
        <v>31.837700000000002</v>
      </c>
      <c r="O29" s="61">
        <f t="shared" si="5"/>
        <v>32</v>
      </c>
      <c r="P29" s="60">
        <f>VLOOKUP($A29,'Return Data'!$B$7:$R$2292,15,0)</f>
        <v>12.2957</v>
      </c>
      <c r="Q29" s="61">
        <f t="shared" ref="Q29:Q36" si="8">RANK(P29,P$8:P$63,0)</f>
        <v>15</v>
      </c>
      <c r="R29" s="60">
        <f>VLOOKUP($A29,'Return Data'!$B$7:$R$2292,16,0)</f>
        <v>15.5252</v>
      </c>
      <c r="S29" s="62">
        <f t="shared" si="6"/>
        <v>15</v>
      </c>
    </row>
    <row r="30" spans="1:19" x14ac:dyDescent="0.3">
      <c r="A30" s="108" t="s">
        <v>187</v>
      </c>
      <c r="B30" s="59">
        <f>VLOOKUP($A30,'Return Data'!$B$7:$R$2292,3,0)</f>
        <v>45022</v>
      </c>
      <c r="C30" s="60">
        <f>VLOOKUP($A30,'Return Data'!$B$7:$R$2292,4,0)</f>
        <v>85.128</v>
      </c>
      <c r="D30" s="60">
        <f>VLOOKUP($A30,'Return Data'!$B$7:$R$2292,10,0)</f>
        <v>-1.3797999999999999</v>
      </c>
      <c r="E30" s="61">
        <f t="shared" si="0"/>
        <v>29</v>
      </c>
      <c r="F30" s="60">
        <f>VLOOKUP($A30,'Return Data'!$B$7:$R$2292,11,0)</f>
        <v>1.5992999999999999</v>
      </c>
      <c r="G30" s="61">
        <f t="shared" si="1"/>
        <v>9</v>
      </c>
      <c r="H30" s="60">
        <f>VLOOKUP($A30,'Return Data'!$B$7:$R$2292,12,0)</f>
        <v>13.760300000000001</v>
      </c>
      <c r="I30" s="61">
        <f t="shared" si="2"/>
        <v>10</v>
      </c>
      <c r="J30" s="60">
        <f>VLOOKUP($A30,'Return Data'!$B$7:$R$2292,13,0)</f>
        <v>2.3578999999999999</v>
      </c>
      <c r="K30" s="61">
        <f t="shared" si="3"/>
        <v>13</v>
      </c>
      <c r="L30" s="60">
        <f>VLOOKUP($A30,'Return Data'!$B$7:$R$2292,17,0)</f>
        <v>13.8361</v>
      </c>
      <c r="M30" s="61">
        <f t="shared" si="4"/>
        <v>20</v>
      </c>
      <c r="N30" s="60">
        <f>VLOOKUP($A30,'Return Data'!$B$7:$R$2292,14,0)</f>
        <v>33.494</v>
      </c>
      <c r="O30" s="61">
        <f t="shared" si="5"/>
        <v>21</v>
      </c>
      <c r="P30" s="60">
        <f>VLOOKUP($A30,'Return Data'!$B$7:$R$2292,15,0)</f>
        <v>14.2925</v>
      </c>
      <c r="Q30" s="61">
        <f t="shared" si="8"/>
        <v>8</v>
      </c>
      <c r="R30" s="60">
        <f>VLOOKUP($A30,'Return Data'!$B$7:$R$2292,16,0)</f>
        <v>14.9741</v>
      </c>
      <c r="S30" s="62">
        <f t="shared" si="6"/>
        <v>17</v>
      </c>
    </row>
    <row r="31" spans="1:19" x14ac:dyDescent="0.3">
      <c r="A31" s="58" t="s">
        <v>189</v>
      </c>
      <c r="B31" s="59">
        <f>VLOOKUP($A31,'Return Data'!$B$7:$R$2292,3,0)</f>
        <v>45022</v>
      </c>
      <c r="C31" s="60">
        <f>VLOOKUP($A31,'Return Data'!$B$7:$R$2292,4,0)</f>
        <v>107.8772</v>
      </c>
      <c r="D31" s="60">
        <f>VLOOKUP($A31,'Return Data'!$B$7:$R$2292,10,0)</f>
        <v>0.39979999999999999</v>
      </c>
      <c r="E31" s="61">
        <f t="shared" si="0"/>
        <v>10</v>
      </c>
      <c r="F31" s="60">
        <f>VLOOKUP($A31,'Return Data'!$B$7:$R$2292,11,0)</f>
        <v>-3.5305</v>
      </c>
      <c r="G31" s="61">
        <f t="shared" si="1"/>
        <v>49</v>
      </c>
      <c r="H31" s="60">
        <f>VLOOKUP($A31,'Return Data'!$B$7:$R$2292,12,0)</f>
        <v>7.9851000000000001</v>
      </c>
      <c r="I31" s="61">
        <f t="shared" si="2"/>
        <v>43</v>
      </c>
      <c r="J31" s="60">
        <f>VLOOKUP($A31,'Return Data'!$B$7:$R$2292,13,0)</f>
        <v>-2.3216000000000001</v>
      </c>
      <c r="K31" s="61">
        <f t="shared" si="3"/>
        <v>45</v>
      </c>
      <c r="L31" s="60">
        <f>VLOOKUP($A31,'Return Data'!$B$7:$R$2292,17,0)</f>
        <v>10.4328</v>
      </c>
      <c r="M31" s="61">
        <f t="shared" si="4"/>
        <v>42</v>
      </c>
      <c r="N31" s="60">
        <f>VLOOKUP($A31,'Return Data'!$B$7:$R$2292,14,0)</f>
        <v>25.758500000000002</v>
      </c>
      <c r="O31" s="61">
        <f t="shared" si="5"/>
        <v>50</v>
      </c>
      <c r="P31" s="60">
        <f>VLOOKUP($A31,'Return Data'!$B$7:$R$2292,15,0)</f>
        <v>9.7347999999999999</v>
      </c>
      <c r="Q31" s="61">
        <f t="shared" si="8"/>
        <v>32</v>
      </c>
      <c r="R31" s="60">
        <f>VLOOKUP($A31,'Return Data'!$B$7:$R$2292,16,0)</f>
        <v>13.2774</v>
      </c>
      <c r="S31" s="62">
        <f t="shared" si="6"/>
        <v>31</v>
      </c>
    </row>
    <row r="32" spans="1:19" x14ac:dyDescent="0.3">
      <c r="A32" s="58" t="s">
        <v>1998</v>
      </c>
      <c r="B32" s="59">
        <f>VLOOKUP($A32,'Return Data'!$B$7:$R$2292,3,0)</f>
        <v>45022</v>
      </c>
      <c r="C32" s="60">
        <f>VLOOKUP($A32,'Return Data'!$B$7:$R$2292,4,0)</f>
        <v>21.478899999999999</v>
      </c>
      <c r="D32" s="60">
        <f>VLOOKUP($A32,'Return Data'!$B$7:$R$2292,10,0)</f>
        <v>0.20899999999999999</v>
      </c>
      <c r="E32" s="61">
        <f t="shared" si="0"/>
        <v>11</v>
      </c>
      <c r="F32" s="60">
        <f>VLOOKUP($A32,'Return Data'!$B$7:$R$2292,11,0)</f>
        <v>1.8758999999999999</v>
      </c>
      <c r="G32" s="61">
        <f t="shared" si="1"/>
        <v>7</v>
      </c>
      <c r="H32" s="60">
        <f>VLOOKUP($A32,'Return Data'!$B$7:$R$2292,12,0)</f>
        <v>11.9672</v>
      </c>
      <c r="I32" s="61">
        <f t="shared" si="2"/>
        <v>20</v>
      </c>
      <c r="J32" s="60">
        <f>VLOOKUP($A32,'Return Data'!$B$7:$R$2292,13,0)</f>
        <v>1.1786000000000001</v>
      </c>
      <c r="K32" s="61">
        <f t="shared" si="3"/>
        <v>18</v>
      </c>
      <c r="L32" s="60">
        <f>VLOOKUP($A32,'Return Data'!$B$7:$R$2292,17,0)</f>
        <v>14.870799999999999</v>
      </c>
      <c r="M32" s="61">
        <f t="shared" si="4"/>
        <v>19</v>
      </c>
      <c r="N32" s="60">
        <f>VLOOKUP($A32,'Return Data'!$B$7:$R$2292,14,0)</f>
        <v>33.948999999999998</v>
      </c>
      <c r="O32" s="61">
        <f t="shared" si="5"/>
        <v>18</v>
      </c>
      <c r="P32" s="60">
        <f>VLOOKUP($A32,'Return Data'!$B$7:$R$2292,15,0)</f>
        <v>11.885</v>
      </c>
      <c r="Q32" s="61">
        <f t="shared" si="8"/>
        <v>16</v>
      </c>
      <c r="R32" s="60">
        <f>VLOOKUP($A32,'Return Data'!$B$7:$R$2292,16,0)</f>
        <v>12.545400000000001</v>
      </c>
      <c r="S32" s="62">
        <f t="shared" si="6"/>
        <v>40</v>
      </c>
    </row>
    <row r="33" spans="1:19" x14ac:dyDescent="0.3">
      <c r="A33" s="58" t="s">
        <v>191</v>
      </c>
      <c r="B33" s="59">
        <f>VLOOKUP($A33,'Return Data'!$B$7:$R$2292,3,0)</f>
        <v>45022</v>
      </c>
      <c r="C33" s="60">
        <f>VLOOKUP($A33,'Return Data'!$B$7:$R$2292,4,0)</f>
        <v>33.834000000000003</v>
      </c>
      <c r="D33" s="60">
        <f>VLOOKUP($A33,'Return Data'!$B$7:$R$2292,10,0)</f>
        <v>-1.5194000000000001</v>
      </c>
      <c r="E33" s="61">
        <f t="shared" si="0"/>
        <v>32</v>
      </c>
      <c r="F33" s="60">
        <f>VLOOKUP($A33,'Return Data'!$B$7:$R$2292,11,0)</f>
        <v>0.75939999999999996</v>
      </c>
      <c r="G33" s="61">
        <f t="shared" si="1"/>
        <v>13</v>
      </c>
      <c r="H33" s="60">
        <f>VLOOKUP($A33,'Return Data'!$B$7:$R$2292,12,0)</f>
        <v>8.1338000000000008</v>
      </c>
      <c r="I33" s="61">
        <f t="shared" si="2"/>
        <v>42</v>
      </c>
      <c r="J33" s="60">
        <f>VLOOKUP($A33,'Return Data'!$B$7:$R$2292,13,0)</f>
        <v>-1.4906999999999999</v>
      </c>
      <c r="K33" s="61">
        <f t="shared" si="3"/>
        <v>42</v>
      </c>
      <c r="L33" s="60">
        <f>VLOOKUP($A33,'Return Data'!$B$7:$R$2292,17,0)</f>
        <v>11.1974</v>
      </c>
      <c r="M33" s="61">
        <f t="shared" si="4"/>
        <v>38</v>
      </c>
      <c r="N33" s="60">
        <f>VLOOKUP($A33,'Return Data'!$B$7:$R$2292,14,0)</f>
        <v>34.774000000000001</v>
      </c>
      <c r="O33" s="61">
        <f t="shared" si="5"/>
        <v>16</v>
      </c>
      <c r="P33" s="60">
        <f>VLOOKUP($A33,'Return Data'!$B$7:$R$2292,15,0)</f>
        <v>15.227</v>
      </c>
      <c r="Q33" s="61">
        <f t="shared" si="8"/>
        <v>5</v>
      </c>
      <c r="R33" s="60">
        <f>VLOOKUP($A33,'Return Data'!$B$7:$R$2292,16,0)</f>
        <v>18.234999999999999</v>
      </c>
      <c r="S33" s="62">
        <f t="shared" si="6"/>
        <v>5</v>
      </c>
    </row>
    <row r="34" spans="1:19" x14ac:dyDescent="0.3">
      <c r="A34" s="58" t="s">
        <v>192</v>
      </c>
      <c r="B34" s="59">
        <f>VLOOKUP($A34,'Return Data'!$B$7:$R$2292,3,0)</f>
        <v>45022</v>
      </c>
      <c r="C34" s="60">
        <f>VLOOKUP($A34,'Return Data'!$B$7:$R$2292,4,0)</f>
        <v>29.867999999999999</v>
      </c>
      <c r="D34" s="60">
        <f>VLOOKUP($A34,'Return Data'!$B$7:$R$2292,10,0)</f>
        <v>-0.77210000000000001</v>
      </c>
      <c r="E34" s="61">
        <f t="shared" si="0"/>
        <v>16</v>
      </c>
      <c r="F34" s="60">
        <f>VLOOKUP($A34,'Return Data'!$B$7:$R$2292,11,0)</f>
        <v>1.8516999999999999</v>
      </c>
      <c r="G34" s="61">
        <f t="shared" si="1"/>
        <v>8</v>
      </c>
      <c r="H34" s="60">
        <f>VLOOKUP($A34,'Return Data'!$B$7:$R$2292,12,0)</f>
        <v>14.5992</v>
      </c>
      <c r="I34" s="61">
        <f t="shared" si="2"/>
        <v>6</v>
      </c>
      <c r="J34" s="60">
        <f>VLOOKUP($A34,'Return Data'!$B$7:$R$2292,13,0)</f>
        <v>5.5895000000000001</v>
      </c>
      <c r="K34" s="61">
        <f t="shared" si="3"/>
        <v>3</v>
      </c>
      <c r="L34" s="60">
        <f>VLOOKUP($A34,'Return Data'!$B$7:$R$2292,17,0)</f>
        <v>11.686400000000001</v>
      </c>
      <c r="M34" s="61">
        <f t="shared" si="4"/>
        <v>35</v>
      </c>
      <c r="N34" s="60">
        <f>VLOOKUP($A34,'Return Data'!$B$7:$R$2292,14,0)</f>
        <v>29.894100000000002</v>
      </c>
      <c r="O34" s="61">
        <f t="shared" si="5"/>
        <v>39</v>
      </c>
      <c r="P34" s="60">
        <f>VLOOKUP($A34,'Return Data'!$B$7:$R$2292,15,0)</f>
        <v>9.4924999999999997</v>
      </c>
      <c r="Q34" s="61">
        <f t="shared" si="8"/>
        <v>33</v>
      </c>
      <c r="R34" s="60">
        <f>VLOOKUP($A34,'Return Data'!$B$7:$R$2292,16,0)</f>
        <v>14.254799999999999</v>
      </c>
      <c r="S34" s="62">
        <f t="shared" si="6"/>
        <v>24</v>
      </c>
    </row>
    <row r="35" spans="1:19" x14ac:dyDescent="0.3">
      <c r="A35" s="76" t="s">
        <v>1824</v>
      </c>
      <c r="B35" s="59">
        <f>VLOOKUP($A35,'Return Data'!$B$7:$R$2292,3,0)</f>
        <v>45022</v>
      </c>
      <c r="C35" s="60">
        <f>VLOOKUP($A35,'Return Data'!$B$7:$R$2292,4,0)</f>
        <v>22.666799999999999</v>
      </c>
      <c r="D35" s="60">
        <f>VLOOKUP($A35,'Return Data'!$B$7:$R$2292,10,0)</f>
        <v>-1.4611000000000001</v>
      </c>
      <c r="E35" s="61">
        <f t="shared" si="0"/>
        <v>31</v>
      </c>
      <c r="F35" s="60">
        <f>VLOOKUP($A35,'Return Data'!$B$7:$R$2292,11,0)</f>
        <v>-0.27060000000000001</v>
      </c>
      <c r="G35" s="61">
        <f t="shared" si="1"/>
        <v>24</v>
      </c>
      <c r="H35" s="60">
        <f>VLOOKUP($A35,'Return Data'!$B$7:$R$2292,12,0)</f>
        <v>10.9063</v>
      </c>
      <c r="I35" s="61">
        <f t="shared" si="2"/>
        <v>30</v>
      </c>
      <c r="J35" s="60">
        <f>VLOOKUP($A35,'Return Data'!$B$7:$R$2292,13,0)</f>
        <v>-1.0702</v>
      </c>
      <c r="K35" s="61">
        <f t="shared" si="3"/>
        <v>41</v>
      </c>
      <c r="L35" s="60">
        <f>VLOOKUP($A35,'Return Data'!$B$7:$R$2292,17,0)</f>
        <v>10.386900000000001</v>
      </c>
      <c r="M35" s="61">
        <f t="shared" si="4"/>
        <v>43</v>
      </c>
      <c r="N35" s="60">
        <f>VLOOKUP($A35,'Return Data'!$B$7:$R$2292,14,0)</f>
        <v>28.204899999999999</v>
      </c>
      <c r="O35" s="61">
        <f t="shared" si="5"/>
        <v>45</v>
      </c>
      <c r="P35" s="60">
        <f>VLOOKUP($A35,'Return Data'!$B$7:$R$2292,15,0)</f>
        <v>9.9223999999999997</v>
      </c>
      <c r="Q35" s="61">
        <f t="shared" si="8"/>
        <v>29</v>
      </c>
      <c r="R35" s="60">
        <f>VLOOKUP($A35,'Return Data'!$B$7:$R$2292,16,0)</f>
        <v>11.911899999999999</v>
      </c>
      <c r="S35" s="62">
        <f t="shared" si="6"/>
        <v>47</v>
      </c>
    </row>
    <row r="36" spans="1:19" x14ac:dyDescent="0.3">
      <c r="A36" s="58" t="s">
        <v>193</v>
      </c>
      <c r="B36" s="59">
        <f>VLOOKUP($A36,'Return Data'!$B$7:$R$2292,3,0)</f>
        <v>45022</v>
      </c>
      <c r="C36" s="60">
        <f>VLOOKUP($A36,'Return Data'!$B$7:$R$2292,4,0)</f>
        <v>84.638300000000001</v>
      </c>
      <c r="D36" s="60">
        <f>VLOOKUP($A36,'Return Data'!$B$7:$R$2292,10,0)</f>
        <v>-2.7223999999999999</v>
      </c>
      <c r="E36" s="61">
        <f t="shared" si="0"/>
        <v>49</v>
      </c>
      <c r="F36" s="60">
        <f>VLOOKUP($A36,'Return Data'!$B$7:$R$2292,11,0)</f>
        <v>2.5100000000000001E-2</v>
      </c>
      <c r="G36" s="61">
        <f t="shared" si="1"/>
        <v>21</v>
      </c>
      <c r="H36" s="60">
        <f>VLOOKUP($A36,'Return Data'!$B$7:$R$2292,12,0)</f>
        <v>10.310700000000001</v>
      </c>
      <c r="I36" s="61">
        <f t="shared" si="2"/>
        <v>32</v>
      </c>
      <c r="J36" s="60">
        <f>VLOOKUP($A36,'Return Data'!$B$7:$R$2292,13,0)</f>
        <v>-0.4294</v>
      </c>
      <c r="K36" s="61">
        <f t="shared" si="3"/>
        <v>35</v>
      </c>
      <c r="L36" s="60">
        <f>VLOOKUP($A36,'Return Data'!$B$7:$R$2292,17,0)</f>
        <v>12.528600000000001</v>
      </c>
      <c r="M36" s="61">
        <f t="shared" si="4"/>
        <v>29</v>
      </c>
      <c r="N36" s="60">
        <f>VLOOKUP($A36,'Return Data'!$B$7:$R$2292,14,0)</f>
        <v>32.378700000000002</v>
      </c>
      <c r="O36" s="61">
        <f t="shared" si="5"/>
        <v>28</v>
      </c>
      <c r="P36" s="60">
        <f>VLOOKUP($A36,'Return Data'!$B$7:$R$2292,15,0)</f>
        <v>6.0190999999999999</v>
      </c>
      <c r="Q36" s="61">
        <f t="shared" si="8"/>
        <v>45</v>
      </c>
      <c r="R36" s="60">
        <f>VLOOKUP($A36,'Return Data'!$B$7:$R$2292,16,0)</f>
        <v>12.7036</v>
      </c>
      <c r="S36" s="62">
        <f t="shared" si="6"/>
        <v>38</v>
      </c>
    </row>
    <row r="37" spans="1:19" x14ac:dyDescent="0.3">
      <c r="A37" s="58" t="s">
        <v>194</v>
      </c>
      <c r="B37" s="59">
        <f>VLOOKUP($A37,'Return Data'!$B$7:$R$2292,3,0)</f>
        <v>45022</v>
      </c>
      <c r="C37" s="60">
        <f>VLOOKUP($A37,'Return Data'!$B$7:$R$2292,4,0)</f>
        <v>20.897500000000001</v>
      </c>
      <c r="D37" s="60">
        <f>VLOOKUP($A37,'Return Data'!$B$7:$R$2292,10,0)</f>
        <v>1.7212000000000001</v>
      </c>
      <c r="E37" s="61">
        <f t="shared" si="0"/>
        <v>6</v>
      </c>
      <c r="F37" s="60">
        <f>VLOOKUP($A37,'Return Data'!$B$7:$R$2292,11,0)</f>
        <v>2.8066</v>
      </c>
      <c r="G37" s="61">
        <f t="shared" si="1"/>
        <v>4</v>
      </c>
      <c r="H37" s="60">
        <f>VLOOKUP($A37,'Return Data'!$B$7:$R$2292,12,0)</f>
        <v>13.259399999999999</v>
      </c>
      <c r="I37" s="61">
        <f t="shared" si="2"/>
        <v>13</v>
      </c>
      <c r="J37" s="60">
        <f>VLOOKUP($A37,'Return Data'!$B$7:$R$2292,13,0)</f>
        <v>4.6471</v>
      </c>
      <c r="K37" s="61">
        <f t="shared" si="3"/>
        <v>6</v>
      </c>
      <c r="L37" s="60">
        <f>VLOOKUP($A37,'Return Data'!$B$7:$R$2292,17,0)</f>
        <v>18.1906</v>
      </c>
      <c r="M37" s="61">
        <f t="shared" si="4"/>
        <v>11</v>
      </c>
      <c r="N37" s="60">
        <f>VLOOKUP($A37,'Return Data'!$B$7:$R$2292,14,0)</f>
        <v>36.778500000000001</v>
      </c>
      <c r="O37" s="61">
        <f t="shared" si="5"/>
        <v>14</v>
      </c>
      <c r="P37" s="60"/>
      <c r="Q37" s="61"/>
      <c r="R37" s="60">
        <f>VLOOKUP($A37,'Return Data'!$B$7:$R$2292,16,0)</f>
        <v>22.015799999999999</v>
      </c>
      <c r="S37" s="62">
        <f t="shared" si="6"/>
        <v>2</v>
      </c>
    </row>
    <row r="38" spans="1:19" x14ac:dyDescent="0.3">
      <c r="A38" s="58" t="s">
        <v>1800</v>
      </c>
      <c r="B38" s="59">
        <f>VLOOKUP($A38,'Return Data'!$B$7:$R$2292,3,0)</f>
        <v>45022</v>
      </c>
      <c r="C38" s="60">
        <f>VLOOKUP($A38,'Return Data'!$B$7:$R$2292,4,0)</f>
        <v>26.97</v>
      </c>
      <c r="D38" s="60">
        <f>VLOOKUP($A38,'Return Data'!$B$7:$R$2292,10,0)</f>
        <v>-1.3532999999999999</v>
      </c>
      <c r="E38" s="61">
        <f t="shared" si="0"/>
        <v>28</v>
      </c>
      <c r="F38" s="60">
        <f>VLOOKUP($A38,'Return Data'!$B$7:$R$2292,11,0)</f>
        <v>2.8997000000000002</v>
      </c>
      <c r="G38" s="61">
        <f t="shared" si="1"/>
        <v>3</v>
      </c>
      <c r="H38" s="60">
        <f>VLOOKUP($A38,'Return Data'!$B$7:$R$2292,12,0)</f>
        <v>12.2347</v>
      </c>
      <c r="I38" s="61">
        <f t="shared" si="2"/>
        <v>19</v>
      </c>
      <c r="J38" s="60">
        <f>VLOOKUP($A38,'Return Data'!$B$7:$R$2292,13,0)</f>
        <v>0.67190000000000005</v>
      </c>
      <c r="K38" s="61">
        <f t="shared" si="3"/>
        <v>21</v>
      </c>
      <c r="L38" s="60">
        <f>VLOOKUP($A38,'Return Data'!$B$7:$R$2292,17,0)</f>
        <v>16.0959</v>
      </c>
      <c r="M38" s="61">
        <f t="shared" si="4"/>
        <v>14</v>
      </c>
      <c r="N38" s="60">
        <f>VLOOKUP($A38,'Return Data'!$B$7:$R$2292,14,0)</f>
        <v>35.391100000000002</v>
      </c>
      <c r="O38" s="61">
        <f t="shared" si="5"/>
        <v>15</v>
      </c>
      <c r="P38" s="60">
        <f>VLOOKUP($A38,'Return Data'!$B$7:$R$2292,15,0)</f>
        <v>13.5534</v>
      </c>
      <c r="Q38" s="61">
        <f t="shared" ref="Q38:Q45" si="9">RANK(P38,P$8:P$63,0)</f>
        <v>10</v>
      </c>
      <c r="R38" s="60">
        <f>VLOOKUP($A38,'Return Data'!$B$7:$R$2292,16,0)</f>
        <v>14.5083</v>
      </c>
      <c r="S38" s="62">
        <f t="shared" si="6"/>
        <v>22</v>
      </c>
    </row>
    <row r="39" spans="1:19" x14ac:dyDescent="0.3">
      <c r="A39" s="58" t="s">
        <v>198</v>
      </c>
      <c r="B39" s="59">
        <f>VLOOKUP($A39,'Return Data'!$B$7:$R$2292,3,0)</f>
        <v>45022</v>
      </c>
      <c r="C39" s="60">
        <f>VLOOKUP($A39,'Return Data'!$B$7:$R$2292,4,0)</f>
        <v>248.87479999999999</v>
      </c>
      <c r="D39" s="60">
        <f>VLOOKUP($A39,'Return Data'!$B$7:$R$2292,10,0)</f>
        <v>-6.9581</v>
      </c>
      <c r="E39" s="61">
        <f t="shared" si="0"/>
        <v>56</v>
      </c>
      <c r="F39" s="60">
        <f>VLOOKUP($A39,'Return Data'!$B$7:$R$2292,11,0)</f>
        <v>-5.7065999999999999</v>
      </c>
      <c r="G39" s="61">
        <f t="shared" si="1"/>
        <v>53</v>
      </c>
      <c r="H39" s="60">
        <f>VLOOKUP($A39,'Return Data'!$B$7:$R$2292,12,0)</f>
        <v>11.858599999999999</v>
      </c>
      <c r="I39" s="61">
        <f t="shared" si="2"/>
        <v>21</v>
      </c>
      <c r="J39" s="60">
        <f>VLOOKUP($A39,'Return Data'!$B$7:$R$2292,13,0)</f>
        <v>-1.7928999999999999</v>
      </c>
      <c r="K39" s="61">
        <f t="shared" si="3"/>
        <v>43</v>
      </c>
      <c r="L39" s="60">
        <f>VLOOKUP($A39,'Return Data'!$B$7:$R$2292,17,0)</f>
        <v>20.192399999999999</v>
      </c>
      <c r="M39" s="61">
        <f t="shared" si="4"/>
        <v>8</v>
      </c>
      <c r="N39" s="60">
        <f>VLOOKUP($A39,'Return Data'!$B$7:$R$2292,14,0)</f>
        <v>52.674900000000001</v>
      </c>
      <c r="O39" s="61">
        <f t="shared" si="5"/>
        <v>1</v>
      </c>
      <c r="P39" s="60">
        <f>VLOOKUP($A39,'Return Data'!$B$7:$R$2292,15,0)</f>
        <v>21.977599999999999</v>
      </c>
      <c r="Q39" s="61">
        <f t="shared" si="9"/>
        <v>1</v>
      </c>
      <c r="R39" s="60">
        <f>VLOOKUP($A39,'Return Data'!$B$7:$R$2292,16,0)</f>
        <v>19.7758</v>
      </c>
      <c r="S39" s="62">
        <f t="shared" si="6"/>
        <v>4</v>
      </c>
    </row>
    <row r="40" spans="1:19" x14ac:dyDescent="0.3">
      <c r="A40" s="58" t="s">
        <v>199</v>
      </c>
      <c r="B40" s="59">
        <f>VLOOKUP($A40,'Return Data'!$B$7:$R$2292,3,0)</f>
        <v>45022</v>
      </c>
      <c r="C40" s="60">
        <f>VLOOKUP($A40,'Return Data'!$B$7:$R$2292,4,0)</f>
        <v>78.7</v>
      </c>
      <c r="D40" s="60">
        <f>VLOOKUP($A40,'Return Data'!$B$7:$R$2292,10,0)</f>
        <v>-2.5266000000000002</v>
      </c>
      <c r="E40" s="61">
        <f t="shared" ref="E40:E63" si="10">RANK(D40,D$8:D$63,0)</f>
        <v>44</v>
      </c>
      <c r="F40" s="60">
        <f>VLOOKUP($A40,'Return Data'!$B$7:$R$2292,11,0)</f>
        <v>0.62649999999999995</v>
      </c>
      <c r="G40" s="61">
        <f t="shared" ref="G40:G63" si="11">RANK(F40,F$8:F$63,0)</f>
        <v>14</v>
      </c>
      <c r="H40" s="60">
        <f>VLOOKUP($A40,'Return Data'!$B$7:$R$2292,12,0)</f>
        <v>8.8971999999999998</v>
      </c>
      <c r="I40" s="61">
        <f t="shared" ref="I40:I63" si="12">RANK(H40,H$8:H$63,0)</f>
        <v>38</v>
      </c>
      <c r="J40" s="60">
        <f>VLOOKUP($A40,'Return Data'!$B$7:$R$2292,13,0)</f>
        <v>1.0918000000000001</v>
      </c>
      <c r="K40" s="61">
        <f t="shared" ref="K40:K63" si="13">RANK(J40,J$8:J$63,0)</f>
        <v>19</v>
      </c>
      <c r="L40" s="60">
        <f>VLOOKUP($A40,'Return Data'!$B$7:$R$2292,17,0)</f>
        <v>9.0661000000000005</v>
      </c>
      <c r="M40" s="61">
        <f t="shared" ref="M40:M63" si="14">RANK(L40,L$8:L$63,0)</f>
        <v>48</v>
      </c>
      <c r="N40" s="60">
        <f>VLOOKUP($A40,'Return Data'!$B$7:$R$2292,14,0)</f>
        <v>30.628</v>
      </c>
      <c r="O40" s="61">
        <f t="shared" ref="O40:O63" si="15">RANK(N40,N$8:N$63,0)</f>
        <v>37</v>
      </c>
      <c r="P40" s="60">
        <f>VLOOKUP($A40,'Return Data'!$B$7:$R$2292,15,0)</f>
        <v>8.7956000000000003</v>
      </c>
      <c r="Q40" s="61">
        <f t="shared" si="9"/>
        <v>39</v>
      </c>
      <c r="R40" s="60">
        <f>VLOOKUP($A40,'Return Data'!$B$7:$R$2292,16,0)</f>
        <v>15.5276</v>
      </c>
      <c r="S40" s="62">
        <f t="shared" ref="S40:S63" si="16">RANK(R40,R$8:R$63,0)</f>
        <v>14</v>
      </c>
    </row>
    <row r="41" spans="1:19" x14ac:dyDescent="0.3">
      <c r="A41" s="58" t="s">
        <v>370</v>
      </c>
      <c r="B41" s="59">
        <f>VLOOKUP($A41,'Return Data'!$B$7:$R$2292,3,0)</f>
        <v>45022</v>
      </c>
      <c r="C41" s="60">
        <f>VLOOKUP($A41,'Return Data'!$B$7:$R$2292,4,0)</f>
        <v>250.84899999999999</v>
      </c>
      <c r="D41" s="60">
        <f>VLOOKUP($A41,'Return Data'!$B$7:$R$2292,10,0)</f>
        <v>-0.63390000000000002</v>
      </c>
      <c r="E41" s="61">
        <f t="shared" si="10"/>
        <v>15</v>
      </c>
      <c r="F41" s="60">
        <f>VLOOKUP($A41,'Return Data'!$B$7:$R$2292,11,0)</f>
        <v>3.899</v>
      </c>
      <c r="G41" s="61">
        <f t="shared" si="11"/>
        <v>2</v>
      </c>
      <c r="H41" s="60">
        <f>VLOOKUP($A41,'Return Data'!$B$7:$R$2292,12,0)</f>
        <v>14.2928</v>
      </c>
      <c r="I41" s="61">
        <f t="shared" si="12"/>
        <v>7</v>
      </c>
      <c r="J41" s="60">
        <f>VLOOKUP($A41,'Return Data'!$B$7:$R$2292,13,0)</f>
        <v>5.7667000000000002</v>
      </c>
      <c r="K41" s="61">
        <f t="shared" si="13"/>
        <v>2</v>
      </c>
      <c r="L41" s="60">
        <f>VLOOKUP($A41,'Return Data'!$B$7:$R$2292,17,0)</f>
        <v>14.8812</v>
      </c>
      <c r="M41" s="61">
        <f t="shared" si="14"/>
        <v>18</v>
      </c>
      <c r="N41" s="60">
        <f>VLOOKUP($A41,'Return Data'!$B$7:$R$2292,14,0)</f>
        <v>33.4345</v>
      </c>
      <c r="O41" s="61">
        <f t="shared" si="15"/>
        <v>23</v>
      </c>
      <c r="P41" s="60">
        <f>VLOOKUP($A41,'Return Data'!$B$7:$R$2292,15,0)</f>
        <v>11.5625</v>
      </c>
      <c r="Q41" s="61">
        <f t="shared" si="9"/>
        <v>19</v>
      </c>
      <c r="R41" s="60">
        <f>VLOOKUP($A41,'Return Data'!$B$7:$R$2292,16,0)</f>
        <v>13.6312</v>
      </c>
      <c r="S41" s="62">
        <f t="shared" si="16"/>
        <v>28</v>
      </c>
    </row>
    <row r="42" spans="1:19" x14ac:dyDescent="0.3">
      <c r="A42" s="58" t="s">
        <v>201</v>
      </c>
      <c r="B42" s="59">
        <f>VLOOKUP($A42,'Return Data'!$B$7:$R$2292,3,0)</f>
        <v>45022</v>
      </c>
      <c r="C42" s="60">
        <f>VLOOKUP($A42,'Return Data'!$B$7:$R$2292,4,0)</f>
        <v>26.994399999999999</v>
      </c>
      <c r="D42" s="60">
        <f>VLOOKUP($A42,'Return Data'!$B$7:$R$2292,10,0)</f>
        <v>-1.0244</v>
      </c>
      <c r="E42" s="61">
        <f t="shared" si="10"/>
        <v>20</v>
      </c>
      <c r="F42" s="60">
        <f>VLOOKUP($A42,'Return Data'!$B$7:$R$2292,11,0)</f>
        <v>-3.2035999999999998</v>
      </c>
      <c r="G42" s="61">
        <f t="shared" si="11"/>
        <v>44</v>
      </c>
      <c r="H42" s="60">
        <f>VLOOKUP($A42,'Return Data'!$B$7:$R$2292,12,0)</f>
        <v>11.6066</v>
      </c>
      <c r="I42" s="61">
        <f t="shared" si="12"/>
        <v>26</v>
      </c>
      <c r="J42" s="60">
        <f>VLOOKUP($A42,'Return Data'!$B$7:$R$2292,13,0)</f>
        <v>0.19600000000000001</v>
      </c>
      <c r="K42" s="61">
        <f t="shared" si="13"/>
        <v>27</v>
      </c>
      <c r="L42" s="60">
        <f>VLOOKUP($A42,'Return Data'!$B$7:$R$2292,17,0)</f>
        <v>16.700900000000001</v>
      </c>
      <c r="M42" s="61">
        <f t="shared" si="14"/>
        <v>13</v>
      </c>
      <c r="N42" s="60">
        <f>VLOOKUP($A42,'Return Data'!$B$7:$R$2292,14,0)</f>
        <v>40.513399999999997</v>
      </c>
      <c r="O42" s="61">
        <f t="shared" si="15"/>
        <v>10</v>
      </c>
      <c r="P42" s="60">
        <f>VLOOKUP($A42,'Return Data'!$B$7:$R$2292,15,0)</f>
        <v>13.817500000000001</v>
      </c>
      <c r="Q42" s="61">
        <f t="shared" si="9"/>
        <v>9</v>
      </c>
      <c r="R42" s="60">
        <f>VLOOKUP($A42,'Return Data'!$B$7:$R$2292,16,0)</f>
        <v>13.004099999999999</v>
      </c>
      <c r="S42" s="62">
        <f t="shared" si="16"/>
        <v>36</v>
      </c>
    </row>
    <row r="43" spans="1:19" x14ac:dyDescent="0.3">
      <c r="A43" s="58" t="s">
        <v>202</v>
      </c>
      <c r="B43" s="59">
        <f>VLOOKUP($A43,'Return Data'!$B$7:$R$2292,3,0)</f>
        <v>45022</v>
      </c>
      <c r="C43" s="60">
        <f>VLOOKUP($A43,'Return Data'!$B$7:$R$2292,4,0)</f>
        <v>28.226900000000001</v>
      </c>
      <c r="D43" s="60">
        <f>VLOOKUP($A43,'Return Data'!$B$7:$R$2292,10,0)</f>
        <v>-1.0797000000000001</v>
      </c>
      <c r="E43" s="61">
        <f t="shared" si="10"/>
        <v>22</v>
      </c>
      <c r="F43" s="60">
        <f>VLOOKUP($A43,'Return Data'!$B$7:$R$2292,11,0)</f>
        <v>-3.4472999999999998</v>
      </c>
      <c r="G43" s="61">
        <f t="shared" si="11"/>
        <v>46</v>
      </c>
      <c r="H43" s="60">
        <f>VLOOKUP($A43,'Return Data'!$B$7:$R$2292,12,0)</f>
        <v>10.928599999999999</v>
      </c>
      <c r="I43" s="61">
        <f t="shared" si="12"/>
        <v>29</v>
      </c>
      <c r="J43" s="60">
        <f>VLOOKUP($A43,'Return Data'!$B$7:$R$2292,13,0)</f>
        <v>-0.43419999999999997</v>
      </c>
      <c r="K43" s="61">
        <f t="shared" si="13"/>
        <v>36</v>
      </c>
      <c r="L43" s="60">
        <f>VLOOKUP($A43,'Return Data'!$B$7:$R$2292,17,0)</f>
        <v>16.062799999999999</v>
      </c>
      <c r="M43" s="61">
        <f t="shared" si="14"/>
        <v>15</v>
      </c>
      <c r="N43" s="60">
        <f>VLOOKUP($A43,'Return Data'!$B$7:$R$2292,14,0)</f>
        <v>38.998600000000003</v>
      </c>
      <c r="O43" s="61">
        <f t="shared" si="15"/>
        <v>13</v>
      </c>
      <c r="P43" s="60">
        <f>VLOOKUP($A43,'Return Data'!$B$7:$R$2292,15,0)</f>
        <v>14.375999999999999</v>
      </c>
      <c r="Q43" s="61">
        <f t="shared" si="9"/>
        <v>7</v>
      </c>
      <c r="R43" s="60">
        <f>VLOOKUP($A43,'Return Data'!$B$7:$R$2292,16,0)</f>
        <v>13.780200000000001</v>
      </c>
      <c r="S43" s="62">
        <f t="shared" si="16"/>
        <v>27</v>
      </c>
    </row>
    <row r="44" spans="1:19" x14ac:dyDescent="0.3">
      <c r="A44" s="58" t="s">
        <v>203</v>
      </c>
      <c r="B44" s="59">
        <f>VLOOKUP($A44,'Return Data'!$B$7:$R$2292,3,0)</f>
        <v>45022</v>
      </c>
      <c r="C44" s="60">
        <f>VLOOKUP($A44,'Return Data'!$B$7:$R$2292,4,0)</f>
        <v>28.5108</v>
      </c>
      <c r="D44" s="60">
        <f>VLOOKUP($A44,'Return Data'!$B$7:$R$2292,10,0)</f>
        <v>-0.98150000000000004</v>
      </c>
      <c r="E44" s="61">
        <f t="shared" si="10"/>
        <v>18</v>
      </c>
      <c r="F44" s="60">
        <f>VLOOKUP($A44,'Return Data'!$B$7:$R$2292,11,0)</f>
        <v>-3.1387999999999998</v>
      </c>
      <c r="G44" s="61">
        <f t="shared" si="11"/>
        <v>43</v>
      </c>
      <c r="H44" s="60">
        <f>VLOOKUP($A44,'Return Data'!$B$7:$R$2292,12,0)</f>
        <v>11.720700000000001</v>
      </c>
      <c r="I44" s="61">
        <f t="shared" si="12"/>
        <v>24</v>
      </c>
      <c r="J44" s="60">
        <f>VLOOKUP($A44,'Return Data'!$B$7:$R$2292,13,0)</f>
        <v>0.66590000000000005</v>
      </c>
      <c r="K44" s="61">
        <f t="shared" si="13"/>
        <v>22</v>
      </c>
      <c r="L44" s="60">
        <f>VLOOKUP($A44,'Return Data'!$B$7:$R$2292,17,0)</f>
        <v>17.3871</v>
      </c>
      <c r="M44" s="61">
        <f t="shared" si="14"/>
        <v>12</v>
      </c>
      <c r="N44" s="60">
        <f>VLOOKUP($A44,'Return Data'!$B$7:$R$2292,14,0)</f>
        <v>40.213299999999997</v>
      </c>
      <c r="O44" s="61">
        <f t="shared" si="15"/>
        <v>11</v>
      </c>
      <c r="P44" s="60">
        <f>VLOOKUP($A44,'Return Data'!$B$7:$R$2292,15,0)</f>
        <v>15.481</v>
      </c>
      <c r="Q44" s="61">
        <f t="shared" si="9"/>
        <v>4</v>
      </c>
      <c r="R44" s="60">
        <f>VLOOKUP($A44,'Return Data'!$B$7:$R$2292,16,0)</f>
        <v>16.0977</v>
      </c>
      <c r="S44" s="62">
        <f t="shared" si="16"/>
        <v>12</v>
      </c>
    </row>
    <row r="45" spans="1:19" x14ac:dyDescent="0.3">
      <c r="A45" s="58" t="s">
        <v>204</v>
      </c>
      <c r="B45" s="59">
        <f>VLOOKUP($A45,'Return Data'!$B$7:$R$2292,3,0)</f>
        <v>45022</v>
      </c>
      <c r="C45" s="60">
        <f>VLOOKUP($A45,'Return Data'!$B$7:$R$2292,4,0)</f>
        <v>31.6128</v>
      </c>
      <c r="D45" s="60">
        <f>VLOOKUP($A45,'Return Data'!$B$7:$R$2292,10,0)</f>
        <v>-2.2284000000000002</v>
      </c>
      <c r="E45" s="61">
        <f t="shared" si="10"/>
        <v>41</v>
      </c>
      <c r="F45" s="60">
        <f>VLOOKUP($A45,'Return Data'!$B$7:$R$2292,11,0)</f>
        <v>-4.9067999999999996</v>
      </c>
      <c r="G45" s="61">
        <f t="shared" si="11"/>
        <v>52</v>
      </c>
      <c r="H45" s="60">
        <f>VLOOKUP($A45,'Return Data'!$B$7:$R$2292,12,0)</f>
        <v>7.2546999999999997</v>
      </c>
      <c r="I45" s="61">
        <f t="shared" si="12"/>
        <v>49</v>
      </c>
      <c r="J45" s="60">
        <f>VLOOKUP($A45,'Return Data'!$B$7:$R$2292,13,0)</f>
        <v>-0.85929999999999995</v>
      </c>
      <c r="K45" s="61">
        <f t="shared" si="13"/>
        <v>39</v>
      </c>
      <c r="L45" s="60">
        <f>VLOOKUP($A45,'Return Data'!$B$7:$R$2292,17,0)</f>
        <v>21.567399999999999</v>
      </c>
      <c r="M45" s="61">
        <f t="shared" si="14"/>
        <v>7</v>
      </c>
      <c r="N45" s="60">
        <f>VLOOKUP($A45,'Return Data'!$B$7:$R$2292,14,0)</f>
        <v>42.581699999999998</v>
      </c>
      <c r="O45" s="61">
        <f t="shared" si="15"/>
        <v>8</v>
      </c>
      <c r="P45" s="60">
        <f>VLOOKUP($A45,'Return Data'!$B$7:$R$2292,15,0)</f>
        <v>19.025200000000002</v>
      </c>
      <c r="Q45" s="61">
        <f t="shared" si="9"/>
        <v>3</v>
      </c>
      <c r="R45" s="60">
        <f>VLOOKUP($A45,'Return Data'!$B$7:$R$2292,16,0)</f>
        <v>21.072399999999998</v>
      </c>
      <c r="S45" s="62">
        <f t="shared" si="16"/>
        <v>3</v>
      </c>
    </row>
    <row r="46" spans="1:19" x14ac:dyDescent="0.3">
      <c r="A46" s="58" t="s">
        <v>205</v>
      </c>
      <c r="B46" s="59">
        <f>VLOOKUP($A46,'Return Data'!$B$7:$R$2292,3,0)</f>
        <v>45022</v>
      </c>
      <c r="C46" s="60">
        <f>VLOOKUP($A46,'Return Data'!$B$7:$R$2292,4,0)</f>
        <v>16.7379</v>
      </c>
      <c r="D46" s="60">
        <f>VLOOKUP($A46,'Return Data'!$B$7:$R$2292,10,0)</f>
        <v>-2.6078999999999999</v>
      </c>
      <c r="E46" s="61">
        <f t="shared" si="10"/>
        <v>47</v>
      </c>
      <c r="F46" s="60">
        <f>VLOOKUP($A46,'Return Data'!$B$7:$R$2292,11,0)</f>
        <v>-2.6368</v>
      </c>
      <c r="G46" s="61">
        <f t="shared" si="11"/>
        <v>42</v>
      </c>
      <c r="H46" s="60">
        <f>VLOOKUP($A46,'Return Data'!$B$7:$R$2292,12,0)</f>
        <v>5.7473000000000001</v>
      </c>
      <c r="I46" s="61">
        <f t="shared" si="12"/>
        <v>52</v>
      </c>
      <c r="J46" s="60">
        <f>VLOOKUP($A46,'Return Data'!$B$7:$R$2292,13,0)</f>
        <v>-3.3938000000000001</v>
      </c>
      <c r="K46" s="61">
        <f t="shared" si="13"/>
        <v>48</v>
      </c>
      <c r="L46" s="60">
        <f>VLOOKUP($A46,'Return Data'!$B$7:$R$2292,17,0)</f>
        <v>11.08</v>
      </c>
      <c r="M46" s="61">
        <f t="shared" si="14"/>
        <v>40</v>
      </c>
      <c r="N46" s="60">
        <f>VLOOKUP($A46,'Return Data'!$B$7:$R$2292,14,0)</f>
        <v>28.883199999999999</v>
      </c>
      <c r="O46" s="61">
        <f t="shared" si="15"/>
        <v>42</v>
      </c>
      <c r="P46" s="60"/>
      <c r="Q46" s="61"/>
      <c r="R46" s="60">
        <f>VLOOKUP($A46,'Return Data'!$B$7:$R$2292,16,0)</f>
        <v>10.7828</v>
      </c>
      <c r="S46" s="62">
        <f t="shared" si="16"/>
        <v>51</v>
      </c>
    </row>
    <row r="47" spans="1:19" x14ac:dyDescent="0.3">
      <c r="A47" s="58" t="s">
        <v>206</v>
      </c>
      <c r="B47" s="59">
        <f>VLOOKUP($A47,'Return Data'!$B$7:$R$2292,3,0)</f>
        <v>45022</v>
      </c>
      <c r="C47" s="60">
        <f>VLOOKUP($A47,'Return Data'!$B$7:$R$2292,4,0)</f>
        <v>18.651399999999999</v>
      </c>
      <c r="D47" s="60">
        <f>VLOOKUP($A47,'Return Data'!$B$7:$R$2292,10,0)</f>
        <v>-0.40100000000000002</v>
      </c>
      <c r="E47" s="61">
        <f t="shared" si="10"/>
        <v>14</v>
      </c>
      <c r="F47" s="60">
        <f>VLOOKUP($A47,'Return Data'!$B$7:$R$2292,11,0)</f>
        <v>-1.7132000000000001</v>
      </c>
      <c r="G47" s="61">
        <f t="shared" si="11"/>
        <v>33</v>
      </c>
      <c r="H47" s="60">
        <f>VLOOKUP($A47,'Return Data'!$B$7:$R$2292,12,0)</f>
        <v>11.7828</v>
      </c>
      <c r="I47" s="61">
        <f t="shared" si="12"/>
        <v>23</v>
      </c>
      <c r="J47" s="60">
        <f>VLOOKUP($A47,'Return Data'!$B$7:$R$2292,13,0)</f>
        <v>1.7079</v>
      </c>
      <c r="K47" s="61">
        <f t="shared" si="13"/>
        <v>17</v>
      </c>
      <c r="L47" s="60">
        <f>VLOOKUP($A47,'Return Data'!$B$7:$R$2292,17,0)</f>
        <v>12.6546</v>
      </c>
      <c r="M47" s="61">
        <f t="shared" si="14"/>
        <v>27</v>
      </c>
      <c r="N47" s="60">
        <f>VLOOKUP($A47,'Return Data'!$B$7:$R$2292,14,0)</f>
        <v>32.414999999999999</v>
      </c>
      <c r="O47" s="61">
        <f t="shared" si="15"/>
        <v>27</v>
      </c>
      <c r="P47" s="60"/>
      <c r="Q47" s="61"/>
      <c r="R47" s="60">
        <f>VLOOKUP($A47,'Return Data'!$B$7:$R$2292,16,0)</f>
        <v>14.1075</v>
      </c>
      <c r="S47" s="62">
        <f t="shared" si="16"/>
        <v>25</v>
      </c>
    </row>
    <row r="48" spans="1:19" x14ac:dyDescent="0.3">
      <c r="A48" s="58" t="s">
        <v>207</v>
      </c>
      <c r="B48" s="59">
        <f>VLOOKUP($A48,'Return Data'!$B$7:$R$2292,3,0)</f>
        <v>45022</v>
      </c>
      <c r="C48" s="60">
        <f>VLOOKUP($A48,'Return Data'!$B$7:$R$2292,4,0)</f>
        <v>62.784799999999997</v>
      </c>
      <c r="D48" s="60">
        <f>VLOOKUP($A48,'Return Data'!$B$7:$R$2292,10,0)</f>
        <v>-2.0619999999999998</v>
      </c>
      <c r="E48" s="61">
        <f t="shared" si="10"/>
        <v>38</v>
      </c>
      <c r="F48" s="60">
        <f>VLOOKUP($A48,'Return Data'!$B$7:$R$2292,11,0)</f>
        <v>-4.3597000000000001</v>
      </c>
      <c r="G48" s="61">
        <f t="shared" si="11"/>
        <v>50</v>
      </c>
      <c r="H48" s="60">
        <f>VLOOKUP($A48,'Return Data'!$B$7:$R$2292,12,0)</f>
        <v>7.4313000000000002</v>
      </c>
      <c r="I48" s="61">
        <f t="shared" si="12"/>
        <v>47</v>
      </c>
      <c r="J48" s="60">
        <f>VLOOKUP($A48,'Return Data'!$B$7:$R$2292,13,0)</f>
        <v>2.76</v>
      </c>
      <c r="K48" s="61">
        <f t="shared" si="13"/>
        <v>10</v>
      </c>
      <c r="L48" s="60">
        <f>VLOOKUP($A48,'Return Data'!$B$7:$R$2292,17,0)</f>
        <v>19.154800000000002</v>
      </c>
      <c r="M48" s="61">
        <f t="shared" si="14"/>
        <v>9</v>
      </c>
      <c r="N48" s="60">
        <f>VLOOKUP($A48,'Return Data'!$B$7:$R$2292,14,0)</f>
        <v>39.876300000000001</v>
      </c>
      <c r="O48" s="61">
        <f t="shared" si="15"/>
        <v>12</v>
      </c>
      <c r="P48" s="60">
        <f>VLOOKUP($A48,'Return Data'!$B$7:$R$2292,15,0)</f>
        <v>21.3401</v>
      </c>
      <c r="Q48" s="61">
        <f>RANK(P48,P$8:P$63,0)</f>
        <v>2</v>
      </c>
      <c r="R48" s="60">
        <f>VLOOKUP($A48,'Return Data'!$B$7:$R$2292,16,0)</f>
        <v>22.561699999999998</v>
      </c>
      <c r="S48" s="62">
        <f t="shared" si="16"/>
        <v>1</v>
      </c>
    </row>
    <row r="49" spans="1:19" x14ac:dyDescent="0.3">
      <c r="A49" s="58" t="s">
        <v>208</v>
      </c>
      <c r="B49" s="59">
        <f>VLOOKUP($A49,'Return Data'!$B$7:$R$2292,3,0)</f>
        <v>45022</v>
      </c>
      <c r="C49" s="60">
        <f>VLOOKUP($A49,'Return Data'!$B$7:$R$2292,4,0)</f>
        <v>16.306699999999999</v>
      </c>
      <c r="D49" s="60">
        <f>VLOOKUP($A49,'Return Data'!$B$7:$R$2292,10,0)</f>
        <v>-2.2046000000000001</v>
      </c>
      <c r="E49" s="61">
        <f t="shared" si="10"/>
        <v>40</v>
      </c>
      <c r="F49" s="60">
        <f>VLOOKUP($A49,'Return Data'!$B$7:$R$2292,11,0)</f>
        <v>-2.3913000000000002</v>
      </c>
      <c r="G49" s="61">
        <f t="shared" si="11"/>
        <v>41</v>
      </c>
      <c r="H49" s="60">
        <f>VLOOKUP($A49,'Return Data'!$B$7:$R$2292,12,0)</f>
        <v>7.9763999999999999</v>
      </c>
      <c r="I49" s="61">
        <f t="shared" si="12"/>
        <v>44</v>
      </c>
      <c r="J49" s="60">
        <f>VLOOKUP($A49,'Return Data'!$B$7:$R$2292,13,0)</f>
        <v>-0.52769999999999995</v>
      </c>
      <c r="K49" s="61">
        <f t="shared" si="13"/>
        <v>37</v>
      </c>
      <c r="L49" s="60">
        <f>VLOOKUP($A49,'Return Data'!$B$7:$R$2292,17,0)</f>
        <v>9.1453000000000007</v>
      </c>
      <c r="M49" s="61">
        <f t="shared" si="14"/>
        <v>47</v>
      </c>
      <c r="N49" s="60">
        <f>VLOOKUP($A49,'Return Data'!$B$7:$R$2292,14,0)</f>
        <v>23.033000000000001</v>
      </c>
      <c r="O49" s="61">
        <f t="shared" si="15"/>
        <v>53</v>
      </c>
      <c r="P49" s="60"/>
      <c r="Q49" s="61"/>
      <c r="R49" s="60">
        <f>VLOOKUP($A49,'Return Data'!$B$7:$R$2292,16,0)</f>
        <v>12.356</v>
      </c>
      <c r="S49" s="62">
        <f t="shared" si="16"/>
        <v>44</v>
      </c>
    </row>
    <row r="50" spans="1:19" x14ac:dyDescent="0.3">
      <c r="A50" s="58" t="s">
        <v>209</v>
      </c>
      <c r="B50" s="59">
        <f>VLOOKUP($A50,'Return Data'!$B$7:$R$2292,3,0)</f>
        <v>45022</v>
      </c>
      <c r="C50" s="60">
        <f>VLOOKUP($A50,'Return Data'!$B$7:$R$2292,4,0)</f>
        <v>157.03370000000001</v>
      </c>
      <c r="D50" s="60">
        <f>VLOOKUP($A50,'Return Data'!$B$7:$R$2292,10,0)</f>
        <v>-1.7951999999999999</v>
      </c>
      <c r="E50" s="61">
        <f t="shared" si="10"/>
        <v>34</v>
      </c>
      <c r="F50" s="60">
        <f>VLOOKUP($A50,'Return Data'!$B$7:$R$2292,11,0)</f>
        <v>-1.3609</v>
      </c>
      <c r="G50" s="61">
        <f t="shared" si="11"/>
        <v>30</v>
      </c>
      <c r="H50" s="60">
        <f>VLOOKUP($A50,'Return Data'!$B$7:$R$2292,12,0)</f>
        <v>9.2844999999999995</v>
      </c>
      <c r="I50" s="61">
        <f t="shared" si="12"/>
        <v>35</v>
      </c>
      <c r="J50" s="60">
        <f>VLOOKUP($A50,'Return Data'!$B$7:$R$2292,13,0)</f>
        <v>0.6079</v>
      </c>
      <c r="K50" s="61">
        <f t="shared" si="13"/>
        <v>23</v>
      </c>
      <c r="L50" s="60">
        <f>VLOOKUP($A50,'Return Data'!$B$7:$R$2292,17,0)</f>
        <v>11.957100000000001</v>
      </c>
      <c r="M50" s="61">
        <f t="shared" si="14"/>
        <v>32</v>
      </c>
      <c r="N50" s="60">
        <f>VLOOKUP($A50,'Return Data'!$B$7:$R$2292,14,0)</f>
        <v>30.639099999999999</v>
      </c>
      <c r="O50" s="61">
        <f t="shared" si="15"/>
        <v>36</v>
      </c>
      <c r="P50" s="60">
        <f>VLOOKUP($A50,'Return Data'!$B$7:$R$2292,15,0)</f>
        <v>8.3321000000000005</v>
      </c>
      <c r="Q50" s="61">
        <f t="shared" ref="Q50:Q56" si="17">RANK(P50,P$8:P$63,0)</f>
        <v>41</v>
      </c>
      <c r="R50" s="60">
        <f>VLOOKUP($A50,'Return Data'!$B$7:$R$2292,16,0)</f>
        <v>12.0848</v>
      </c>
      <c r="S50" s="62">
        <f t="shared" si="16"/>
        <v>45</v>
      </c>
    </row>
    <row r="51" spans="1:19" x14ac:dyDescent="0.3">
      <c r="A51" s="58" t="s">
        <v>210</v>
      </c>
      <c r="B51" s="59">
        <f>VLOOKUP($A51,'Return Data'!$B$7:$R$2292,3,0)</f>
        <v>45022</v>
      </c>
      <c r="C51" s="60">
        <f>VLOOKUP($A51,'Return Data'!$B$7:$R$2292,4,0)</f>
        <v>20.251300000000001</v>
      </c>
      <c r="D51" s="60">
        <f>VLOOKUP($A51,'Return Data'!$B$7:$R$2292,10,0)</f>
        <v>1.7137</v>
      </c>
      <c r="E51" s="61">
        <f t="shared" si="10"/>
        <v>7</v>
      </c>
      <c r="F51" s="60">
        <f>VLOOKUP($A51,'Return Data'!$B$7:$R$2292,11,0)</f>
        <v>-2.3342000000000001</v>
      </c>
      <c r="G51" s="61">
        <f t="shared" si="11"/>
        <v>40</v>
      </c>
      <c r="H51" s="60">
        <f>VLOOKUP($A51,'Return Data'!$B$7:$R$2292,12,0)</f>
        <v>15.552</v>
      </c>
      <c r="I51" s="61">
        <f t="shared" si="12"/>
        <v>1</v>
      </c>
      <c r="J51" s="60">
        <f>VLOOKUP($A51,'Return Data'!$B$7:$R$2292,13,0)</f>
        <v>2.0642999999999998</v>
      </c>
      <c r="K51" s="61">
        <f t="shared" si="13"/>
        <v>16</v>
      </c>
      <c r="L51" s="60">
        <f>VLOOKUP($A51,'Return Data'!$B$7:$R$2292,17,0)</f>
        <v>27.152699999999999</v>
      </c>
      <c r="M51" s="61">
        <f t="shared" si="14"/>
        <v>5</v>
      </c>
      <c r="N51" s="60">
        <f>VLOOKUP($A51,'Return Data'!$B$7:$R$2292,14,0)</f>
        <v>46.7956</v>
      </c>
      <c r="O51" s="61">
        <f t="shared" si="15"/>
        <v>6</v>
      </c>
      <c r="P51" s="60">
        <f>VLOOKUP($A51,'Return Data'!$B$7:$R$2292,15,0)</f>
        <v>8.2800999999999991</v>
      </c>
      <c r="Q51" s="61">
        <f t="shared" si="17"/>
        <v>42</v>
      </c>
      <c r="R51" s="60">
        <f>VLOOKUP($A51,'Return Data'!$B$7:$R$2292,16,0)</f>
        <v>11.688000000000001</v>
      </c>
      <c r="S51" s="62">
        <f t="shared" si="16"/>
        <v>48</v>
      </c>
    </row>
    <row r="52" spans="1:19" x14ac:dyDescent="0.3">
      <c r="A52" s="58" t="s">
        <v>211</v>
      </c>
      <c r="B52" s="59">
        <f>VLOOKUP($A52,'Return Data'!$B$7:$R$2292,3,0)</f>
        <v>45022</v>
      </c>
      <c r="C52" s="60">
        <f>VLOOKUP($A52,'Return Data'!$B$7:$R$2292,4,0)</f>
        <v>17.4192</v>
      </c>
      <c r="D52" s="60">
        <f>VLOOKUP($A52,'Return Data'!$B$7:$R$2292,10,0)</f>
        <v>1.8291999999999999</v>
      </c>
      <c r="E52" s="61">
        <f t="shared" si="10"/>
        <v>5</v>
      </c>
      <c r="F52" s="60">
        <f>VLOOKUP($A52,'Return Data'!$B$7:$R$2292,11,0)</f>
        <v>-2.2749000000000001</v>
      </c>
      <c r="G52" s="61">
        <f t="shared" si="11"/>
        <v>39</v>
      </c>
      <c r="H52" s="60">
        <f>VLOOKUP($A52,'Return Data'!$B$7:$R$2292,12,0)</f>
        <v>15.3406</v>
      </c>
      <c r="I52" s="61">
        <f t="shared" si="12"/>
        <v>3</v>
      </c>
      <c r="J52" s="60">
        <f>VLOOKUP($A52,'Return Data'!$B$7:$R$2292,13,0)</f>
        <v>2.1301000000000001</v>
      </c>
      <c r="K52" s="61">
        <f t="shared" si="13"/>
        <v>15</v>
      </c>
      <c r="L52" s="60">
        <f>VLOOKUP($A52,'Return Data'!$B$7:$R$2292,17,0)</f>
        <v>27.220600000000001</v>
      </c>
      <c r="M52" s="61">
        <f t="shared" si="14"/>
        <v>4</v>
      </c>
      <c r="N52" s="60">
        <f>VLOOKUP($A52,'Return Data'!$B$7:$R$2292,14,0)</f>
        <v>47.683900000000001</v>
      </c>
      <c r="O52" s="61">
        <f t="shared" si="15"/>
        <v>4</v>
      </c>
      <c r="P52" s="60">
        <f>VLOOKUP($A52,'Return Data'!$B$7:$R$2292,15,0)</f>
        <v>8.6548999999999996</v>
      </c>
      <c r="Q52" s="61">
        <f t="shared" si="17"/>
        <v>40</v>
      </c>
      <c r="R52" s="60">
        <f>VLOOKUP($A52,'Return Data'!$B$7:$R$2292,16,0)</f>
        <v>9.6266999999999996</v>
      </c>
      <c r="S52" s="62">
        <f t="shared" si="16"/>
        <v>53</v>
      </c>
    </row>
    <row r="53" spans="1:19" x14ac:dyDescent="0.3">
      <c r="A53" s="58" t="s">
        <v>212</v>
      </c>
      <c r="B53" s="59">
        <f>VLOOKUP($A53,'Return Data'!$B$7:$R$2292,3,0)</f>
        <v>45022</v>
      </c>
      <c r="C53" s="60">
        <f>VLOOKUP($A53,'Return Data'!$B$7:$R$2292,4,0)</f>
        <v>16.884799999999998</v>
      </c>
      <c r="D53" s="60">
        <f>VLOOKUP($A53,'Return Data'!$B$7:$R$2292,10,0)</f>
        <v>1.0939000000000001</v>
      </c>
      <c r="E53" s="61">
        <f t="shared" si="10"/>
        <v>8</v>
      </c>
      <c r="F53" s="60">
        <f>VLOOKUP($A53,'Return Data'!$B$7:$R$2292,11,0)</f>
        <v>-3.5022000000000002</v>
      </c>
      <c r="G53" s="61">
        <f t="shared" si="11"/>
        <v>48</v>
      </c>
      <c r="H53" s="60">
        <f>VLOOKUP($A53,'Return Data'!$B$7:$R$2292,12,0)</f>
        <v>13.6488</v>
      </c>
      <c r="I53" s="61">
        <f t="shared" si="12"/>
        <v>11</v>
      </c>
      <c r="J53" s="60">
        <f>VLOOKUP($A53,'Return Data'!$B$7:$R$2292,13,0)</f>
        <v>-0.2752</v>
      </c>
      <c r="K53" s="61">
        <f t="shared" si="13"/>
        <v>34</v>
      </c>
      <c r="L53" s="60">
        <f>VLOOKUP($A53,'Return Data'!$B$7:$R$2292,17,0)</f>
        <v>26.116399999999999</v>
      </c>
      <c r="M53" s="61">
        <f t="shared" si="14"/>
        <v>6</v>
      </c>
      <c r="N53" s="60">
        <f>VLOOKUP($A53,'Return Data'!$B$7:$R$2292,14,0)</f>
        <v>47.825299999999999</v>
      </c>
      <c r="O53" s="61">
        <f t="shared" si="15"/>
        <v>3</v>
      </c>
      <c r="P53" s="60">
        <f>VLOOKUP($A53,'Return Data'!$B$7:$R$2292,15,0)</f>
        <v>9.0136000000000003</v>
      </c>
      <c r="Q53" s="61">
        <f t="shared" si="17"/>
        <v>36</v>
      </c>
      <c r="R53" s="60">
        <f>VLOOKUP($A53,'Return Data'!$B$7:$R$2292,16,0)</f>
        <v>9.5272000000000006</v>
      </c>
      <c r="S53" s="62">
        <f t="shared" si="16"/>
        <v>54</v>
      </c>
    </row>
    <row r="54" spans="1:19" x14ac:dyDescent="0.3">
      <c r="A54" s="58" t="s">
        <v>213</v>
      </c>
      <c r="B54" s="59">
        <f>VLOOKUP($A54,'Return Data'!$B$7:$R$2292,3,0)</f>
        <v>45022</v>
      </c>
      <c r="C54" s="60">
        <f>VLOOKUP($A54,'Return Data'!$B$7:$R$2292,4,0)</f>
        <v>16.482299999999999</v>
      </c>
      <c r="D54" s="60">
        <f>VLOOKUP($A54,'Return Data'!$B$7:$R$2292,10,0)</f>
        <v>2.5649999999999999</v>
      </c>
      <c r="E54" s="61">
        <f t="shared" si="10"/>
        <v>2</v>
      </c>
      <c r="F54" s="60">
        <f>VLOOKUP($A54,'Return Data'!$B$7:$R$2292,11,0)</f>
        <v>-2.1490999999999998</v>
      </c>
      <c r="G54" s="61">
        <f t="shared" si="11"/>
        <v>37</v>
      </c>
      <c r="H54" s="60">
        <f>VLOOKUP($A54,'Return Data'!$B$7:$R$2292,12,0)</f>
        <v>15.3794</v>
      </c>
      <c r="I54" s="61">
        <f t="shared" si="12"/>
        <v>2</v>
      </c>
      <c r="J54" s="60">
        <f>VLOOKUP($A54,'Return Data'!$B$7:$R$2292,13,0)</f>
        <v>2.3612000000000002</v>
      </c>
      <c r="K54" s="61">
        <f t="shared" si="13"/>
        <v>12</v>
      </c>
      <c r="L54" s="60">
        <f>VLOOKUP($A54,'Return Data'!$B$7:$R$2292,17,0)</f>
        <v>29.039300000000001</v>
      </c>
      <c r="M54" s="61">
        <f t="shared" si="14"/>
        <v>1</v>
      </c>
      <c r="N54" s="60">
        <f>VLOOKUP($A54,'Return Data'!$B$7:$R$2292,14,0)</f>
        <v>50.222900000000003</v>
      </c>
      <c r="O54" s="61">
        <f t="shared" si="15"/>
        <v>2</v>
      </c>
      <c r="P54" s="60">
        <f>VLOOKUP($A54,'Return Data'!$B$7:$R$2292,15,0)</f>
        <v>9.3331</v>
      </c>
      <c r="Q54" s="61">
        <f t="shared" si="17"/>
        <v>34</v>
      </c>
      <c r="R54" s="60">
        <f>VLOOKUP($A54,'Return Data'!$B$7:$R$2292,16,0)</f>
        <v>9.4690999999999992</v>
      </c>
      <c r="S54" s="62">
        <f t="shared" si="16"/>
        <v>55</v>
      </c>
    </row>
    <row r="55" spans="1:19" x14ac:dyDescent="0.3">
      <c r="A55" s="58" t="s">
        <v>214</v>
      </c>
      <c r="B55" s="59">
        <f>VLOOKUP($A55,'Return Data'!$B$7:$R$2292,3,0)</f>
        <v>45022</v>
      </c>
      <c r="C55" s="60">
        <f>VLOOKUP($A55,'Return Data'!$B$7:$R$2292,4,0)</f>
        <v>23.127199999999998</v>
      </c>
      <c r="D55" s="60">
        <f>VLOOKUP($A55,'Return Data'!$B$7:$R$2292,10,0)</f>
        <v>-1.3942000000000001</v>
      </c>
      <c r="E55" s="61">
        <f t="shared" si="10"/>
        <v>30</v>
      </c>
      <c r="F55" s="60">
        <f>VLOOKUP($A55,'Return Data'!$B$7:$R$2292,11,0)</f>
        <v>1.3720000000000001</v>
      </c>
      <c r="G55" s="61">
        <f t="shared" si="11"/>
        <v>10</v>
      </c>
      <c r="H55" s="60">
        <f>VLOOKUP($A55,'Return Data'!$B$7:$R$2292,12,0)</f>
        <v>12.2494</v>
      </c>
      <c r="I55" s="61">
        <f t="shared" si="12"/>
        <v>18</v>
      </c>
      <c r="J55" s="60">
        <f>VLOOKUP($A55,'Return Data'!$B$7:$R$2292,13,0)</f>
        <v>2.5947</v>
      </c>
      <c r="K55" s="61">
        <f t="shared" si="13"/>
        <v>11</v>
      </c>
      <c r="L55" s="60">
        <f>VLOOKUP($A55,'Return Data'!$B$7:$R$2292,17,0)</f>
        <v>13.735200000000001</v>
      </c>
      <c r="M55" s="61">
        <f t="shared" si="14"/>
        <v>21</v>
      </c>
      <c r="N55" s="60">
        <f>VLOOKUP($A55,'Return Data'!$B$7:$R$2292,14,0)</f>
        <v>33.454000000000001</v>
      </c>
      <c r="O55" s="61">
        <f t="shared" si="15"/>
        <v>22</v>
      </c>
      <c r="P55" s="60">
        <f>VLOOKUP($A55,'Return Data'!$B$7:$R$2292,15,0)</f>
        <v>11.5191</v>
      </c>
      <c r="Q55" s="61">
        <f t="shared" si="17"/>
        <v>20</v>
      </c>
      <c r="R55" s="60">
        <f>VLOOKUP($A55,'Return Data'!$B$7:$R$2292,16,0)</f>
        <v>10.9976</v>
      </c>
      <c r="S55" s="62">
        <f t="shared" si="16"/>
        <v>50</v>
      </c>
    </row>
    <row r="56" spans="1:19" x14ac:dyDescent="0.3">
      <c r="A56" s="58" t="s">
        <v>215</v>
      </c>
      <c r="B56" s="59">
        <f>VLOOKUP($A56,'Return Data'!$B$7:$R$2292,3,0)</f>
        <v>45022</v>
      </c>
      <c r="C56" s="60">
        <f>VLOOKUP($A56,'Return Data'!$B$7:$R$2292,4,0)</f>
        <v>25.090499999999999</v>
      </c>
      <c r="D56" s="60">
        <f>VLOOKUP($A56,'Return Data'!$B$7:$R$2292,10,0)</f>
        <v>-1.5934999999999999</v>
      </c>
      <c r="E56" s="61">
        <f t="shared" si="10"/>
        <v>33</v>
      </c>
      <c r="F56" s="60">
        <f>VLOOKUP($A56,'Return Data'!$B$7:$R$2292,11,0)</f>
        <v>1.3066</v>
      </c>
      <c r="G56" s="61">
        <f t="shared" si="11"/>
        <v>11</v>
      </c>
      <c r="H56" s="60">
        <f>VLOOKUP($A56,'Return Data'!$B$7:$R$2292,12,0)</f>
        <v>11.7075</v>
      </c>
      <c r="I56" s="61">
        <f t="shared" si="12"/>
        <v>25</v>
      </c>
      <c r="J56" s="60">
        <f>VLOOKUP($A56,'Return Data'!$B$7:$R$2292,13,0)</f>
        <v>2.1932999999999998</v>
      </c>
      <c r="K56" s="61">
        <f t="shared" si="13"/>
        <v>14</v>
      </c>
      <c r="L56" s="60">
        <f>VLOOKUP($A56,'Return Data'!$B$7:$R$2292,17,0)</f>
        <v>13.349399999999999</v>
      </c>
      <c r="M56" s="61">
        <f t="shared" si="14"/>
        <v>23</v>
      </c>
      <c r="N56" s="60">
        <f>VLOOKUP($A56,'Return Data'!$B$7:$R$2292,14,0)</f>
        <v>32.972099999999998</v>
      </c>
      <c r="O56" s="61">
        <f t="shared" si="15"/>
        <v>25</v>
      </c>
      <c r="P56" s="60">
        <f>VLOOKUP($A56,'Return Data'!$B$7:$R$2292,15,0)</f>
        <v>11.6998</v>
      </c>
      <c r="Q56" s="61">
        <f t="shared" si="17"/>
        <v>17</v>
      </c>
      <c r="R56" s="60">
        <f>VLOOKUP($A56,'Return Data'!$B$7:$R$2292,16,0)</f>
        <v>13.9451</v>
      </c>
      <c r="S56" s="62">
        <f t="shared" si="16"/>
        <v>26</v>
      </c>
    </row>
    <row r="57" spans="1:19" x14ac:dyDescent="0.3">
      <c r="A57" s="58" t="s">
        <v>216</v>
      </c>
      <c r="B57" s="59">
        <f>VLOOKUP($A57,'Return Data'!$B$7:$R$2292,3,0)</f>
        <v>45022</v>
      </c>
      <c r="C57" s="60">
        <f>VLOOKUP($A57,'Return Data'!$B$7:$R$2292,4,0)</f>
        <v>17.1996</v>
      </c>
      <c r="D57" s="60">
        <f>VLOOKUP($A57,'Return Data'!$B$7:$R$2292,10,0)</f>
        <v>2.3157999999999999</v>
      </c>
      <c r="E57" s="61">
        <f t="shared" si="10"/>
        <v>3</v>
      </c>
      <c r="F57" s="60">
        <f>VLOOKUP($A57,'Return Data'!$B$7:$R$2292,11,0)</f>
        <v>-1.9971000000000001</v>
      </c>
      <c r="G57" s="61">
        <f t="shared" si="11"/>
        <v>35</v>
      </c>
      <c r="H57" s="60">
        <f>VLOOKUP($A57,'Return Data'!$B$7:$R$2292,12,0)</f>
        <v>15.255599999999999</v>
      </c>
      <c r="I57" s="61">
        <f t="shared" si="12"/>
        <v>5</v>
      </c>
      <c r="J57" s="60">
        <f>VLOOKUP($A57,'Return Data'!$B$7:$R$2292,13,0)</f>
        <v>4.6268000000000002</v>
      </c>
      <c r="K57" s="61">
        <f t="shared" si="13"/>
        <v>7</v>
      </c>
      <c r="L57" s="60">
        <f>VLOOKUP($A57,'Return Data'!$B$7:$R$2292,17,0)</f>
        <v>28.0183</v>
      </c>
      <c r="M57" s="61">
        <f t="shared" si="14"/>
        <v>2</v>
      </c>
      <c r="N57" s="60">
        <f>VLOOKUP($A57,'Return Data'!$B$7:$R$2292,14,0)</f>
        <v>47.167700000000004</v>
      </c>
      <c r="O57" s="61">
        <f t="shared" si="15"/>
        <v>5</v>
      </c>
      <c r="P57" s="60"/>
      <c r="Q57" s="61"/>
      <c r="R57" s="60">
        <f>VLOOKUP($A57,'Return Data'!$B$7:$R$2292,16,0)</f>
        <v>11.3902</v>
      </c>
      <c r="S57" s="62">
        <f t="shared" si="16"/>
        <v>49</v>
      </c>
    </row>
    <row r="58" spans="1:19" x14ac:dyDescent="0.3">
      <c r="A58" s="58" t="s">
        <v>217</v>
      </c>
      <c r="B58" s="59">
        <f>VLOOKUP($A58,'Return Data'!$B$7:$R$2292,3,0)</f>
        <v>45022</v>
      </c>
      <c r="C58" s="60">
        <f>VLOOKUP($A58,'Return Data'!$B$7:$R$2292,4,0)</f>
        <v>19.6389</v>
      </c>
      <c r="D58" s="60">
        <f>VLOOKUP($A58,'Return Data'!$B$7:$R$2292,10,0)</f>
        <v>2.6602000000000001</v>
      </c>
      <c r="E58" s="61">
        <f t="shared" si="10"/>
        <v>1</v>
      </c>
      <c r="F58" s="60">
        <f>VLOOKUP($A58,'Return Data'!$B$7:$R$2292,11,0)</f>
        <v>-1.8806</v>
      </c>
      <c r="G58" s="61">
        <f t="shared" si="11"/>
        <v>34</v>
      </c>
      <c r="H58" s="60">
        <f>VLOOKUP($A58,'Return Data'!$B$7:$R$2292,12,0)</f>
        <v>15.3154</v>
      </c>
      <c r="I58" s="61">
        <f t="shared" si="12"/>
        <v>4</v>
      </c>
      <c r="J58" s="60">
        <f>VLOOKUP($A58,'Return Data'!$B$7:$R$2292,13,0)</f>
        <v>4.46</v>
      </c>
      <c r="K58" s="61">
        <f t="shared" si="13"/>
        <v>8</v>
      </c>
      <c r="L58" s="60">
        <f>VLOOKUP($A58,'Return Data'!$B$7:$R$2292,17,0)</f>
        <v>27.374199999999998</v>
      </c>
      <c r="M58" s="61">
        <f t="shared" si="14"/>
        <v>3</v>
      </c>
      <c r="N58" s="60">
        <f>VLOOKUP($A58,'Return Data'!$B$7:$R$2292,14,0)</f>
        <v>45.990200000000002</v>
      </c>
      <c r="O58" s="61">
        <f t="shared" si="15"/>
        <v>7</v>
      </c>
      <c r="P58" s="60"/>
      <c r="Q58" s="61"/>
      <c r="R58" s="60">
        <f>VLOOKUP($A58,'Return Data'!$B$7:$R$2292,16,0)</f>
        <v>15.1905</v>
      </c>
      <c r="S58" s="62">
        <f t="shared" si="16"/>
        <v>16</v>
      </c>
    </row>
    <row r="59" spans="1:19" x14ac:dyDescent="0.3">
      <c r="A59" s="58" t="s">
        <v>1780</v>
      </c>
      <c r="B59" s="59">
        <f>VLOOKUP($A59,'Return Data'!$B$7:$R$2292,3,0)</f>
        <v>45022</v>
      </c>
      <c r="C59" s="60">
        <f>VLOOKUP($A59,'Return Data'!$B$7:$R$2292,4,0)</f>
        <v>347.45589999999999</v>
      </c>
      <c r="D59" s="60">
        <f>VLOOKUP($A59,'Return Data'!$B$7:$R$2292,10,0)</f>
        <v>-2.4477000000000002</v>
      </c>
      <c r="E59" s="61">
        <f t="shared" si="10"/>
        <v>43</v>
      </c>
      <c r="F59" s="60">
        <f>VLOOKUP($A59,'Return Data'!$B$7:$R$2292,11,0)</f>
        <v>-2.1657999999999999</v>
      </c>
      <c r="G59" s="61">
        <f t="shared" si="11"/>
        <v>38</v>
      </c>
      <c r="H59" s="60">
        <f>VLOOKUP($A59,'Return Data'!$B$7:$R$2292,12,0)</f>
        <v>8.3216000000000001</v>
      </c>
      <c r="I59" s="61">
        <f t="shared" si="12"/>
        <v>40</v>
      </c>
      <c r="J59" s="60">
        <f>VLOOKUP($A59,'Return Data'!$B$7:$R$2292,13,0)</f>
        <v>-0.99419999999999997</v>
      </c>
      <c r="K59" s="61">
        <f t="shared" si="13"/>
        <v>40</v>
      </c>
      <c r="L59" s="60">
        <f>VLOOKUP($A59,'Return Data'!$B$7:$R$2292,17,0)</f>
        <v>12.993600000000001</v>
      </c>
      <c r="M59" s="61">
        <f t="shared" si="14"/>
        <v>25</v>
      </c>
      <c r="N59" s="60">
        <f>VLOOKUP($A59,'Return Data'!$B$7:$R$2292,14,0)</f>
        <v>32.1387</v>
      </c>
      <c r="O59" s="61">
        <f t="shared" si="15"/>
        <v>30</v>
      </c>
      <c r="P59" s="60">
        <f>VLOOKUP($A59,'Return Data'!$B$7:$R$2292,15,0)</f>
        <v>9.7626000000000008</v>
      </c>
      <c r="Q59" s="61">
        <f>RANK(P59,P$8:P$63,0)</f>
        <v>31</v>
      </c>
      <c r="R59" s="60">
        <f>VLOOKUP($A59,'Return Data'!$B$7:$R$2292,16,0)</f>
        <v>14.610200000000001</v>
      </c>
      <c r="S59" s="62">
        <f t="shared" si="16"/>
        <v>19</v>
      </c>
    </row>
    <row r="60" spans="1:19" x14ac:dyDescent="0.3">
      <c r="A60" s="58" t="s">
        <v>218</v>
      </c>
      <c r="B60" s="59">
        <f>VLOOKUP($A60,'Return Data'!$B$7:$R$2292,3,0)</f>
        <v>45022</v>
      </c>
      <c r="C60" s="60">
        <f>VLOOKUP($A60,'Return Data'!$B$7:$R$2292,4,0)</f>
        <v>31.741700000000002</v>
      </c>
      <c r="D60" s="60">
        <f>VLOOKUP($A60,'Return Data'!$B$7:$R$2292,10,0)</f>
        <v>-3.1311</v>
      </c>
      <c r="E60" s="61">
        <f t="shared" si="10"/>
        <v>52</v>
      </c>
      <c r="F60" s="60">
        <f>VLOOKUP($A60,'Return Data'!$B$7:$R$2292,11,0)</f>
        <v>-6.6400000000000001E-2</v>
      </c>
      <c r="G60" s="61">
        <f t="shared" si="11"/>
        <v>22</v>
      </c>
      <c r="H60" s="60">
        <f>VLOOKUP($A60,'Return Data'!$B$7:$R$2292,12,0)</f>
        <v>11.1412</v>
      </c>
      <c r="I60" s="61">
        <f t="shared" si="12"/>
        <v>27</v>
      </c>
      <c r="J60" s="60">
        <f>VLOOKUP($A60,'Return Data'!$B$7:$R$2292,13,0)</f>
        <v>3.0599999999999999E-2</v>
      </c>
      <c r="K60" s="61">
        <f t="shared" si="13"/>
        <v>30</v>
      </c>
      <c r="L60" s="60">
        <f>VLOOKUP($A60,'Return Data'!$B$7:$R$2292,17,0)</f>
        <v>12.619199999999999</v>
      </c>
      <c r="M60" s="61">
        <f t="shared" si="14"/>
        <v>28</v>
      </c>
      <c r="N60" s="60">
        <f>VLOOKUP($A60,'Return Data'!$B$7:$R$2292,14,0)</f>
        <v>31.350899999999999</v>
      </c>
      <c r="O60" s="61">
        <f t="shared" si="15"/>
        <v>33</v>
      </c>
      <c r="P60" s="60">
        <f>VLOOKUP($A60,'Return Data'!$B$7:$R$2292,15,0)</f>
        <v>11.6647</v>
      </c>
      <c r="Q60" s="61">
        <f>RANK(P60,P$8:P$63,0)</f>
        <v>18</v>
      </c>
      <c r="R60" s="60">
        <f>VLOOKUP($A60,'Return Data'!$B$7:$R$2292,16,0)</f>
        <v>14.583</v>
      </c>
      <c r="S60" s="62">
        <f t="shared" si="16"/>
        <v>20</v>
      </c>
    </row>
    <row r="61" spans="1:19" x14ac:dyDescent="0.3">
      <c r="A61" s="58" t="s">
        <v>219</v>
      </c>
      <c r="B61" s="59">
        <f>VLOOKUP($A61,'Return Data'!$B$7:$R$2292,3,0)</f>
        <v>45022</v>
      </c>
      <c r="C61" s="60">
        <f>VLOOKUP($A61,'Return Data'!$B$7:$R$2292,4,0)</f>
        <v>128.05000000000001</v>
      </c>
      <c r="D61" s="60">
        <f>VLOOKUP($A61,'Return Data'!$B$7:$R$2292,10,0)</f>
        <v>1.9831000000000001</v>
      </c>
      <c r="E61" s="61">
        <f t="shared" si="10"/>
        <v>4</v>
      </c>
      <c r="F61" s="60">
        <f>VLOOKUP($A61,'Return Data'!$B$7:$R$2292,11,0)</f>
        <v>4.7016</v>
      </c>
      <c r="G61" s="61">
        <f t="shared" si="11"/>
        <v>1</v>
      </c>
      <c r="H61" s="60">
        <f>VLOOKUP($A61,'Return Data'!$B$7:$R$2292,12,0)</f>
        <v>14.136699999999999</v>
      </c>
      <c r="I61" s="61">
        <f t="shared" si="12"/>
        <v>8</v>
      </c>
      <c r="J61" s="60">
        <f>VLOOKUP($A61,'Return Data'!$B$7:$R$2292,13,0)</f>
        <v>3.6505999999999998</v>
      </c>
      <c r="K61" s="61">
        <f t="shared" si="13"/>
        <v>9</v>
      </c>
      <c r="L61" s="60">
        <f>VLOOKUP($A61,'Return Data'!$B$7:$R$2292,17,0)</f>
        <v>12.2536</v>
      </c>
      <c r="M61" s="61">
        <f t="shared" si="14"/>
        <v>31</v>
      </c>
      <c r="N61" s="60">
        <f>VLOOKUP($A61,'Return Data'!$B$7:$R$2292,14,0)</f>
        <v>28.031600000000001</v>
      </c>
      <c r="O61" s="61">
        <f t="shared" si="15"/>
        <v>46</v>
      </c>
      <c r="P61" s="60">
        <f>VLOOKUP($A61,'Return Data'!$B$7:$R$2292,15,0)</f>
        <v>9.9276999999999997</v>
      </c>
      <c r="Q61" s="61">
        <f>RANK(P61,P$8:P$63,0)</f>
        <v>28</v>
      </c>
      <c r="R61" s="60">
        <f>VLOOKUP($A61,'Return Data'!$B$7:$R$2292,16,0)</f>
        <v>12.365399999999999</v>
      </c>
      <c r="S61" s="62">
        <f t="shared" si="16"/>
        <v>43</v>
      </c>
    </row>
    <row r="62" spans="1:19" x14ac:dyDescent="0.3">
      <c r="A62" s="58" t="s">
        <v>2081</v>
      </c>
      <c r="B62" s="59">
        <f>VLOOKUP($A62,'Return Data'!$B$7:$R$2292,3,0)</f>
        <v>45022</v>
      </c>
      <c r="C62" s="60">
        <f>VLOOKUP($A62,'Return Data'!$B$7:$R$2292,4,0)</f>
        <v>44.3</v>
      </c>
      <c r="D62" s="60">
        <f>VLOOKUP($A62,'Return Data'!$B$7:$R$2292,10,0)</f>
        <v>-1.7956000000000001</v>
      </c>
      <c r="E62" s="61">
        <f t="shared" si="10"/>
        <v>35</v>
      </c>
      <c r="F62" s="60">
        <f>VLOOKUP($A62,'Return Data'!$B$7:$R$2292,11,0)</f>
        <v>-1.5556000000000001</v>
      </c>
      <c r="G62" s="61">
        <f t="shared" si="11"/>
        <v>32</v>
      </c>
      <c r="H62" s="60">
        <f>VLOOKUP($A62,'Return Data'!$B$7:$R$2292,12,0)</f>
        <v>9.1940000000000008</v>
      </c>
      <c r="I62" s="61">
        <f t="shared" si="12"/>
        <v>36</v>
      </c>
      <c r="J62" s="60">
        <f>VLOOKUP($A62,'Return Data'!$B$7:$R$2292,13,0)</f>
        <v>0.1583</v>
      </c>
      <c r="K62" s="61">
        <f t="shared" si="13"/>
        <v>29</v>
      </c>
      <c r="L62" s="60">
        <f>VLOOKUP($A62,'Return Data'!$B$7:$R$2292,17,0)</f>
        <v>12.924200000000001</v>
      </c>
      <c r="M62" s="61">
        <f t="shared" si="14"/>
        <v>26</v>
      </c>
      <c r="N62" s="60">
        <f>VLOOKUP($A62,'Return Data'!$B$7:$R$2292,14,0)</f>
        <v>32.360999999999997</v>
      </c>
      <c r="O62" s="61">
        <f t="shared" si="15"/>
        <v>29</v>
      </c>
      <c r="P62" s="60">
        <f>VLOOKUP($A62,'Return Data'!$B$7:$R$2292,15,0)</f>
        <v>12.670400000000001</v>
      </c>
      <c r="Q62" s="61">
        <f>RANK(P62,P$8:P$63,0)</f>
        <v>13</v>
      </c>
      <c r="R62" s="60">
        <f>VLOOKUP($A62,'Return Data'!$B$7:$R$2292,16,0)</f>
        <v>12.5762</v>
      </c>
      <c r="S62" s="62">
        <f t="shared" si="16"/>
        <v>39</v>
      </c>
    </row>
    <row r="63" spans="1:19" x14ac:dyDescent="0.3">
      <c r="A63" s="58" t="s">
        <v>226</v>
      </c>
      <c r="B63" s="59">
        <f>VLOOKUP($A63,'Return Data'!$B$7:$R$2292,3,0)</f>
        <v>45022</v>
      </c>
      <c r="C63" s="60">
        <f>VLOOKUP($A63,'Return Data'!$B$7:$R$2292,4,0)</f>
        <v>149.07679999999999</v>
      </c>
      <c r="D63" s="60">
        <f>VLOOKUP($A63,'Return Data'!$B$7:$R$2292,10,0)</f>
        <v>-2.5411000000000001</v>
      </c>
      <c r="E63" s="61">
        <f t="shared" si="10"/>
        <v>45</v>
      </c>
      <c r="F63" s="60">
        <f>VLOOKUP($A63,'Return Data'!$B$7:$R$2292,11,0)</f>
        <v>-4.4755000000000003</v>
      </c>
      <c r="G63" s="61">
        <f t="shared" si="11"/>
        <v>51</v>
      </c>
      <c r="H63" s="60">
        <f>VLOOKUP($A63,'Return Data'!$B$7:$R$2292,12,0)</f>
        <v>5.6764999999999999</v>
      </c>
      <c r="I63" s="61">
        <f t="shared" si="12"/>
        <v>53</v>
      </c>
      <c r="J63" s="60">
        <f>VLOOKUP($A63,'Return Data'!$B$7:$R$2292,13,0)</f>
        <v>-4.5705999999999998</v>
      </c>
      <c r="K63" s="61">
        <f t="shared" si="13"/>
        <v>50</v>
      </c>
      <c r="L63" s="60">
        <f>VLOOKUP($A63,'Return Data'!$B$7:$R$2292,17,0)</f>
        <v>8.8443000000000005</v>
      </c>
      <c r="M63" s="61">
        <f t="shared" si="14"/>
        <v>50</v>
      </c>
      <c r="N63" s="60">
        <f>VLOOKUP($A63,'Return Data'!$B$7:$R$2292,14,0)</f>
        <v>29.251999999999999</v>
      </c>
      <c r="O63" s="61">
        <f t="shared" si="15"/>
        <v>41</v>
      </c>
      <c r="P63" s="60">
        <f>VLOOKUP($A63,'Return Data'!$B$7:$R$2292,15,0)</f>
        <v>10.719799999999999</v>
      </c>
      <c r="Q63" s="61">
        <f>RANK(P63,P$8:P$63,0)</f>
        <v>23</v>
      </c>
      <c r="R63" s="60">
        <f>VLOOKUP($A63,'Return Data'!$B$7:$R$2292,16,0)</f>
        <v>13.0122</v>
      </c>
      <c r="S63" s="62">
        <f t="shared" si="16"/>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-1.2554732142857141</v>
      </c>
      <c r="E65" s="69"/>
      <c r="F65" s="70">
        <f>AVERAGE(F8:F63)</f>
        <v>-1.1459303571428574</v>
      </c>
      <c r="G65" s="69"/>
      <c r="H65" s="70">
        <f>AVERAGE(H8:H63)</f>
        <v>10.539512499999999</v>
      </c>
      <c r="I65" s="69"/>
      <c r="J65" s="70">
        <f>AVERAGE(J8:J63)</f>
        <v>7.9100000000000129E-2</v>
      </c>
      <c r="K65" s="69"/>
      <c r="L65" s="70">
        <f>AVERAGE(L8:L63)</f>
        <v>13.794114285714283</v>
      </c>
      <c r="M65" s="69"/>
      <c r="N65" s="70">
        <f>AVERAGE(N8:N63)</f>
        <v>33.395351785714276</v>
      </c>
      <c r="O65" s="69"/>
      <c r="P65" s="70">
        <f>AVERAGE(P8:P63)</f>
        <v>11.284365957446807</v>
      </c>
      <c r="Q65" s="69"/>
      <c r="R65" s="70">
        <f>AVERAGE(R8:R63)</f>
        <v>14.030610714285716</v>
      </c>
      <c r="S65" s="71"/>
    </row>
    <row r="66" spans="1:19" x14ac:dyDescent="0.3">
      <c r="A66" s="68" t="s">
        <v>28</v>
      </c>
      <c r="B66" s="69"/>
      <c r="C66" s="69"/>
      <c r="D66" s="70">
        <f>MIN(D8:D63)</f>
        <v>-6.9581</v>
      </c>
      <c r="E66" s="69"/>
      <c r="F66" s="70">
        <f>MIN(F8:F63)</f>
        <v>-7.3307000000000002</v>
      </c>
      <c r="G66" s="69"/>
      <c r="H66" s="70">
        <f>MIN(H8:H63)</f>
        <v>2.8664999999999998</v>
      </c>
      <c r="I66" s="69"/>
      <c r="J66" s="70">
        <f>MIN(J8:J63)</f>
        <v>-10.624599999999999</v>
      </c>
      <c r="K66" s="69"/>
      <c r="L66" s="70">
        <f>MIN(L8:L63)</f>
        <v>0.95789999999999997</v>
      </c>
      <c r="M66" s="69"/>
      <c r="N66" s="70">
        <f>MIN(N8:N63)</f>
        <v>18.008500000000002</v>
      </c>
      <c r="O66" s="69"/>
      <c r="P66" s="70">
        <f>MIN(P8:P63)</f>
        <v>4.3479999999999999</v>
      </c>
      <c r="Q66" s="69"/>
      <c r="R66" s="70">
        <f>MIN(R8:R63)</f>
        <v>7.2008999999999999</v>
      </c>
      <c r="S66" s="71"/>
    </row>
    <row r="67" spans="1:19" ht="15" thickBot="1" x14ac:dyDescent="0.35">
      <c r="A67" s="72" t="s">
        <v>29</v>
      </c>
      <c r="B67" s="73"/>
      <c r="C67" s="73"/>
      <c r="D67" s="74">
        <f>MAX(D8:D63)</f>
        <v>2.6602000000000001</v>
      </c>
      <c r="E67" s="73"/>
      <c r="F67" s="74">
        <f>MAX(F8:F63)</f>
        <v>4.7016</v>
      </c>
      <c r="G67" s="73"/>
      <c r="H67" s="74">
        <f>MAX(H8:H63)</f>
        <v>15.552</v>
      </c>
      <c r="I67" s="73"/>
      <c r="J67" s="74">
        <f>MAX(J8:J63)</f>
        <v>7.0883000000000003</v>
      </c>
      <c r="K67" s="73"/>
      <c r="L67" s="74">
        <f>MAX(L8:L63)</f>
        <v>29.039300000000001</v>
      </c>
      <c r="M67" s="73"/>
      <c r="N67" s="74">
        <f>MAX(N8:N63)</f>
        <v>52.674900000000001</v>
      </c>
      <c r="O67" s="73"/>
      <c r="P67" s="74">
        <f>MAX(P8:P63)</f>
        <v>21.977599999999999</v>
      </c>
      <c r="Q67" s="73"/>
      <c r="R67" s="74">
        <f>MAX(R8:R63)</f>
        <v>22.561699999999998</v>
      </c>
      <c r="S67" s="75"/>
    </row>
    <row r="68" spans="1:19" x14ac:dyDescent="0.3">
      <c r="A68" s="99" t="s">
        <v>428</v>
      </c>
    </row>
    <row r="69" spans="1:19" x14ac:dyDescent="0.3">
      <c r="A69" s="14" t="s">
        <v>340</v>
      </c>
    </row>
  </sheetData>
  <sheetProtection algorithmName="SHA-512" hashValue="kzcRbSwDb7pvZ8I1/LdFtOWZ0b1SSbOv3wZZ4kWFhz9vKYNv7Qhqp+0SnsMDBGIRirZIIu1YeeMmuaoiuQxoQw==" saltValue="hPeYc0u/t08Fv6SOlJuqL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45022</v>
      </c>
      <c r="C8" s="60">
        <f>VLOOKUP($A8,'Return Data'!$B$7:$R$2292,4,0)</f>
        <v>47.06</v>
      </c>
      <c r="D8" s="60">
        <f>VLOOKUP($A8,'Return Data'!$B$7:$R$2292,10,0)</f>
        <v>-4.6790000000000003</v>
      </c>
      <c r="E8" s="61">
        <f t="shared" ref="E8:E39" si="0">RANK(D8,D$8:D$64,0)</f>
        <v>56</v>
      </c>
      <c r="F8" s="60">
        <f>VLOOKUP($A8,'Return Data'!$B$7:$R$2292,11,0)</f>
        <v>-3.6248</v>
      </c>
      <c r="G8" s="61">
        <f t="shared" ref="G8:G39" si="1">RANK(F8,F$8:F$64,0)</f>
        <v>47</v>
      </c>
      <c r="H8" s="60">
        <f>VLOOKUP($A8,'Return Data'!$B$7:$R$2292,12,0)</f>
        <v>3.7477999999999998</v>
      </c>
      <c r="I8" s="61">
        <f t="shared" ref="I8:I39" si="2">RANK(H8,H$8:H$64,0)</f>
        <v>56</v>
      </c>
      <c r="J8" s="60">
        <f>VLOOKUP($A8,'Return Data'!$B$7:$R$2292,13,0)</f>
        <v>-6.1052999999999997</v>
      </c>
      <c r="K8" s="61">
        <f t="shared" ref="K8:K39" si="3">RANK(J8,J$8:J$64,0)</f>
        <v>55</v>
      </c>
      <c r="L8" s="60">
        <f>VLOOKUP($A8,'Return Data'!$B$7:$R$2292,17,0)</f>
        <v>0.374</v>
      </c>
      <c r="M8" s="61">
        <f t="shared" ref="M8:M39" si="4">RANK(L8,L$8:L$64,0)</f>
        <v>57</v>
      </c>
      <c r="N8" s="60">
        <f>VLOOKUP($A8,'Return Data'!$B$7:$R$2292,14,0)</f>
        <v>17.299700000000001</v>
      </c>
      <c r="O8" s="61">
        <f t="shared" ref="O8:O39" si="5">RANK(N8,N$8:N$64,0)</f>
        <v>57</v>
      </c>
      <c r="P8" s="60">
        <f>VLOOKUP($A8,'Return Data'!$B$7:$R$2292,15,0)</f>
        <v>3.6307999999999998</v>
      </c>
      <c r="Q8" s="61">
        <f>RANK(P8,P$8:P$64,0)</f>
        <v>48</v>
      </c>
      <c r="R8" s="60">
        <f>VLOOKUP($A8,'Return Data'!$B$7:$R$2292,16,0)</f>
        <v>9.8305000000000007</v>
      </c>
      <c r="S8" s="62">
        <f t="shared" ref="S8:S39" si="6">RANK(R8,R$8:R$64,0)</f>
        <v>49</v>
      </c>
    </row>
    <row r="9" spans="1:20" x14ac:dyDescent="0.3">
      <c r="A9" s="58" t="s">
        <v>267</v>
      </c>
      <c r="B9" s="59">
        <f>VLOOKUP($A9,'Return Data'!$B$7:$R$2292,3,0)</f>
        <v>45022</v>
      </c>
      <c r="C9" s="60">
        <f>VLOOKUP($A9,'Return Data'!$B$7:$R$2292,4,0)</f>
        <v>38.85</v>
      </c>
      <c r="D9" s="60">
        <f>VLOOKUP($A9,'Return Data'!$B$7:$R$2292,10,0)</f>
        <v>-4.3810000000000002</v>
      </c>
      <c r="E9" s="61">
        <f t="shared" si="0"/>
        <v>55</v>
      </c>
      <c r="F9" s="60">
        <f>VLOOKUP($A9,'Return Data'!$B$7:$R$2292,11,0)</f>
        <v>-3.8841999999999999</v>
      </c>
      <c r="G9" s="61">
        <f t="shared" si="1"/>
        <v>49</v>
      </c>
      <c r="H9" s="60">
        <f>VLOOKUP($A9,'Return Data'!$B$7:$R$2292,12,0)</f>
        <v>3.9882</v>
      </c>
      <c r="I9" s="61">
        <f t="shared" si="2"/>
        <v>55</v>
      </c>
      <c r="J9" s="60">
        <f>VLOOKUP($A9,'Return Data'!$B$7:$R$2292,13,0)</f>
        <v>-5.4744999999999999</v>
      </c>
      <c r="K9" s="61">
        <f t="shared" si="3"/>
        <v>52</v>
      </c>
      <c r="L9" s="60">
        <f>VLOOKUP($A9,'Return Data'!$B$7:$R$2292,17,0)</f>
        <v>0.92649999999999999</v>
      </c>
      <c r="M9" s="61">
        <f t="shared" si="4"/>
        <v>56</v>
      </c>
      <c r="N9" s="60">
        <f>VLOOKUP($A9,'Return Data'!$B$7:$R$2292,14,0)</f>
        <v>17.707699999999999</v>
      </c>
      <c r="O9" s="61">
        <f t="shared" si="5"/>
        <v>56</v>
      </c>
      <c r="P9" s="60">
        <f>VLOOKUP($A9,'Return Data'!$B$7:$R$2292,15,0)</f>
        <v>4.3143000000000002</v>
      </c>
      <c r="Q9" s="61">
        <f>RANK(P9,P$8:P$64,0)</f>
        <v>47</v>
      </c>
      <c r="R9" s="60">
        <f>VLOOKUP($A9,'Return Data'!$B$7:$R$2292,16,0)</f>
        <v>9.5030999999999999</v>
      </c>
      <c r="S9" s="62">
        <f t="shared" si="6"/>
        <v>51</v>
      </c>
    </row>
    <row r="10" spans="1:20" x14ac:dyDescent="0.3">
      <c r="A10" s="58" t="s">
        <v>268</v>
      </c>
      <c r="B10" s="59">
        <f>VLOOKUP($A10,'Return Data'!$B$7:$R$2292,3,0)</f>
        <v>45022</v>
      </c>
      <c r="C10" s="60">
        <f>VLOOKUP($A10,'Return Data'!$B$7:$R$2292,4,0)</f>
        <v>62.207999999999998</v>
      </c>
      <c r="D10" s="60">
        <f>VLOOKUP($A10,'Return Data'!$B$7:$R$2292,10,0)</f>
        <v>-1.5218</v>
      </c>
      <c r="E10" s="61">
        <f t="shared" si="0"/>
        <v>27</v>
      </c>
      <c r="F10" s="60">
        <f>VLOOKUP($A10,'Return Data'!$B$7:$R$2292,11,0)</f>
        <v>-7.1200999999999999</v>
      </c>
      <c r="G10" s="61">
        <f t="shared" si="1"/>
        <v>55</v>
      </c>
      <c r="H10" s="60">
        <f>VLOOKUP($A10,'Return Data'!$B$7:$R$2292,12,0)</f>
        <v>2.2452000000000001</v>
      </c>
      <c r="I10" s="61">
        <f t="shared" si="2"/>
        <v>57</v>
      </c>
      <c r="J10" s="60">
        <f>VLOOKUP($A10,'Return Data'!$B$7:$R$2292,13,0)</f>
        <v>-11.347</v>
      </c>
      <c r="K10" s="61">
        <f t="shared" si="3"/>
        <v>57</v>
      </c>
      <c r="L10" s="60">
        <f>VLOOKUP($A10,'Return Data'!$B$7:$R$2292,17,0)</f>
        <v>1.1517999999999999</v>
      </c>
      <c r="M10" s="61">
        <f t="shared" si="4"/>
        <v>55</v>
      </c>
      <c r="N10" s="60">
        <f>VLOOKUP($A10,'Return Data'!$B$7:$R$2292,14,0)</f>
        <v>19.6585</v>
      </c>
      <c r="O10" s="61">
        <f t="shared" si="5"/>
        <v>55</v>
      </c>
      <c r="P10" s="60">
        <f>VLOOKUP($A10,'Return Data'!$B$7:$R$2292,15,0)</f>
        <v>8.2281999999999993</v>
      </c>
      <c r="Q10" s="61">
        <f>RANK(P10,P$8:P$64,0)</f>
        <v>37</v>
      </c>
      <c r="R10" s="60">
        <f>VLOOKUP($A10,'Return Data'!$B$7:$R$2292,16,0)</f>
        <v>14.7605</v>
      </c>
      <c r="S10" s="62">
        <f t="shared" si="6"/>
        <v>19</v>
      </c>
    </row>
    <row r="11" spans="1:20" x14ac:dyDescent="0.3">
      <c r="A11" s="58" t="s">
        <v>2037</v>
      </c>
      <c r="B11" s="59">
        <f>VLOOKUP($A11,'Return Data'!$B$7:$R$2292,3,0)</f>
        <v>45022</v>
      </c>
      <c r="C11" s="60">
        <f>VLOOKUP($A11,'Return Data'!$B$7:$R$2292,4,0)</f>
        <v>99.323999999999998</v>
      </c>
      <c r="D11" s="60">
        <f>VLOOKUP($A11,'Return Data'!$B$7:$R$2292,10,0)</f>
        <v>-1.5239</v>
      </c>
      <c r="E11" s="61">
        <f t="shared" si="0"/>
        <v>28</v>
      </c>
      <c r="F11" s="60">
        <f>VLOOKUP($A11,'Return Data'!$B$7:$R$2292,11,0)</f>
        <v>-0.11360000000000001</v>
      </c>
      <c r="G11" s="61">
        <f t="shared" si="1"/>
        <v>17</v>
      </c>
      <c r="H11" s="60">
        <f>VLOOKUP($A11,'Return Data'!$B$7:$R$2292,12,0)</f>
        <v>11.3498</v>
      </c>
      <c r="I11" s="61">
        <f t="shared" si="2"/>
        <v>19</v>
      </c>
      <c r="J11" s="60">
        <f>VLOOKUP($A11,'Return Data'!$B$7:$R$2292,13,0)</f>
        <v>-1.0125999999999999</v>
      </c>
      <c r="K11" s="61">
        <f t="shared" si="3"/>
        <v>31</v>
      </c>
      <c r="L11" s="60">
        <f>VLOOKUP($A11,'Return Data'!$B$7:$R$2292,17,0)</f>
        <v>14.311999999999999</v>
      </c>
      <c r="M11" s="61">
        <f t="shared" si="4"/>
        <v>17</v>
      </c>
      <c r="N11" s="60">
        <f>VLOOKUP($A11,'Return Data'!$B$7:$R$2292,14,0)</f>
        <v>40.646500000000003</v>
      </c>
      <c r="O11" s="61">
        <f t="shared" si="5"/>
        <v>9</v>
      </c>
      <c r="P11" s="60">
        <f>VLOOKUP($A11,'Return Data'!$B$7:$R$2292,15,0)</f>
        <v>11.256600000000001</v>
      </c>
      <c r="Q11" s="61">
        <f>RANK(P11,P$8:P$64,0)</f>
        <v>17</v>
      </c>
      <c r="R11" s="60">
        <f>VLOOKUP($A11,'Return Data'!$B$7:$R$2292,16,0)</f>
        <v>17.434999999999999</v>
      </c>
      <c r="S11" s="62">
        <f t="shared" si="6"/>
        <v>9</v>
      </c>
    </row>
    <row r="12" spans="1:20" x14ac:dyDescent="0.3">
      <c r="A12" s="58" t="s">
        <v>1891</v>
      </c>
      <c r="B12" s="59">
        <f>VLOOKUP($A12,'Return Data'!$B$7:$R$2292,3,0)</f>
        <v>45022</v>
      </c>
      <c r="C12" s="60">
        <f>VLOOKUP($A12,'Return Data'!$B$7:$R$2292,4,0)</f>
        <v>15.97</v>
      </c>
      <c r="D12" s="60">
        <f>VLOOKUP($A12,'Return Data'!$B$7:$R$2292,10,0)</f>
        <v>-3.4462000000000002</v>
      </c>
      <c r="E12" s="61">
        <f t="shared" si="0"/>
        <v>54</v>
      </c>
      <c r="F12" s="60">
        <f>VLOOKUP($A12,'Return Data'!$B$7:$R$2292,11,0)</f>
        <v>-7.6345000000000001</v>
      </c>
      <c r="G12" s="61">
        <f t="shared" si="1"/>
        <v>57</v>
      </c>
      <c r="H12" s="60">
        <f>VLOOKUP($A12,'Return Data'!$B$7:$R$2292,12,0)</f>
        <v>6.4667000000000003</v>
      </c>
      <c r="I12" s="61">
        <f t="shared" si="2"/>
        <v>51</v>
      </c>
      <c r="J12" s="60">
        <f>VLOOKUP($A12,'Return Data'!$B$7:$R$2292,13,0)</f>
        <v>-5.4470000000000001</v>
      </c>
      <c r="K12" s="61">
        <f t="shared" si="3"/>
        <v>51</v>
      </c>
      <c r="L12" s="60">
        <f>VLOOKUP($A12,'Return Data'!$B$7:$R$2292,17,0)</f>
        <v>9.6199999999999992</v>
      </c>
      <c r="M12" s="61">
        <f t="shared" si="4"/>
        <v>41</v>
      </c>
      <c r="N12" s="60">
        <f>VLOOKUP($A12,'Return Data'!$B$7:$R$2292,14,0)</f>
        <v>30.0199</v>
      </c>
      <c r="O12" s="61">
        <f t="shared" si="5"/>
        <v>34</v>
      </c>
      <c r="P12" s="60">
        <f>VLOOKUP($A12,'Return Data'!$B$7:$R$2292,15,0)</f>
        <v>9.1410999999999998</v>
      </c>
      <c r="Q12" s="61">
        <f>RANK(P12,P$8:P$64,0)</f>
        <v>27</v>
      </c>
      <c r="R12" s="60">
        <f>VLOOKUP($A12,'Return Data'!$B$7:$R$2292,16,0)</f>
        <v>9.5570000000000004</v>
      </c>
      <c r="S12" s="62">
        <f t="shared" si="6"/>
        <v>50</v>
      </c>
    </row>
    <row r="13" spans="1:20" x14ac:dyDescent="0.3">
      <c r="A13" s="58" t="s">
        <v>1893</v>
      </c>
      <c r="B13" s="59">
        <f>VLOOKUP($A13,'Return Data'!$B$7:$R$2292,3,0)</f>
        <v>45022</v>
      </c>
      <c r="C13" s="60">
        <f>VLOOKUP($A13,'Return Data'!$B$7:$R$2292,4,0)</f>
        <v>19</v>
      </c>
      <c r="D13" s="60">
        <f>VLOOKUP($A13,'Return Data'!$B$7:$R$2292,10,0)</f>
        <v>-2.7635999999999998</v>
      </c>
      <c r="E13" s="61">
        <f t="shared" si="0"/>
        <v>47</v>
      </c>
      <c r="F13" s="60">
        <f>VLOOKUP($A13,'Return Data'!$B$7:$R$2292,11,0)</f>
        <v>-7.3170999999999999</v>
      </c>
      <c r="G13" s="61">
        <f t="shared" si="1"/>
        <v>56</v>
      </c>
      <c r="H13" s="60">
        <f>VLOOKUP($A13,'Return Data'!$B$7:$R$2292,12,0)</f>
        <v>6.2640000000000002</v>
      </c>
      <c r="I13" s="61">
        <f t="shared" si="2"/>
        <v>52</v>
      </c>
      <c r="J13" s="60">
        <f>VLOOKUP($A13,'Return Data'!$B$7:$R$2292,13,0)</f>
        <v>-6.0335999999999999</v>
      </c>
      <c r="K13" s="61">
        <f t="shared" si="3"/>
        <v>54</v>
      </c>
      <c r="L13" s="60">
        <f>VLOOKUP($A13,'Return Data'!$B$7:$R$2292,17,0)</f>
        <v>8.7011000000000003</v>
      </c>
      <c r="M13" s="61">
        <f t="shared" si="4"/>
        <v>45</v>
      </c>
      <c r="N13" s="60">
        <f>VLOOKUP($A13,'Return Data'!$B$7:$R$2292,14,0)</f>
        <v>29.108599999999999</v>
      </c>
      <c r="O13" s="61">
        <f t="shared" si="5"/>
        <v>38</v>
      </c>
      <c r="P13" s="60"/>
      <c r="Q13" s="61"/>
      <c r="R13" s="60">
        <f>VLOOKUP($A13,'Return Data'!$B$7:$R$2292,16,0)</f>
        <v>15.457000000000001</v>
      </c>
      <c r="S13" s="62">
        <f t="shared" si="6"/>
        <v>13</v>
      </c>
    </row>
    <row r="14" spans="1:20" x14ac:dyDescent="0.3">
      <c r="A14" s="58" t="s">
        <v>1895</v>
      </c>
      <c r="B14" s="59">
        <f>VLOOKUP($A14,'Return Data'!$B$7:$R$2292,3,0)</f>
        <v>45022</v>
      </c>
      <c r="C14" s="60">
        <f>VLOOKUP($A14,'Return Data'!$B$7:$R$2292,4,0)</f>
        <v>98.49</v>
      </c>
      <c r="D14" s="60">
        <f>VLOOKUP($A14,'Return Data'!$B$7:$R$2292,10,0)</f>
        <v>-2.2141000000000002</v>
      </c>
      <c r="E14" s="61">
        <f t="shared" si="0"/>
        <v>38</v>
      </c>
      <c r="F14" s="60">
        <f>VLOOKUP($A14,'Return Data'!$B$7:$R$2292,11,0)</f>
        <v>-1.1938</v>
      </c>
      <c r="G14" s="61">
        <f t="shared" si="1"/>
        <v>27</v>
      </c>
      <c r="H14" s="60">
        <f>VLOOKUP($A14,'Return Data'!$B$7:$R$2292,12,0)</f>
        <v>12.086</v>
      </c>
      <c r="I14" s="61">
        <f t="shared" si="2"/>
        <v>15</v>
      </c>
      <c r="J14" s="60">
        <f>VLOOKUP($A14,'Return Data'!$B$7:$R$2292,13,0)</f>
        <v>-0.74570000000000003</v>
      </c>
      <c r="K14" s="61">
        <f t="shared" si="3"/>
        <v>26</v>
      </c>
      <c r="L14" s="60">
        <f>VLOOKUP($A14,'Return Data'!$B$7:$R$2292,17,0)</f>
        <v>11.8332</v>
      </c>
      <c r="M14" s="61">
        <f t="shared" si="4"/>
        <v>27</v>
      </c>
      <c r="N14" s="60">
        <f>VLOOKUP($A14,'Return Data'!$B$7:$R$2292,14,0)</f>
        <v>31.083200000000001</v>
      </c>
      <c r="O14" s="61">
        <f t="shared" si="5"/>
        <v>30</v>
      </c>
      <c r="P14" s="60">
        <f>VLOOKUP($A14,'Return Data'!$B$7:$R$2292,15,0)</f>
        <v>11.5364</v>
      </c>
      <c r="Q14" s="61">
        <f t="shared" ref="Q14:Q23" si="7">RANK(P14,P$8:P$64,0)</f>
        <v>13</v>
      </c>
      <c r="R14" s="60">
        <f>VLOOKUP($A14,'Return Data'!$B$7:$R$2292,16,0)</f>
        <v>17.5884</v>
      </c>
      <c r="S14" s="62">
        <f t="shared" si="6"/>
        <v>8</v>
      </c>
    </row>
    <row r="15" spans="1:20" x14ac:dyDescent="0.3">
      <c r="A15" s="58" t="s">
        <v>1866</v>
      </c>
      <c r="B15" s="59">
        <f>VLOOKUP($A15,'Return Data'!$B$7:$R$2292,3,0)</f>
        <v>45022</v>
      </c>
      <c r="C15" s="60">
        <f>VLOOKUP($A15,'Return Data'!$B$7:$R$2292,4,0)</f>
        <v>57.206899999999997</v>
      </c>
      <c r="D15" s="60">
        <f>VLOOKUP($A15,'Return Data'!$B$7:$R$2292,10,0)</f>
        <v>-1.4452</v>
      </c>
      <c r="E15" s="61">
        <f t="shared" si="0"/>
        <v>25</v>
      </c>
      <c r="F15" s="60">
        <f>VLOOKUP($A15,'Return Data'!$B$7:$R$2292,11,0)</f>
        <v>-0.83530000000000004</v>
      </c>
      <c r="G15" s="61">
        <f t="shared" si="1"/>
        <v>23</v>
      </c>
      <c r="H15" s="60">
        <f>VLOOKUP($A15,'Return Data'!$B$7:$R$2292,12,0)</f>
        <v>7.5932000000000004</v>
      </c>
      <c r="I15" s="61">
        <f t="shared" si="2"/>
        <v>41</v>
      </c>
      <c r="J15" s="60">
        <f>VLOOKUP($A15,'Return Data'!$B$7:$R$2292,13,0)</f>
        <v>-4.3632</v>
      </c>
      <c r="K15" s="61">
        <f t="shared" si="3"/>
        <v>49</v>
      </c>
      <c r="L15" s="60">
        <f>VLOOKUP($A15,'Return Data'!$B$7:$R$2292,17,0)</f>
        <v>6.1417999999999999</v>
      </c>
      <c r="M15" s="61">
        <f t="shared" si="4"/>
        <v>53</v>
      </c>
      <c r="N15" s="60">
        <f>VLOOKUP($A15,'Return Data'!$B$7:$R$2292,14,0)</f>
        <v>23.231100000000001</v>
      </c>
      <c r="O15" s="61">
        <f t="shared" si="5"/>
        <v>51</v>
      </c>
      <c r="P15" s="60">
        <f>VLOOKUP($A15,'Return Data'!$B$7:$R$2292,15,0)</f>
        <v>9.0803999999999991</v>
      </c>
      <c r="Q15" s="61">
        <f t="shared" si="7"/>
        <v>30</v>
      </c>
      <c r="R15" s="60">
        <f>VLOOKUP($A15,'Return Data'!$B$7:$R$2292,16,0)</f>
        <v>10.6328</v>
      </c>
      <c r="S15" s="62">
        <f t="shared" si="6"/>
        <v>43</v>
      </c>
    </row>
    <row r="16" spans="1:20" x14ac:dyDescent="0.3">
      <c r="A16" s="58" t="s">
        <v>274</v>
      </c>
      <c r="B16" s="59">
        <f>VLOOKUP($A16,'Return Data'!$B$7:$R$2292,3,0)</f>
        <v>45022</v>
      </c>
      <c r="C16" s="60">
        <f>VLOOKUP($A16,'Return Data'!$B$7:$R$2292,4,0)</f>
        <v>114.23</v>
      </c>
      <c r="D16" s="60">
        <f>VLOOKUP($A16,'Return Data'!$B$7:$R$2292,10,0)</f>
        <v>-1.2876000000000001</v>
      </c>
      <c r="E16" s="61">
        <f t="shared" si="0"/>
        <v>22</v>
      </c>
      <c r="F16" s="60">
        <f>VLOOKUP($A16,'Return Data'!$B$7:$R$2292,11,0)</f>
        <v>-1.7714000000000001</v>
      </c>
      <c r="G16" s="61">
        <f t="shared" si="1"/>
        <v>31</v>
      </c>
      <c r="H16" s="60">
        <f>VLOOKUP($A16,'Return Data'!$B$7:$R$2292,12,0)</f>
        <v>8.6456</v>
      </c>
      <c r="I16" s="61">
        <f t="shared" si="2"/>
        <v>35</v>
      </c>
      <c r="J16" s="60">
        <f>VLOOKUP($A16,'Return Data'!$B$7:$R$2292,13,0)</f>
        <v>-0.97950000000000004</v>
      </c>
      <c r="K16" s="61">
        <f t="shared" si="3"/>
        <v>30</v>
      </c>
      <c r="L16" s="60">
        <f>VLOOKUP($A16,'Return Data'!$B$7:$R$2292,17,0)</f>
        <v>10.318899999999999</v>
      </c>
      <c r="M16" s="61">
        <f t="shared" si="4"/>
        <v>37</v>
      </c>
      <c r="N16" s="60">
        <f>VLOOKUP($A16,'Return Data'!$B$7:$R$2292,14,0)</f>
        <v>30.252199999999998</v>
      </c>
      <c r="O16" s="61">
        <f t="shared" si="5"/>
        <v>32</v>
      </c>
      <c r="P16" s="60">
        <f>VLOOKUP($A16,'Return Data'!$B$7:$R$2292,15,0)</f>
        <v>13.898899999999999</v>
      </c>
      <c r="Q16" s="61">
        <f t="shared" si="7"/>
        <v>5</v>
      </c>
      <c r="R16" s="60">
        <f>VLOOKUP($A16,'Return Data'!$B$7:$R$2292,16,0)</f>
        <v>18.3947</v>
      </c>
      <c r="S16" s="62">
        <f t="shared" si="6"/>
        <v>7</v>
      </c>
    </row>
    <row r="17" spans="1:19" x14ac:dyDescent="0.3">
      <c r="A17" s="58" t="s">
        <v>275</v>
      </c>
      <c r="B17" s="59">
        <f>VLOOKUP($A17,'Return Data'!$B$7:$R$2292,3,0)</f>
        <v>45022</v>
      </c>
      <c r="C17" s="60">
        <f>VLOOKUP($A17,'Return Data'!$B$7:$R$2292,4,0)</f>
        <v>81.138999999999996</v>
      </c>
      <c r="D17" s="60">
        <f>VLOOKUP($A17,'Return Data'!$B$7:$R$2292,10,0)</f>
        <v>-2.7856000000000001</v>
      </c>
      <c r="E17" s="61">
        <f t="shared" si="0"/>
        <v>48</v>
      </c>
      <c r="F17" s="60">
        <f>VLOOKUP($A17,'Return Data'!$B$7:$R$2292,11,0)</f>
        <v>9.01E-2</v>
      </c>
      <c r="G17" s="61">
        <f t="shared" si="1"/>
        <v>16</v>
      </c>
      <c r="H17" s="60">
        <f>VLOOKUP($A17,'Return Data'!$B$7:$R$2292,12,0)</f>
        <v>8.8135999999999992</v>
      </c>
      <c r="I17" s="61">
        <f t="shared" si="2"/>
        <v>33</v>
      </c>
      <c r="J17" s="60">
        <f>VLOOKUP($A17,'Return Data'!$B$7:$R$2292,13,0)</f>
        <v>-0.96909999999999996</v>
      </c>
      <c r="K17" s="61">
        <f t="shared" si="3"/>
        <v>29</v>
      </c>
      <c r="L17" s="60">
        <f>VLOOKUP($A17,'Return Data'!$B$7:$R$2292,17,0)</f>
        <v>11.2836</v>
      </c>
      <c r="M17" s="61">
        <f t="shared" si="4"/>
        <v>31</v>
      </c>
      <c r="N17" s="60">
        <f>VLOOKUP($A17,'Return Data'!$B$7:$R$2292,14,0)</f>
        <v>32.282800000000002</v>
      </c>
      <c r="O17" s="61">
        <f t="shared" si="5"/>
        <v>23</v>
      </c>
      <c r="P17" s="60">
        <f>VLOOKUP($A17,'Return Data'!$B$7:$R$2292,15,0)</f>
        <v>11.982100000000001</v>
      </c>
      <c r="Q17" s="61">
        <f t="shared" si="7"/>
        <v>11</v>
      </c>
      <c r="R17" s="60">
        <f>VLOOKUP($A17,'Return Data'!$B$7:$R$2292,16,0)</f>
        <v>13.773199999999999</v>
      </c>
      <c r="S17" s="62">
        <f t="shared" si="6"/>
        <v>23</v>
      </c>
    </row>
    <row r="18" spans="1:19" x14ac:dyDescent="0.3">
      <c r="A18" s="58" t="s">
        <v>276</v>
      </c>
      <c r="B18" s="59">
        <f>VLOOKUP($A18,'Return Data'!$B$7:$R$2292,3,0)</f>
        <v>45022</v>
      </c>
      <c r="C18" s="60">
        <f>VLOOKUP($A18,'Return Data'!$B$7:$R$2292,4,0)</f>
        <v>70.41</v>
      </c>
      <c r="D18" s="60">
        <f>VLOOKUP($A18,'Return Data'!$B$7:$R$2292,10,0)</f>
        <v>-0.2974</v>
      </c>
      <c r="E18" s="61">
        <f t="shared" si="0"/>
        <v>12</v>
      </c>
      <c r="F18" s="60">
        <f>VLOOKUP($A18,'Return Data'!$B$7:$R$2292,11,0)</f>
        <v>-0.38200000000000001</v>
      </c>
      <c r="G18" s="61">
        <f t="shared" si="1"/>
        <v>20</v>
      </c>
      <c r="H18" s="60">
        <f>VLOOKUP($A18,'Return Data'!$B$7:$R$2292,12,0)</f>
        <v>9.4853000000000005</v>
      </c>
      <c r="I18" s="61">
        <f t="shared" si="2"/>
        <v>31</v>
      </c>
      <c r="J18" s="60">
        <f>VLOOKUP($A18,'Return Data'!$B$7:$R$2292,13,0)</f>
        <v>-1.9496</v>
      </c>
      <c r="K18" s="61">
        <f t="shared" si="3"/>
        <v>39</v>
      </c>
      <c r="L18" s="60">
        <f>VLOOKUP($A18,'Return Data'!$B$7:$R$2292,17,0)</f>
        <v>9.6707000000000001</v>
      </c>
      <c r="M18" s="61">
        <f t="shared" si="4"/>
        <v>40</v>
      </c>
      <c r="N18" s="60">
        <f>VLOOKUP($A18,'Return Data'!$B$7:$R$2292,14,0)</f>
        <v>27.679099999999998</v>
      </c>
      <c r="O18" s="61">
        <f t="shared" si="5"/>
        <v>44</v>
      </c>
      <c r="P18" s="60">
        <f>VLOOKUP($A18,'Return Data'!$B$7:$R$2292,15,0)</f>
        <v>8.5117999999999991</v>
      </c>
      <c r="Q18" s="61">
        <f t="shared" si="7"/>
        <v>33</v>
      </c>
      <c r="R18" s="60">
        <f>VLOOKUP($A18,'Return Data'!$B$7:$R$2292,16,0)</f>
        <v>14.6524</v>
      </c>
      <c r="S18" s="62">
        <f t="shared" si="6"/>
        <v>20</v>
      </c>
    </row>
    <row r="19" spans="1:19" x14ac:dyDescent="0.3">
      <c r="A19" s="58" t="s">
        <v>278</v>
      </c>
      <c r="B19" s="59">
        <f>VLOOKUP($A19,'Return Data'!$B$7:$R$2292,3,0)</f>
        <v>45022</v>
      </c>
      <c r="C19" s="60">
        <f>VLOOKUP($A19,'Return Data'!$B$7:$R$2292,4,0)</f>
        <v>879.9855</v>
      </c>
      <c r="D19" s="60">
        <f>VLOOKUP($A19,'Return Data'!$B$7:$R$2292,10,0)</f>
        <v>-2.3046000000000002</v>
      </c>
      <c r="E19" s="61">
        <f t="shared" si="0"/>
        <v>39</v>
      </c>
      <c r="F19" s="60">
        <f>VLOOKUP($A19,'Return Data'!$B$7:$R$2292,11,0)</f>
        <v>0.1479</v>
      </c>
      <c r="G19" s="61">
        <f t="shared" si="1"/>
        <v>15</v>
      </c>
      <c r="H19" s="60">
        <f>VLOOKUP($A19,'Return Data'!$B$7:$R$2292,12,0)</f>
        <v>11.163</v>
      </c>
      <c r="I19" s="61">
        <f t="shared" si="2"/>
        <v>23</v>
      </c>
      <c r="J19" s="60">
        <f>VLOOKUP($A19,'Return Data'!$B$7:$R$2292,13,0)</f>
        <v>-0.1022</v>
      </c>
      <c r="K19" s="61">
        <f t="shared" si="3"/>
        <v>21</v>
      </c>
      <c r="L19" s="60">
        <f>VLOOKUP($A19,'Return Data'!$B$7:$R$2292,17,0)</f>
        <v>12.6037</v>
      </c>
      <c r="M19" s="61">
        <f t="shared" si="4"/>
        <v>22</v>
      </c>
      <c r="N19" s="60">
        <f>VLOOKUP($A19,'Return Data'!$B$7:$R$2292,14,0)</f>
        <v>33.318600000000004</v>
      </c>
      <c r="O19" s="61">
        <f t="shared" si="5"/>
        <v>17</v>
      </c>
      <c r="P19" s="60">
        <f>VLOOKUP($A19,'Return Data'!$B$7:$R$2292,15,0)</f>
        <v>10.189299999999999</v>
      </c>
      <c r="Q19" s="61">
        <f t="shared" si="7"/>
        <v>20</v>
      </c>
      <c r="R19" s="60">
        <f>VLOOKUP($A19,'Return Data'!$B$7:$R$2292,16,0)</f>
        <v>20.504000000000001</v>
      </c>
      <c r="S19" s="62">
        <f t="shared" si="6"/>
        <v>3</v>
      </c>
    </row>
    <row r="20" spans="1:19" x14ac:dyDescent="0.3">
      <c r="A20" s="58" t="s">
        <v>280</v>
      </c>
      <c r="B20" s="59">
        <f>VLOOKUP($A20,'Return Data'!$B$7:$R$2292,3,0)</f>
        <v>45022</v>
      </c>
      <c r="C20" s="60">
        <f>VLOOKUP($A20,'Return Data'!$B$7:$R$2292,4,0)</f>
        <v>2620.80148102769</v>
      </c>
      <c r="D20" s="60">
        <f>VLOOKUP($A20,'Return Data'!$B$7:$R$2292,10,0)</f>
        <v>-1.2382</v>
      </c>
      <c r="E20" s="61">
        <f t="shared" si="0"/>
        <v>21</v>
      </c>
      <c r="F20" s="60">
        <f>VLOOKUP($A20,'Return Data'!$B$7:$R$2292,11,0)</f>
        <v>1.8045</v>
      </c>
      <c r="G20" s="61">
        <f t="shared" si="1"/>
        <v>5</v>
      </c>
      <c r="H20" s="60">
        <f>VLOOKUP($A20,'Return Data'!$B$7:$R$2292,12,0)</f>
        <v>13.0885</v>
      </c>
      <c r="I20" s="61">
        <f t="shared" si="2"/>
        <v>10</v>
      </c>
      <c r="J20" s="60">
        <f>VLOOKUP($A20,'Return Data'!$B$7:$R$2292,13,0)</f>
        <v>6.4153000000000002</v>
      </c>
      <c r="K20" s="61">
        <f t="shared" si="3"/>
        <v>1</v>
      </c>
      <c r="L20" s="60">
        <f>VLOOKUP($A20,'Return Data'!$B$7:$R$2292,17,0)</f>
        <v>17.533899999999999</v>
      </c>
      <c r="M20" s="61">
        <f t="shared" si="4"/>
        <v>10</v>
      </c>
      <c r="N20" s="60">
        <f>VLOOKUP($A20,'Return Data'!$B$7:$R$2292,14,0)</f>
        <v>33.054699999999997</v>
      </c>
      <c r="O20" s="61">
        <f t="shared" si="5"/>
        <v>18</v>
      </c>
      <c r="P20" s="60">
        <f>VLOOKUP($A20,'Return Data'!$B$7:$R$2292,15,0)</f>
        <v>9.4001000000000001</v>
      </c>
      <c r="Q20" s="61">
        <f t="shared" si="7"/>
        <v>24</v>
      </c>
      <c r="R20" s="60">
        <f>VLOOKUP($A20,'Return Data'!$B$7:$R$2292,16,0)</f>
        <v>22.8748</v>
      </c>
      <c r="S20" s="62">
        <f t="shared" si="6"/>
        <v>1</v>
      </c>
    </row>
    <row r="21" spans="1:19" x14ac:dyDescent="0.3">
      <c r="A21" s="102" t="s">
        <v>1950</v>
      </c>
      <c r="B21" s="59">
        <f>VLOOKUP($A21,'Return Data'!$B$7:$R$2292,3,0)</f>
        <v>45022</v>
      </c>
      <c r="C21" s="60">
        <f>VLOOKUP($A21,'Return Data'!$B$7:$R$2292,4,0)</f>
        <v>78.480900000000005</v>
      </c>
      <c r="D21" s="60">
        <f>VLOOKUP($A21,'Return Data'!$B$7:$R$2292,10,0)</f>
        <v>0.44209999999999999</v>
      </c>
      <c r="E21" s="61">
        <f t="shared" si="0"/>
        <v>9</v>
      </c>
      <c r="F21" s="60">
        <f>VLOOKUP($A21,'Return Data'!$B$7:$R$2292,11,0)</f>
        <v>-0.88790000000000002</v>
      </c>
      <c r="G21" s="61">
        <f t="shared" si="1"/>
        <v>24</v>
      </c>
      <c r="H21" s="60">
        <f>VLOOKUP($A21,'Return Data'!$B$7:$R$2292,12,0)</f>
        <v>12.0771</v>
      </c>
      <c r="I21" s="61">
        <f t="shared" si="2"/>
        <v>16</v>
      </c>
      <c r="J21" s="60">
        <f>VLOOKUP($A21,'Return Data'!$B$7:$R$2292,13,0)</f>
        <v>-2.9194</v>
      </c>
      <c r="K21" s="61">
        <f t="shared" si="3"/>
        <v>43</v>
      </c>
      <c r="L21" s="60">
        <f>VLOOKUP($A21,'Return Data'!$B$7:$R$2292,17,0)</f>
        <v>8.0166000000000004</v>
      </c>
      <c r="M21" s="61">
        <f t="shared" si="4"/>
        <v>48</v>
      </c>
      <c r="N21" s="60">
        <f>VLOOKUP($A21,'Return Data'!$B$7:$R$2292,14,0)</f>
        <v>27.880299999999998</v>
      </c>
      <c r="O21" s="61">
        <f t="shared" si="5"/>
        <v>43</v>
      </c>
      <c r="P21" s="60">
        <f>VLOOKUP($A21,'Return Data'!$B$7:$R$2292,15,0)</f>
        <v>7.1172000000000004</v>
      </c>
      <c r="Q21" s="61">
        <f t="shared" si="7"/>
        <v>44</v>
      </c>
      <c r="R21" s="60">
        <f>VLOOKUP($A21,'Return Data'!$B$7:$R$2292,16,0)</f>
        <v>12.792299999999999</v>
      </c>
      <c r="S21" s="62">
        <f t="shared" si="6"/>
        <v>31</v>
      </c>
    </row>
    <row r="22" spans="1:19" x14ac:dyDescent="0.3">
      <c r="A22" s="58" t="s">
        <v>281</v>
      </c>
      <c r="B22" s="59">
        <f>VLOOKUP($A22,'Return Data'!$B$7:$R$2292,3,0)</f>
        <v>45022</v>
      </c>
      <c r="C22" s="60">
        <f>VLOOKUP($A22,'Return Data'!$B$7:$R$2292,4,0)</f>
        <v>54.288699999999999</v>
      </c>
      <c r="D22" s="60">
        <f>VLOOKUP($A22,'Return Data'!$B$7:$R$2292,10,0)</f>
        <v>-3.1621000000000001</v>
      </c>
      <c r="E22" s="61">
        <f t="shared" si="0"/>
        <v>52</v>
      </c>
      <c r="F22" s="60">
        <f>VLOOKUP($A22,'Return Data'!$B$7:$R$2292,11,0)</f>
        <v>-2.5893999999999999</v>
      </c>
      <c r="G22" s="61">
        <f t="shared" si="1"/>
        <v>41</v>
      </c>
      <c r="H22" s="60">
        <f>VLOOKUP($A22,'Return Data'!$B$7:$R$2292,12,0)</f>
        <v>6.8627000000000002</v>
      </c>
      <c r="I22" s="61">
        <f t="shared" si="2"/>
        <v>47</v>
      </c>
      <c r="J22" s="60">
        <f>VLOOKUP($A22,'Return Data'!$B$7:$R$2292,13,0)</f>
        <v>-4.8856999999999999</v>
      </c>
      <c r="K22" s="61">
        <f t="shared" si="3"/>
        <v>50</v>
      </c>
      <c r="L22" s="60">
        <f>VLOOKUP($A22,'Return Data'!$B$7:$R$2292,17,0)</f>
        <v>9.4577000000000009</v>
      </c>
      <c r="M22" s="61">
        <f t="shared" si="4"/>
        <v>42</v>
      </c>
      <c r="N22" s="60">
        <f>VLOOKUP($A22,'Return Data'!$B$7:$R$2292,14,0)</f>
        <v>27.169599999999999</v>
      </c>
      <c r="O22" s="61">
        <f t="shared" si="5"/>
        <v>45</v>
      </c>
      <c r="P22" s="60">
        <f>VLOOKUP($A22,'Return Data'!$B$7:$R$2292,15,0)</f>
        <v>7.6417999999999999</v>
      </c>
      <c r="Q22" s="61">
        <f t="shared" si="7"/>
        <v>42</v>
      </c>
      <c r="R22" s="60">
        <f>VLOOKUP($A22,'Return Data'!$B$7:$R$2292,16,0)</f>
        <v>10.964600000000001</v>
      </c>
      <c r="S22" s="62">
        <f t="shared" si="6"/>
        <v>40</v>
      </c>
    </row>
    <row r="23" spans="1:19" x14ac:dyDescent="0.3">
      <c r="A23" s="58" t="s">
        <v>282</v>
      </c>
      <c r="B23" s="59">
        <f>VLOOKUP($A23,'Return Data'!$B$7:$R$2292,3,0)</f>
        <v>45022</v>
      </c>
      <c r="C23" s="60">
        <f>VLOOKUP($A23,'Return Data'!$B$7:$R$2292,4,0)</f>
        <v>584.88</v>
      </c>
      <c r="D23" s="60">
        <f>VLOOKUP($A23,'Return Data'!$B$7:$R$2292,10,0)</f>
        <v>-3.0531999999999999</v>
      </c>
      <c r="E23" s="61">
        <f t="shared" si="0"/>
        <v>51</v>
      </c>
      <c r="F23" s="60">
        <f>VLOOKUP($A23,'Return Data'!$B$7:$R$2292,11,0)</f>
        <v>-1.6082000000000001</v>
      </c>
      <c r="G23" s="61">
        <f t="shared" si="1"/>
        <v>28</v>
      </c>
      <c r="H23" s="60">
        <f>VLOOKUP($A23,'Return Data'!$B$7:$R$2292,12,0)</f>
        <v>6.8391000000000002</v>
      </c>
      <c r="I23" s="61">
        <f t="shared" si="2"/>
        <v>48</v>
      </c>
      <c r="J23" s="60">
        <f>VLOOKUP($A23,'Return Data'!$B$7:$R$2292,13,0)</f>
        <v>-3.4358</v>
      </c>
      <c r="K23" s="61">
        <f t="shared" si="3"/>
        <v>47</v>
      </c>
      <c r="L23" s="60">
        <f>VLOOKUP($A23,'Return Data'!$B$7:$R$2292,17,0)</f>
        <v>10.335100000000001</v>
      </c>
      <c r="M23" s="61">
        <f t="shared" si="4"/>
        <v>36</v>
      </c>
      <c r="N23" s="60">
        <f>VLOOKUP($A23,'Return Data'!$B$7:$R$2292,14,0)</f>
        <v>30.211200000000002</v>
      </c>
      <c r="O23" s="61">
        <f t="shared" si="5"/>
        <v>33</v>
      </c>
      <c r="P23" s="60">
        <f>VLOOKUP($A23,'Return Data'!$B$7:$R$2292,15,0)</f>
        <v>10.482900000000001</v>
      </c>
      <c r="Q23" s="61">
        <f t="shared" si="7"/>
        <v>19</v>
      </c>
      <c r="R23" s="60">
        <f>VLOOKUP($A23,'Return Data'!$B$7:$R$2292,16,0)</f>
        <v>18.7759</v>
      </c>
      <c r="S23" s="62">
        <f t="shared" si="6"/>
        <v>6</v>
      </c>
    </row>
    <row r="24" spans="1:19" x14ac:dyDescent="0.3">
      <c r="A24" s="58" t="s">
        <v>283</v>
      </c>
      <c r="B24" s="59">
        <f>VLOOKUP($A24,'Return Data'!$B$7:$R$2292,3,0)</f>
        <v>45022</v>
      </c>
      <c r="C24" s="60">
        <f>VLOOKUP($A24,'Return Data'!$B$7:$R$2292,4,0)</f>
        <v>17.05</v>
      </c>
      <c r="D24" s="60">
        <f>VLOOKUP($A24,'Return Data'!$B$7:$R$2292,10,0)</f>
        <v>-2.46</v>
      </c>
      <c r="E24" s="61">
        <f t="shared" si="0"/>
        <v>42</v>
      </c>
      <c r="F24" s="60">
        <f>VLOOKUP($A24,'Return Data'!$B$7:$R$2292,11,0)</f>
        <v>-1.6724000000000001</v>
      </c>
      <c r="G24" s="61">
        <f t="shared" si="1"/>
        <v>30</v>
      </c>
      <c r="H24" s="60">
        <f>VLOOKUP($A24,'Return Data'!$B$7:$R$2292,12,0)</f>
        <v>7.9797000000000002</v>
      </c>
      <c r="I24" s="61">
        <f t="shared" si="2"/>
        <v>39</v>
      </c>
      <c r="J24" s="60">
        <f>VLOOKUP($A24,'Return Data'!$B$7:$R$2292,13,0)</f>
        <v>5.0523999999999996</v>
      </c>
      <c r="K24" s="61">
        <f t="shared" si="3"/>
        <v>3</v>
      </c>
      <c r="L24" s="60">
        <f>VLOOKUP($A24,'Return Data'!$B$7:$R$2292,17,0)</f>
        <v>15.278600000000001</v>
      </c>
      <c r="M24" s="61">
        <f t="shared" si="4"/>
        <v>15</v>
      </c>
      <c r="N24" s="60">
        <f>VLOOKUP($A24,'Return Data'!$B$7:$R$2292,14,0)</f>
        <v>32.879300000000001</v>
      </c>
      <c r="O24" s="61">
        <f t="shared" si="5"/>
        <v>20</v>
      </c>
      <c r="P24" s="60"/>
      <c r="Q24" s="61"/>
      <c r="R24" s="60">
        <f>VLOOKUP($A24,'Return Data'!$B$7:$R$2292,16,0)</f>
        <v>11.1647</v>
      </c>
      <c r="S24" s="62">
        <f t="shared" si="6"/>
        <v>38</v>
      </c>
    </row>
    <row r="25" spans="1:19" x14ac:dyDescent="0.3">
      <c r="A25" s="58" t="s">
        <v>284</v>
      </c>
      <c r="B25" s="59">
        <f>VLOOKUP($A25,'Return Data'!$B$7:$R$2292,3,0)</f>
        <v>45022</v>
      </c>
      <c r="C25" s="60">
        <f>VLOOKUP($A25,'Return Data'!$B$7:$R$2292,4,0)</f>
        <v>38.54</v>
      </c>
      <c r="D25" s="60">
        <f>VLOOKUP($A25,'Return Data'!$B$7:$R$2292,10,0)</f>
        <v>-0.64449999999999996</v>
      </c>
      <c r="E25" s="61">
        <f t="shared" si="0"/>
        <v>14</v>
      </c>
      <c r="F25" s="60">
        <f>VLOOKUP($A25,'Return Data'!$B$7:$R$2292,11,0)</f>
        <v>-0.25879999999999997</v>
      </c>
      <c r="G25" s="61">
        <f t="shared" si="1"/>
        <v>18</v>
      </c>
      <c r="H25" s="60">
        <f>VLOOKUP($A25,'Return Data'!$B$7:$R$2292,12,0)</f>
        <v>11.322900000000001</v>
      </c>
      <c r="I25" s="61">
        <f t="shared" si="2"/>
        <v>21</v>
      </c>
      <c r="J25" s="60">
        <f>VLOOKUP($A25,'Return Data'!$B$7:$R$2292,13,0)</f>
        <v>-1.2048000000000001</v>
      </c>
      <c r="K25" s="61">
        <f t="shared" si="3"/>
        <v>35</v>
      </c>
      <c r="L25" s="60">
        <f>VLOOKUP($A25,'Return Data'!$B$7:$R$2292,17,0)</f>
        <v>10.488899999999999</v>
      </c>
      <c r="M25" s="61">
        <f t="shared" si="4"/>
        <v>35</v>
      </c>
      <c r="N25" s="60">
        <f>VLOOKUP($A25,'Return Data'!$B$7:$R$2292,14,0)</f>
        <v>22.7745</v>
      </c>
      <c r="O25" s="61">
        <f t="shared" si="5"/>
        <v>53</v>
      </c>
      <c r="P25" s="60">
        <f>VLOOKUP($A25,'Return Data'!$B$7:$R$2292,15,0)</f>
        <v>7.476</v>
      </c>
      <c r="Q25" s="61">
        <f>RANK(P25,P$8:P$64,0)</f>
        <v>43</v>
      </c>
      <c r="R25" s="60">
        <f>VLOOKUP($A25,'Return Data'!$B$7:$R$2292,16,0)</f>
        <v>15.1303</v>
      </c>
      <c r="S25" s="62">
        <f t="shared" si="6"/>
        <v>17</v>
      </c>
    </row>
    <row r="26" spans="1:19" x14ac:dyDescent="0.3">
      <c r="A26" s="58" t="s">
        <v>286</v>
      </c>
      <c r="B26" s="59">
        <f>VLOOKUP($A26,'Return Data'!$B$7:$R$2292,3,0)</f>
        <v>45022</v>
      </c>
      <c r="C26" s="60">
        <f>VLOOKUP($A26,'Return Data'!$B$7:$R$2292,4,0)</f>
        <v>13.19</v>
      </c>
      <c r="D26" s="60">
        <f>VLOOKUP($A26,'Return Data'!$B$7:$R$2292,10,0)</f>
        <v>-2.4407999999999999</v>
      </c>
      <c r="E26" s="61">
        <f t="shared" si="0"/>
        <v>41</v>
      </c>
      <c r="F26" s="60">
        <f>VLOOKUP($A26,'Return Data'!$B$7:$R$2292,11,0)</f>
        <v>-0.45279999999999998</v>
      </c>
      <c r="G26" s="61">
        <f t="shared" si="1"/>
        <v>21</v>
      </c>
      <c r="H26" s="60">
        <f>VLOOKUP($A26,'Return Data'!$B$7:$R$2292,12,0)</f>
        <v>7.5856000000000003</v>
      </c>
      <c r="I26" s="61">
        <f t="shared" si="2"/>
        <v>42</v>
      </c>
      <c r="J26" s="60">
        <f>VLOOKUP($A26,'Return Data'!$B$7:$R$2292,13,0)</f>
        <v>-1.1984999999999999</v>
      </c>
      <c r="K26" s="61">
        <f t="shared" si="3"/>
        <v>34</v>
      </c>
      <c r="L26" s="60">
        <f>VLOOKUP($A26,'Return Data'!$B$7:$R$2292,17,0)</f>
        <v>7.2827999999999999</v>
      </c>
      <c r="M26" s="61">
        <f t="shared" si="4"/>
        <v>50</v>
      </c>
      <c r="N26" s="60">
        <f>VLOOKUP($A26,'Return Data'!$B$7:$R$2292,14,0)</f>
        <v>22.9771</v>
      </c>
      <c r="O26" s="61">
        <f t="shared" si="5"/>
        <v>52</v>
      </c>
      <c r="P26" s="60">
        <f>VLOOKUP($A26,'Return Data'!$B$7:$R$2292,15,0)</f>
        <v>6.1615000000000002</v>
      </c>
      <c r="Q26" s="61">
        <f>RANK(P26,P$8:P$64,0)</f>
        <v>45</v>
      </c>
      <c r="R26" s="60">
        <f>VLOOKUP($A26,'Return Data'!$B$7:$R$2292,16,0)</f>
        <v>5.3901000000000003</v>
      </c>
      <c r="S26" s="62">
        <f t="shared" si="6"/>
        <v>57</v>
      </c>
    </row>
    <row r="27" spans="1:19" x14ac:dyDescent="0.3">
      <c r="A27" s="58" t="s">
        <v>287</v>
      </c>
      <c r="B27" s="59">
        <f>VLOOKUP($A27,'Return Data'!$B$7:$R$2292,3,0)</f>
        <v>45022</v>
      </c>
      <c r="C27" s="60">
        <f>VLOOKUP($A27,'Return Data'!$B$7:$R$2292,4,0)</f>
        <v>75.94</v>
      </c>
      <c r="D27" s="60">
        <f>VLOOKUP($A27,'Return Data'!$B$7:$R$2292,10,0)</f>
        <v>-1.4790000000000001</v>
      </c>
      <c r="E27" s="61">
        <f t="shared" si="0"/>
        <v>26</v>
      </c>
      <c r="F27" s="60">
        <f>VLOOKUP($A27,'Return Data'!$B$7:$R$2292,11,0)</f>
        <v>-1.9242999999999999</v>
      </c>
      <c r="G27" s="61">
        <f t="shared" si="1"/>
        <v>33</v>
      </c>
      <c r="H27" s="60">
        <f>VLOOKUP($A27,'Return Data'!$B$7:$R$2292,12,0)</f>
        <v>6.7923</v>
      </c>
      <c r="I27" s="61">
        <f t="shared" si="2"/>
        <v>49</v>
      </c>
      <c r="J27" s="60">
        <f>VLOOKUP($A27,'Return Data'!$B$7:$R$2292,13,0)</f>
        <v>-6.2931999999999997</v>
      </c>
      <c r="K27" s="61">
        <f t="shared" si="3"/>
        <v>56</v>
      </c>
      <c r="L27" s="60">
        <f>VLOOKUP($A27,'Return Data'!$B$7:$R$2292,17,0)</f>
        <v>6.4151999999999996</v>
      </c>
      <c r="M27" s="61">
        <f t="shared" si="4"/>
        <v>52</v>
      </c>
      <c r="N27" s="60">
        <f>VLOOKUP($A27,'Return Data'!$B$7:$R$2292,14,0)</f>
        <v>25.236499999999999</v>
      </c>
      <c r="O27" s="61">
        <f t="shared" si="5"/>
        <v>48</v>
      </c>
      <c r="P27" s="60">
        <f>VLOOKUP($A27,'Return Data'!$B$7:$R$2292,15,0)</f>
        <v>9.2911999999999999</v>
      </c>
      <c r="Q27" s="61">
        <f>RANK(P27,P$8:P$64,0)</f>
        <v>25</v>
      </c>
      <c r="R27" s="60">
        <f>VLOOKUP($A27,'Return Data'!$B$7:$R$2292,16,0)</f>
        <v>13.2621</v>
      </c>
      <c r="S27" s="62">
        <f t="shared" si="6"/>
        <v>28</v>
      </c>
    </row>
    <row r="28" spans="1:19" x14ac:dyDescent="0.3">
      <c r="A28" s="58" t="s">
        <v>288</v>
      </c>
      <c r="B28" s="59">
        <f>VLOOKUP($A28,'Return Data'!$B$7:$R$2292,3,0)</f>
        <v>45022</v>
      </c>
      <c r="C28" s="60">
        <f>VLOOKUP($A28,'Return Data'!$B$7:$R$2292,4,0)</f>
        <v>13.9788</v>
      </c>
      <c r="D28" s="60">
        <f>VLOOKUP($A28,'Return Data'!$B$7:$R$2292,10,0)</f>
        <v>-1.3096000000000001</v>
      </c>
      <c r="E28" s="61">
        <f t="shared" si="0"/>
        <v>23</v>
      </c>
      <c r="F28" s="60">
        <f>VLOOKUP($A28,'Return Data'!$B$7:$R$2292,11,0)</f>
        <v>1.0562</v>
      </c>
      <c r="G28" s="61">
        <f t="shared" si="1"/>
        <v>9</v>
      </c>
      <c r="H28" s="60">
        <f>VLOOKUP($A28,'Return Data'!$B$7:$R$2292,12,0)</f>
        <v>12.1327</v>
      </c>
      <c r="I28" s="61">
        <f t="shared" si="2"/>
        <v>13</v>
      </c>
      <c r="J28" s="60">
        <f>VLOOKUP($A28,'Return Data'!$B$7:$R$2292,13,0)</f>
        <v>3.0884999999999998</v>
      </c>
      <c r="K28" s="61">
        <f t="shared" si="3"/>
        <v>8</v>
      </c>
      <c r="L28" s="60">
        <f>VLOOKUP($A28,'Return Data'!$B$7:$R$2292,17,0)</f>
        <v>4.5441000000000003</v>
      </c>
      <c r="M28" s="61">
        <f t="shared" si="4"/>
        <v>54</v>
      </c>
      <c r="N28" s="60">
        <f>VLOOKUP($A28,'Return Data'!$B$7:$R$2292,14,0)</f>
        <v>25.233699999999999</v>
      </c>
      <c r="O28" s="61">
        <f t="shared" si="5"/>
        <v>49</v>
      </c>
      <c r="P28" s="60"/>
      <c r="Q28" s="61"/>
      <c r="R28" s="60">
        <f>VLOOKUP($A28,'Return Data'!$B$7:$R$2292,16,0)</f>
        <v>10.1388</v>
      </c>
      <c r="S28" s="62">
        <f t="shared" si="6"/>
        <v>46</v>
      </c>
    </row>
    <row r="29" spans="1:19" x14ac:dyDescent="0.3">
      <c r="A29" s="58" t="s">
        <v>289</v>
      </c>
      <c r="B29" s="59">
        <f>VLOOKUP($A29,'Return Data'!$B$7:$R$2292,3,0)</f>
        <v>45022</v>
      </c>
      <c r="C29" s="60">
        <f>VLOOKUP($A29,'Return Data'!$B$7:$R$2292,4,0)</f>
        <v>28.271000000000001</v>
      </c>
      <c r="D29" s="60">
        <f>VLOOKUP($A29,'Return Data'!$B$7:$R$2292,10,0)</f>
        <v>-1.4391</v>
      </c>
      <c r="E29" s="61">
        <f t="shared" si="0"/>
        <v>24</v>
      </c>
      <c r="F29" s="60">
        <f>VLOOKUP($A29,'Return Data'!$B$7:$R$2292,11,0)</f>
        <v>0.33650000000000002</v>
      </c>
      <c r="G29" s="61">
        <f t="shared" si="1"/>
        <v>13</v>
      </c>
      <c r="H29" s="60">
        <f>VLOOKUP($A29,'Return Data'!$B$7:$R$2292,12,0)</f>
        <v>10.259600000000001</v>
      </c>
      <c r="I29" s="61">
        <f t="shared" si="2"/>
        <v>28</v>
      </c>
      <c r="J29" s="60">
        <f>VLOOKUP($A29,'Return Data'!$B$7:$R$2292,13,0)</f>
        <v>-1.5095000000000001</v>
      </c>
      <c r="K29" s="61">
        <f t="shared" si="3"/>
        <v>37</v>
      </c>
      <c r="L29" s="60">
        <f>VLOOKUP($A29,'Return Data'!$B$7:$R$2292,17,0)</f>
        <v>10.603</v>
      </c>
      <c r="M29" s="61">
        <f t="shared" si="4"/>
        <v>34</v>
      </c>
      <c r="N29" s="60">
        <f>VLOOKUP($A29,'Return Data'!$B$7:$R$2292,14,0)</f>
        <v>30.7531</v>
      </c>
      <c r="O29" s="61">
        <f t="shared" si="5"/>
        <v>31</v>
      </c>
      <c r="P29" s="60">
        <f>VLOOKUP($A29,'Return Data'!$B$7:$R$2292,15,0)</f>
        <v>11.406700000000001</v>
      </c>
      <c r="Q29" s="61">
        <f t="shared" ref="Q29:Q36" si="8">RANK(P29,P$8:P$64,0)</f>
        <v>14</v>
      </c>
      <c r="R29" s="60">
        <f>VLOOKUP($A29,'Return Data'!$B$7:$R$2292,16,0)</f>
        <v>7.1618000000000004</v>
      </c>
      <c r="S29" s="62">
        <f t="shared" si="6"/>
        <v>56</v>
      </c>
    </row>
    <row r="30" spans="1:19" x14ac:dyDescent="0.3">
      <c r="A30" s="108" t="s">
        <v>290</v>
      </c>
      <c r="B30" s="59">
        <f>VLOOKUP($A30,'Return Data'!$B$7:$R$2292,3,0)</f>
        <v>45022</v>
      </c>
      <c r="C30" s="60">
        <f>VLOOKUP($A30,'Return Data'!$B$7:$R$2292,4,0)</f>
        <v>74.685000000000002</v>
      </c>
      <c r="D30" s="60">
        <f>VLOOKUP($A30,'Return Data'!$B$7:$R$2292,10,0)</f>
        <v>-1.7070000000000001</v>
      </c>
      <c r="E30" s="61">
        <f t="shared" si="0"/>
        <v>31</v>
      </c>
      <c r="F30" s="60">
        <f>VLOOKUP($A30,'Return Data'!$B$7:$R$2292,11,0)</f>
        <v>0.91610000000000003</v>
      </c>
      <c r="G30" s="61">
        <f t="shared" si="1"/>
        <v>11</v>
      </c>
      <c r="H30" s="60">
        <f>VLOOKUP($A30,'Return Data'!$B$7:$R$2292,12,0)</f>
        <v>12.621600000000001</v>
      </c>
      <c r="I30" s="61">
        <f t="shared" si="2"/>
        <v>11</v>
      </c>
      <c r="J30" s="60">
        <f>VLOOKUP($A30,'Return Data'!$B$7:$R$2292,13,0)</f>
        <v>1.0006999999999999</v>
      </c>
      <c r="K30" s="61">
        <f t="shared" si="3"/>
        <v>17</v>
      </c>
      <c r="L30" s="60">
        <f>VLOOKUP($A30,'Return Data'!$B$7:$R$2292,17,0)</f>
        <v>12.3187</v>
      </c>
      <c r="M30" s="61">
        <f t="shared" si="4"/>
        <v>24</v>
      </c>
      <c r="N30" s="60">
        <f>VLOOKUP($A30,'Return Data'!$B$7:$R$2292,14,0)</f>
        <v>31.729099999999999</v>
      </c>
      <c r="O30" s="61">
        <f t="shared" si="5"/>
        <v>25</v>
      </c>
      <c r="P30" s="60">
        <f>VLOOKUP($A30,'Return Data'!$B$7:$R$2292,15,0)</f>
        <v>12.864699999999999</v>
      </c>
      <c r="Q30" s="61">
        <f t="shared" si="8"/>
        <v>9</v>
      </c>
      <c r="R30" s="60">
        <f>VLOOKUP($A30,'Return Data'!$B$7:$R$2292,16,0)</f>
        <v>12.2662</v>
      </c>
      <c r="S30" s="62">
        <f t="shared" si="6"/>
        <v>35</v>
      </c>
    </row>
    <row r="31" spans="1:19" x14ac:dyDescent="0.3">
      <c r="A31" s="58" t="s">
        <v>1755</v>
      </c>
      <c r="B31" s="59">
        <f>VLOOKUP($A31,'Return Data'!$B$7:$R$2292,3,0)</f>
        <v>45022</v>
      </c>
      <c r="C31" s="60">
        <f>VLOOKUP($A31,'Return Data'!$B$7:$R$2292,4,0)</f>
        <v>97.0595</v>
      </c>
      <c r="D31" s="60">
        <f>VLOOKUP($A31,'Return Data'!$B$7:$R$2292,10,0)</f>
        <v>0.15840000000000001</v>
      </c>
      <c r="E31" s="61">
        <f t="shared" si="0"/>
        <v>10</v>
      </c>
      <c r="F31" s="60">
        <f>VLOOKUP($A31,'Return Data'!$B$7:$R$2292,11,0)</f>
        <v>-4.0086000000000004</v>
      </c>
      <c r="G31" s="61">
        <f t="shared" si="1"/>
        <v>50</v>
      </c>
      <c r="H31" s="60">
        <f>VLOOKUP($A31,'Return Data'!$B$7:$R$2292,12,0)</f>
        <v>7.1708999999999996</v>
      </c>
      <c r="I31" s="61">
        <f t="shared" si="2"/>
        <v>44</v>
      </c>
      <c r="J31" s="60">
        <f>VLOOKUP($A31,'Return Data'!$B$7:$R$2292,13,0)</f>
        <v>-3.3308</v>
      </c>
      <c r="K31" s="61">
        <f t="shared" si="3"/>
        <v>46</v>
      </c>
      <c r="L31" s="60">
        <f>VLOOKUP($A31,'Return Data'!$B$7:$R$2292,17,0)</f>
        <v>9.1692999999999998</v>
      </c>
      <c r="M31" s="61">
        <f t="shared" si="4"/>
        <v>43</v>
      </c>
      <c r="N31" s="60">
        <f>VLOOKUP($A31,'Return Data'!$B$7:$R$2292,14,0)</f>
        <v>24.278300000000002</v>
      </c>
      <c r="O31" s="61">
        <f t="shared" si="5"/>
        <v>50</v>
      </c>
      <c r="P31" s="60">
        <f>VLOOKUP($A31,'Return Data'!$B$7:$R$2292,15,0)</f>
        <v>8.4727999999999994</v>
      </c>
      <c r="Q31" s="61">
        <f t="shared" si="8"/>
        <v>34</v>
      </c>
      <c r="R31" s="60">
        <f>VLOOKUP($A31,'Return Data'!$B$7:$R$2292,16,0)</f>
        <v>9.3620000000000001</v>
      </c>
      <c r="S31" s="62">
        <f t="shared" si="6"/>
        <v>52</v>
      </c>
    </row>
    <row r="32" spans="1:19" x14ac:dyDescent="0.3">
      <c r="A32" s="58" t="s">
        <v>1999</v>
      </c>
      <c r="B32" s="59">
        <f>VLOOKUP($A32,'Return Data'!$B$7:$R$2292,3,0)</f>
        <v>45022</v>
      </c>
      <c r="C32" s="60">
        <f>VLOOKUP($A32,'Return Data'!$B$7:$R$2292,4,0)</f>
        <v>18.984400000000001</v>
      </c>
      <c r="D32" s="60">
        <f>VLOOKUP($A32,'Return Data'!$B$7:$R$2292,10,0)</f>
        <v>-0.21709999999999999</v>
      </c>
      <c r="E32" s="61">
        <f t="shared" si="0"/>
        <v>11</v>
      </c>
      <c r="F32" s="60">
        <f>VLOOKUP($A32,'Return Data'!$B$7:$R$2292,11,0)</f>
        <v>0.99909999999999999</v>
      </c>
      <c r="G32" s="61">
        <f t="shared" si="1"/>
        <v>10</v>
      </c>
      <c r="H32" s="60">
        <f>VLOOKUP($A32,'Return Data'!$B$7:$R$2292,12,0)</f>
        <v>10.5177</v>
      </c>
      <c r="I32" s="61">
        <f t="shared" si="2"/>
        <v>27</v>
      </c>
      <c r="J32" s="60">
        <f>VLOOKUP($A32,'Return Data'!$B$7:$R$2292,13,0)</f>
        <v>-0.56979999999999997</v>
      </c>
      <c r="K32" s="61">
        <f t="shared" si="3"/>
        <v>24</v>
      </c>
      <c r="L32" s="60">
        <f>VLOOKUP($A32,'Return Data'!$B$7:$R$2292,17,0)</f>
        <v>12.9217</v>
      </c>
      <c r="M32" s="61">
        <f t="shared" si="4"/>
        <v>21</v>
      </c>
      <c r="N32" s="60">
        <f>VLOOKUP($A32,'Return Data'!$B$7:$R$2292,14,0)</f>
        <v>31.697099999999999</v>
      </c>
      <c r="O32" s="61">
        <f t="shared" si="5"/>
        <v>26</v>
      </c>
      <c r="P32" s="60">
        <f>VLOOKUP($A32,'Return Data'!$B$7:$R$2292,15,0)</f>
        <v>9.9283999999999999</v>
      </c>
      <c r="Q32" s="61">
        <f t="shared" si="8"/>
        <v>22</v>
      </c>
      <c r="R32" s="60">
        <f>VLOOKUP($A32,'Return Data'!$B$7:$R$2292,16,0)</f>
        <v>10.4178</v>
      </c>
      <c r="S32" s="62">
        <f t="shared" si="6"/>
        <v>44</v>
      </c>
    </row>
    <row r="33" spans="1:19" x14ac:dyDescent="0.3">
      <c r="A33" s="58" t="s">
        <v>294</v>
      </c>
      <c r="B33" s="59">
        <f>VLOOKUP($A33,'Return Data'!$B$7:$R$2292,3,0)</f>
        <v>45022</v>
      </c>
      <c r="C33" s="60">
        <f>VLOOKUP($A33,'Return Data'!$B$7:$R$2292,4,0)</f>
        <v>30.588000000000001</v>
      </c>
      <c r="D33" s="60">
        <f>VLOOKUP($A33,'Return Data'!$B$7:$R$2292,10,0)</f>
        <v>-1.7853000000000001</v>
      </c>
      <c r="E33" s="61">
        <f t="shared" si="0"/>
        <v>32</v>
      </c>
      <c r="F33" s="60">
        <f>VLOOKUP($A33,'Return Data'!$B$7:$R$2292,11,0)</f>
        <v>0.19980000000000001</v>
      </c>
      <c r="G33" s="61">
        <f t="shared" si="1"/>
        <v>14</v>
      </c>
      <c r="H33" s="60">
        <f>VLOOKUP($A33,'Return Data'!$B$7:$R$2292,12,0)</f>
        <v>7.2247000000000003</v>
      </c>
      <c r="I33" s="61">
        <f t="shared" si="2"/>
        <v>43</v>
      </c>
      <c r="J33" s="60">
        <f>VLOOKUP($A33,'Return Data'!$B$7:$R$2292,13,0)</f>
        <v>-2.6015000000000001</v>
      </c>
      <c r="K33" s="61">
        <f t="shared" si="3"/>
        <v>41</v>
      </c>
      <c r="L33" s="60">
        <f>VLOOKUP($A33,'Return Data'!$B$7:$R$2292,17,0)</f>
        <v>9.8638999999999992</v>
      </c>
      <c r="M33" s="61">
        <f t="shared" si="4"/>
        <v>39</v>
      </c>
      <c r="N33" s="60">
        <f>VLOOKUP($A33,'Return Data'!$B$7:$R$2292,14,0)</f>
        <v>33.003900000000002</v>
      </c>
      <c r="O33" s="61">
        <f t="shared" si="5"/>
        <v>19</v>
      </c>
      <c r="P33" s="60">
        <f>VLOOKUP($A33,'Return Data'!$B$7:$R$2292,15,0)</f>
        <v>13.642899999999999</v>
      </c>
      <c r="Q33" s="61">
        <f t="shared" si="8"/>
        <v>7</v>
      </c>
      <c r="R33" s="60">
        <f>VLOOKUP($A33,'Return Data'!$B$7:$R$2292,16,0)</f>
        <v>16.607600000000001</v>
      </c>
      <c r="S33" s="62">
        <f t="shared" si="6"/>
        <v>11</v>
      </c>
    </row>
    <row r="34" spans="1:19" x14ac:dyDescent="0.3">
      <c r="A34" s="58" t="s">
        <v>295</v>
      </c>
      <c r="B34" s="59">
        <f>VLOOKUP($A34,'Return Data'!$B$7:$R$2292,3,0)</f>
        <v>45022</v>
      </c>
      <c r="C34" s="60">
        <f>VLOOKUP($A34,'Return Data'!$B$7:$R$2292,4,0)</f>
        <v>26.7912</v>
      </c>
      <c r="D34" s="60">
        <f>VLOOKUP($A34,'Return Data'!$B$7:$R$2292,10,0)</f>
        <v>-1.0676000000000001</v>
      </c>
      <c r="E34" s="61">
        <f t="shared" si="0"/>
        <v>16</v>
      </c>
      <c r="F34" s="60">
        <f>VLOOKUP($A34,'Return Data'!$B$7:$R$2292,11,0)</f>
        <v>1.2276</v>
      </c>
      <c r="G34" s="61">
        <f t="shared" si="1"/>
        <v>7</v>
      </c>
      <c r="H34" s="60">
        <f>VLOOKUP($A34,'Return Data'!$B$7:$R$2292,12,0)</f>
        <v>13.530200000000001</v>
      </c>
      <c r="I34" s="61">
        <f t="shared" si="2"/>
        <v>8</v>
      </c>
      <c r="J34" s="60">
        <f>VLOOKUP($A34,'Return Data'!$B$7:$R$2292,13,0)</f>
        <v>4.2885</v>
      </c>
      <c r="K34" s="61">
        <f t="shared" si="3"/>
        <v>5</v>
      </c>
      <c r="L34" s="60">
        <f>VLOOKUP($A34,'Return Data'!$B$7:$R$2292,17,0)</f>
        <v>10.3073</v>
      </c>
      <c r="M34" s="61">
        <f t="shared" si="4"/>
        <v>38</v>
      </c>
      <c r="N34" s="60">
        <f>VLOOKUP($A34,'Return Data'!$B$7:$R$2292,14,0)</f>
        <v>28.233000000000001</v>
      </c>
      <c r="O34" s="61">
        <f t="shared" si="5"/>
        <v>40</v>
      </c>
      <c r="P34" s="60">
        <f>VLOOKUP($A34,'Return Data'!$B$7:$R$2292,15,0)</f>
        <v>8.1039999999999992</v>
      </c>
      <c r="Q34" s="61">
        <f t="shared" si="8"/>
        <v>38</v>
      </c>
      <c r="R34" s="60">
        <f>VLOOKUP($A34,'Return Data'!$B$7:$R$2292,16,0)</f>
        <v>12.7521</v>
      </c>
      <c r="S34" s="62">
        <f t="shared" si="6"/>
        <v>32</v>
      </c>
    </row>
    <row r="35" spans="1:19" x14ac:dyDescent="0.3">
      <c r="A35" s="58" t="s">
        <v>1825</v>
      </c>
      <c r="B35" s="59">
        <f>VLOOKUP($A35,'Return Data'!$B$7:$R$2292,3,0)</f>
        <v>45022</v>
      </c>
      <c r="C35" s="60">
        <f>VLOOKUP($A35,'Return Data'!$B$7:$R$2292,4,0)</f>
        <v>19.971399999999999</v>
      </c>
      <c r="D35" s="60">
        <f>VLOOKUP($A35,'Return Data'!$B$7:$R$2292,10,0)</f>
        <v>-1.8947000000000001</v>
      </c>
      <c r="E35" s="61">
        <f t="shared" si="0"/>
        <v>33</v>
      </c>
      <c r="F35" s="60">
        <f>VLOOKUP($A35,'Return Data'!$B$7:$R$2292,11,0)</f>
        <v>-1.1933</v>
      </c>
      <c r="G35" s="61">
        <f t="shared" si="1"/>
        <v>26</v>
      </c>
      <c r="H35" s="60">
        <f>VLOOKUP($A35,'Return Data'!$B$7:$R$2292,12,0)</f>
        <v>9.3580000000000005</v>
      </c>
      <c r="I35" s="61">
        <f t="shared" si="2"/>
        <v>32</v>
      </c>
      <c r="J35" s="60">
        <f>VLOOKUP($A35,'Return Data'!$B$7:$R$2292,13,0)</f>
        <v>-2.9516</v>
      </c>
      <c r="K35" s="61">
        <f t="shared" si="3"/>
        <v>44</v>
      </c>
      <c r="L35" s="60">
        <f>VLOOKUP($A35,'Return Data'!$B$7:$R$2292,17,0)</f>
        <v>8.3003999999999998</v>
      </c>
      <c r="M35" s="61">
        <f t="shared" si="4"/>
        <v>47</v>
      </c>
      <c r="N35" s="60">
        <f>VLOOKUP($A35,'Return Data'!$B$7:$R$2292,14,0)</f>
        <v>25.795400000000001</v>
      </c>
      <c r="O35" s="61">
        <f t="shared" si="5"/>
        <v>47</v>
      </c>
      <c r="P35" s="60">
        <f>VLOOKUP($A35,'Return Data'!$B$7:$R$2292,15,0)</f>
        <v>7.9539999999999997</v>
      </c>
      <c r="Q35" s="61">
        <f t="shared" si="8"/>
        <v>40</v>
      </c>
      <c r="R35" s="60">
        <f>VLOOKUP($A35,'Return Data'!$B$7:$R$2292,16,0)</f>
        <v>9.9802</v>
      </c>
      <c r="S35" s="62">
        <f t="shared" si="6"/>
        <v>48</v>
      </c>
    </row>
    <row r="36" spans="1:19" x14ac:dyDescent="0.3">
      <c r="A36" s="58" t="s">
        <v>296</v>
      </c>
      <c r="B36" s="59">
        <f>VLOOKUP($A36,'Return Data'!$B$7:$R$2292,3,0)</f>
        <v>45022</v>
      </c>
      <c r="C36" s="60">
        <f>VLOOKUP($A36,'Return Data'!$B$7:$R$2292,4,0)</f>
        <v>78.308000000000007</v>
      </c>
      <c r="D36" s="60">
        <f>VLOOKUP($A36,'Return Data'!$B$7:$R$2292,10,0)</f>
        <v>-2.8727999999999998</v>
      </c>
      <c r="E36" s="61">
        <f t="shared" si="0"/>
        <v>50</v>
      </c>
      <c r="F36" s="60">
        <f>VLOOKUP($A36,'Return Data'!$B$7:$R$2292,11,0)</f>
        <v>-0.28649999999999998</v>
      </c>
      <c r="G36" s="61">
        <f t="shared" si="1"/>
        <v>19</v>
      </c>
      <c r="H36" s="60">
        <f>VLOOKUP($A36,'Return Data'!$B$7:$R$2292,12,0)</f>
        <v>9.7386999999999997</v>
      </c>
      <c r="I36" s="61">
        <f t="shared" si="2"/>
        <v>30</v>
      </c>
      <c r="J36" s="60">
        <f>VLOOKUP($A36,'Return Data'!$B$7:$R$2292,13,0)</f>
        <v>-1.1509</v>
      </c>
      <c r="K36" s="61">
        <f t="shared" si="3"/>
        <v>32</v>
      </c>
      <c r="L36" s="60">
        <f>VLOOKUP($A36,'Return Data'!$B$7:$R$2292,17,0)</f>
        <v>11.728</v>
      </c>
      <c r="M36" s="61">
        <f t="shared" si="4"/>
        <v>28</v>
      </c>
      <c r="N36" s="60">
        <f>VLOOKUP($A36,'Return Data'!$B$7:$R$2292,14,0)</f>
        <v>31.437000000000001</v>
      </c>
      <c r="O36" s="61">
        <f t="shared" si="5"/>
        <v>28</v>
      </c>
      <c r="P36" s="60">
        <f>VLOOKUP($A36,'Return Data'!$B$7:$R$2292,15,0)</f>
        <v>5.2378999999999998</v>
      </c>
      <c r="Q36" s="61">
        <f t="shared" si="8"/>
        <v>46</v>
      </c>
      <c r="R36" s="60">
        <f>VLOOKUP($A36,'Return Data'!$B$7:$R$2292,16,0)</f>
        <v>12.441599999999999</v>
      </c>
      <c r="S36" s="62">
        <f t="shared" si="6"/>
        <v>34</v>
      </c>
    </row>
    <row r="37" spans="1:19" x14ac:dyDescent="0.3">
      <c r="A37" s="58" t="s">
        <v>297</v>
      </c>
      <c r="B37" s="59">
        <f>VLOOKUP($A37,'Return Data'!$B$7:$R$2292,3,0)</f>
        <v>45022</v>
      </c>
      <c r="C37" s="60">
        <f>VLOOKUP($A37,'Return Data'!$B$7:$R$2292,4,0)</f>
        <v>19.936399999999999</v>
      </c>
      <c r="D37" s="60">
        <f>VLOOKUP($A37,'Return Data'!$B$7:$R$2292,10,0)</f>
        <v>1.4064000000000001</v>
      </c>
      <c r="E37" s="61">
        <f t="shared" si="0"/>
        <v>7</v>
      </c>
      <c r="F37" s="60">
        <f>VLOOKUP($A37,'Return Data'!$B$7:$R$2292,11,0)</f>
        <v>2.1305999999999998</v>
      </c>
      <c r="G37" s="61">
        <f t="shared" si="1"/>
        <v>4</v>
      </c>
      <c r="H37" s="60">
        <f>VLOOKUP($A37,'Return Data'!$B$7:$R$2292,12,0)</f>
        <v>12.123200000000001</v>
      </c>
      <c r="I37" s="61">
        <f t="shared" si="2"/>
        <v>14</v>
      </c>
      <c r="J37" s="60">
        <f>VLOOKUP($A37,'Return Data'!$B$7:$R$2292,13,0)</f>
        <v>3.2395999999999998</v>
      </c>
      <c r="K37" s="61">
        <f t="shared" si="3"/>
        <v>7</v>
      </c>
      <c r="L37" s="60">
        <f>VLOOKUP($A37,'Return Data'!$B$7:$R$2292,17,0)</f>
        <v>16.631799999999998</v>
      </c>
      <c r="M37" s="61">
        <f t="shared" si="4"/>
        <v>12</v>
      </c>
      <c r="N37" s="60">
        <f>VLOOKUP($A37,'Return Data'!$B$7:$R$2292,14,0)</f>
        <v>35.054600000000001</v>
      </c>
      <c r="O37" s="61">
        <f t="shared" si="5"/>
        <v>14</v>
      </c>
      <c r="P37" s="60"/>
      <c r="Q37" s="61"/>
      <c r="R37" s="60">
        <f>VLOOKUP($A37,'Return Data'!$B$7:$R$2292,16,0)</f>
        <v>20.474699999999999</v>
      </c>
      <c r="S37" s="62">
        <f t="shared" si="6"/>
        <v>4</v>
      </c>
    </row>
    <row r="38" spans="1:19" x14ac:dyDescent="0.3">
      <c r="A38" s="58" t="s">
        <v>1801</v>
      </c>
      <c r="B38" s="59">
        <f>VLOOKUP($A38,'Return Data'!$B$7:$R$2292,3,0)</f>
        <v>45022</v>
      </c>
      <c r="C38" s="60">
        <f>VLOOKUP($A38,'Return Data'!$B$7:$R$2292,4,0)</f>
        <v>24.39</v>
      </c>
      <c r="D38" s="60">
        <f>VLOOKUP($A38,'Return Data'!$B$7:$R$2292,10,0)</f>
        <v>-1.6929000000000001</v>
      </c>
      <c r="E38" s="61">
        <f t="shared" si="0"/>
        <v>30</v>
      </c>
      <c r="F38" s="60">
        <f>VLOOKUP($A38,'Return Data'!$B$7:$R$2292,11,0)</f>
        <v>2.1356999999999999</v>
      </c>
      <c r="G38" s="61">
        <f t="shared" si="1"/>
        <v>3</v>
      </c>
      <c r="H38" s="60">
        <f>VLOOKUP($A38,'Return Data'!$B$7:$R$2292,12,0)</f>
        <v>11.015000000000001</v>
      </c>
      <c r="I38" s="61">
        <f t="shared" si="2"/>
        <v>24</v>
      </c>
      <c r="J38" s="60">
        <f>VLOOKUP($A38,'Return Data'!$B$7:$R$2292,13,0)</f>
        <v>-0.81330000000000002</v>
      </c>
      <c r="K38" s="61">
        <f t="shared" si="3"/>
        <v>28</v>
      </c>
      <c r="L38" s="60">
        <f>VLOOKUP($A38,'Return Data'!$B$7:$R$2292,17,0)</f>
        <v>14.5116</v>
      </c>
      <c r="M38" s="61">
        <f t="shared" si="4"/>
        <v>16</v>
      </c>
      <c r="N38" s="60">
        <f>VLOOKUP($A38,'Return Data'!$B$7:$R$2292,14,0)</f>
        <v>33.659799999999997</v>
      </c>
      <c r="O38" s="61">
        <f t="shared" si="5"/>
        <v>15</v>
      </c>
      <c r="P38" s="60">
        <f>VLOOKUP($A38,'Return Data'!$B$7:$R$2292,15,0)</f>
        <v>11.8955</v>
      </c>
      <c r="Q38" s="61">
        <f t="shared" ref="Q38:Q45" si="9">RANK(P38,P$8:P$64,0)</f>
        <v>12</v>
      </c>
      <c r="R38" s="60">
        <f>VLOOKUP($A38,'Return Data'!$B$7:$R$2292,16,0)</f>
        <v>12.9468</v>
      </c>
      <c r="S38" s="62">
        <f t="shared" si="6"/>
        <v>30</v>
      </c>
    </row>
    <row r="39" spans="1:19" x14ac:dyDescent="0.3">
      <c r="A39" s="58" t="s">
        <v>301</v>
      </c>
      <c r="B39" s="59">
        <f>VLOOKUP($A39,'Return Data'!$B$7:$R$2292,3,0)</f>
        <v>45022</v>
      </c>
      <c r="C39" s="60">
        <f>VLOOKUP($A39,'Return Data'!$B$7:$R$2292,4,0)</f>
        <v>228.07570000000001</v>
      </c>
      <c r="D39" s="60">
        <f>VLOOKUP($A39,'Return Data'!$B$7:$R$2292,10,0)</f>
        <v>-7.2643000000000004</v>
      </c>
      <c r="E39" s="61">
        <f t="shared" si="0"/>
        <v>57</v>
      </c>
      <c r="F39" s="60">
        <f>VLOOKUP($A39,'Return Data'!$B$7:$R$2292,11,0)</f>
        <v>-6.3491999999999997</v>
      </c>
      <c r="G39" s="61">
        <f t="shared" si="1"/>
        <v>54</v>
      </c>
      <c r="H39" s="60">
        <f>VLOOKUP($A39,'Return Data'!$B$7:$R$2292,12,0)</f>
        <v>10.6128</v>
      </c>
      <c r="I39" s="61">
        <f t="shared" si="2"/>
        <v>26</v>
      </c>
      <c r="J39" s="60">
        <f>VLOOKUP($A39,'Return Data'!$B$7:$R$2292,13,0)</f>
        <v>-3.3237999999999999</v>
      </c>
      <c r="K39" s="61">
        <f t="shared" si="3"/>
        <v>45</v>
      </c>
      <c r="L39" s="60">
        <f>VLOOKUP($A39,'Return Data'!$B$7:$R$2292,17,0)</f>
        <v>18.046299999999999</v>
      </c>
      <c r="M39" s="61">
        <f t="shared" si="4"/>
        <v>9</v>
      </c>
      <c r="N39" s="60">
        <f>VLOOKUP($A39,'Return Data'!$B$7:$R$2292,14,0)</f>
        <v>49.857399999999998</v>
      </c>
      <c r="O39" s="61">
        <f t="shared" si="5"/>
        <v>2</v>
      </c>
      <c r="P39" s="60">
        <f>VLOOKUP($A39,'Return Data'!$B$7:$R$2292,15,0)</f>
        <v>20.119700000000002</v>
      </c>
      <c r="Q39" s="61">
        <f t="shared" si="9"/>
        <v>2</v>
      </c>
      <c r="R39" s="60">
        <f>VLOOKUP($A39,'Return Data'!$B$7:$R$2292,16,0)</f>
        <v>14.5433</v>
      </c>
      <c r="S39" s="62">
        <f t="shared" si="6"/>
        <v>21</v>
      </c>
    </row>
    <row r="40" spans="1:19" x14ac:dyDescent="0.3">
      <c r="A40" s="58" t="s">
        <v>302</v>
      </c>
      <c r="B40" s="59">
        <f>VLOOKUP($A40,'Return Data'!$B$7:$R$2292,3,0)</f>
        <v>45022</v>
      </c>
      <c r="C40" s="60">
        <f>VLOOKUP($A40,'Return Data'!$B$7:$R$2292,4,0)</f>
        <v>76.86</v>
      </c>
      <c r="D40" s="60">
        <f>VLOOKUP($A40,'Return Data'!$B$7:$R$2292,10,0)</f>
        <v>-2.6472000000000002</v>
      </c>
      <c r="E40" s="61">
        <f t="shared" ref="E40:E64" si="10">RANK(D40,D$8:D$64,0)</f>
        <v>45</v>
      </c>
      <c r="F40" s="60">
        <f>VLOOKUP($A40,'Return Data'!$B$7:$R$2292,11,0)</f>
        <v>0.39179999999999998</v>
      </c>
      <c r="G40" s="61">
        <f t="shared" ref="G40:G64" si="11">RANK(F40,F$8:F$64,0)</f>
        <v>12</v>
      </c>
      <c r="H40" s="60">
        <f>VLOOKUP($A40,'Return Data'!$B$7:$R$2292,12,0)</f>
        <v>8.4979999999999993</v>
      </c>
      <c r="I40" s="61">
        <f t="shared" ref="I40:I64" si="12">RANK(H40,H$8:H$64,0)</f>
        <v>37</v>
      </c>
      <c r="J40" s="60">
        <f>VLOOKUP($A40,'Return Data'!$B$7:$R$2292,13,0)</f>
        <v>0.60209999999999997</v>
      </c>
      <c r="K40" s="61">
        <f t="shared" ref="K40:K64" si="13">RANK(J40,J$8:J$64,0)</f>
        <v>18</v>
      </c>
      <c r="L40" s="60">
        <f>VLOOKUP($A40,'Return Data'!$B$7:$R$2292,17,0)</f>
        <v>8.5408000000000008</v>
      </c>
      <c r="M40" s="61">
        <f t="shared" ref="M40:M64" si="14">RANK(L40,L$8:L$64,0)</f>
        <v>46</v>
      </c>
      <c r="N40" s="60">
        <f>VLOOKUP($A40,'Return Data'!$B$7:$R$2292,14,0)</f>
        <v>29.9984</v>
      </c>
      <c r="O40" s="61">
        <f t="shared" ref="O40:O64" si="15">RANK(N40,N$8:N$64,0)</f>
        <v>35</v>
      </c>
      <c r="P40" s="60">
        <f>VLOOKUP($A40,'Return Data'!$B$7:$R$2292,15,0)</f>
        <v>8.3201000000000001</v>
      </c>
      <c r="Q40" s="61">
        <f t="shared" si="9"/>
        <v>36</v>
      </c>
      <c r="R40" s="60">
        <f>VLOOKUP($A40,'Return Data'!$B$7:$R$2292,16,0)</f>
        <v>15.168900000000001</v>
      </c>
      <c r="S40" s="62">
        <f t="shared" ref="S40:S64" si="16">RANK(R40,R$8:R$64,0)</f>
        <v>16</v>
      </c>
    </row>
    <row r="41" spans="1:19" x14ac:dyDescent="0.3">
      <c r="A41" s="58" t="s">
        <v>373</v>
      </c>
      <c r="B41" s="59">
        <f>VLOOKUP($A41,'Return Data'!$B$7:$R$2292,3,0)</f>
        <v>45022</v>
      </c>
      <c r="C41" s="60">
        <f>VLOOKUP($A41,'Return Data'!$B$7:$R$2292,4,0)</f>
        <v>732.04995359899397</v>
      </c>
      <c r="D41" s="60">
        <f>VLOOKUP($A41,'Return Data'!$B$7:$R$2292,10,0)</f>
        <v>-0.80310000000000004</v>
      </c>
      <c r="E41" s="61">
        <f t="shared" si="10"/>
        <v>15</v>
      </c>
      <c r="F41" s="60">
        <f>VLOOKUP($A41,'Return Data'!$B$7:$R$2292,11,0)</f>
        <v>3.5623999999999998</v>
      </c>
      <c r="G41" s="61">
        <f t="shared" si="11"/>
        <v>2</v>
      </c>
      <c r="H41" s="60">
        <f>VLOOKUP($A41,'Return Data'!$B$7:$R$2292,12,0)</f>
        <v>13.7531</v>
      </c>
      <c r="I41" s="61">
        <f t="shared" si="12"/>
        <v>6</v>
      </c>
      <c r="J41" s="60">
        <f>VLOOKUP($A41,'Return Data'!$B$7:$R$2292,13,0)</f>
        <v>5.1185999999999998</v>
      </c>
      <c r="K41" s="61">
        <f t="shared" si="13"/>
        <v>2</v>
      </c>
      <c r="L41" s="60">
        <f>VLOOKUP($A41,'Return Data'!$B$7:$R$2292,17,0)</f>
        <v>14.170999999999999</v>
      </c>
      <c r="M41" s="61">
        <f t="shared" si="14"/>
        <v>18</v>
      </c>
      <c r="N41" s="60">
        <f>VLOOKUP($A41,'Return Data'!$B$7:$R$2292,14,0)</f>
        <v>32.605400000000003</v>
      </c>
      <c r="O41" s="61">
        <f t="shared" si="15"/>
        <v>22</v>
      </c>
      <c r="P41" s="60">
        <f>VLOOKUP($A41,'Return Data'!$B$7:$R$2292,15,0)</f>
        <v>10.8522</v>
      </c>
      <c r="Q41" s="61">
        <f t="shared" si="9"/>
        <v>18</v>
      </c>
      <c r="R41" s="60">
        <f>VLOOKUP($A41,'Return Data'!$B$7:$R$2292,16,0)</f>
        <v>15.366</v>
      </c>
      <c r="S41" s="62">
        <f t="shared" si="16"/>
        <v>14</v>
      </c>
    </row>
    <row r="42" spans="1:19" x14ac:dyDescent="0.3">
      <c r="A42" s="58" t="s">
        <v>304</v>
      </c>
      <c r="B42" s="59">
        <f>VLOOKUP($A42,'Return Data'!$B$7:$R$2292,3,0)</f>
        <v>45022</v>
      </c>
      <c r="C42" s="60">
        <f>VLOOKUP($A42,'Return Data'!$B$7:$R$2292,4,0)</f>
        <v>26.982199999999999</v>
      </c>
      <c r="D42" s="60">
        <f>VLOOKUP($A42,'Return Data'!$B$7:$R$2292,10,0)</f>
        <v>-1.0909</v>
      </c>
      <c r="E42" s="61">
        <f t="shared" si="10"/>
        <v>17</v>
      </c>
      <c r="F42" s="60">
        <f>VLOOKUP($A42,'Return Data'!$B$7:$R$2292,11,0)</f>
        <v>-3.3553999999999999</v>
      </c>
      <c r="G42" s="61">
        <f t="shared" si="11"/>
        <v>44</v>
      </c>
      <c r="H42" s="60">
        <f>VLOOKUP($A42,'Return Data'!$B$7:$R$2292,12,0)</f>
        <v>11.3444</v>
      </c>
      <c r="I42" s="61">
        <f t="shared" si="12"/>
        <v>20</v>
      </c>
      <c r="J42" s="60">
        <f>VLOOKUP($A42,'Return Data'!$B$7:$R$2292,13,0)</f>
        <v>0.2147</v>
      </c>
      <c r="K42" s="61">
        <f t="shared" si="13"/>
        <v>19</v>
      </c>
      <c r="L42" s="60">
        <f>VLOOKUP($A42,'Return Data'!$B$7:$R$2292,17,0)</f>
        <v>16.8612</v>
      </c>
      <c r="M42" s="61">
        <f t="shared" si="14"/>
        <v>11</v>
      </c>
      <c r="N42" s="60">
        <f>VLOOKUP($A42,'Return Data'!$B$7:$R$2292,14,0)</f>
        <v>39.566099999999999</v>
      </c>
      <c r="O42" s="61">
        <f t="shared" si="15"/>
        <v>11</v>
      </c>
      <c r="P42" s="60">
        <f>VLOOKUP($A42,'Return Data'!$B$7:$R$2292,15,0)</f>
        <v>14.793200000000001</v>
      </c>
      <c r="Q42" s="61">
        <f t="shared" si="9"/>
        <v>4</v>
      </c>
      <c r="R42" s="60">
        <f>VLOOKUP($A42,'Return Data'!$B$7:$R$2292,16,0)</f>
        <v>15.1899</v>
      </c>
      <c r="S42" s="62">
        <f t="shared" si="16"/>
        <v>15</v>
      </c>
    </row>
    <row r="43" spans="1:19" x14ac:dyDescent="0.3">
      <c r="A43" s="58" t="s">
        <v>305</v>
      </c>
      <c r="B43" s="59">
        <f>VLOOKUP($A43,'Return Data'!$B$7:$R$2292,3,0)</f>
        <v>45022</v>
      </c>
      <c r="C43" s="60">
        <f>VLOOKUP($A43,'Return Data'!$B$7:$R$2292,4,0)</f>
        <v>27.372800000000002</v>
      </c>
      <c r="D43" s="60">
        <f>VLOOKUP($A43,'Return Data'!$B$7:$R$2292,10,0)</f>
        <v>-1.1652</v>
      </c>
      <c r="E43" s="61">
        <f t="shared" si="10"/>
        <v>19</v>
      </c>
      <c r="F43" s="60">
        <f>VLOOKUP($A43,'Return Data'!$B$7:$R$2292,11,0)</f>
        <v>-3.6158999999999999</v>
      </c>
      <c r="G43" s="61">
        <f t="shared" si="11"/>
        <v>46</v>
      </c>
      <c r="H43" s="60">
        <f>VLOOKUP($A43,'Return Data'!$B$7:$R$2292,12,0)</f>
        <v>10.638299999999999</v>
      </c>
      <c r="I43" s="61">
        <f t="shared" si="12"/>
        <v>25</v>
      </c>
      <c r="J43" s="60">
        <f>VLOOKUP($A43,'Return Data'!$B$7:$R$2292,13,0)</f>
        <v>-0.77900000000000003</v>
      </c>
      <c r="K43" s="61">
        <f t="shared" si="13"/>
        <v>27</v>
      </c>
      <c r="L43" s="60">
        <f>VLOOKUP($A43,'Return Data'!$B$7:$R$2292,17,0)</f>
        <v>15.6592</v>
      </c>
      <c r="M43" s="61">
        <f t="shared" si="14"/>
        <v>14</v>
      </c>
      <c r="N43" s="60">
        <f>VLOOKUP($A43,'Return Data'!$B$7:$R$2292,14,0)</f>
        <v>38.514800000000001</v>
      </c>
      <c r="O43" s="61">
        <f t="shared" si="15"/>
        <v>13</v>
      </c>
      <c r="P43" s="60">
        <f>VLOOKUP($A43,'Return Data'!$B$7:$R$2292,15,0)</f>
        <v>13.804399999999999</v>
      </c>
      <c r="Q43" s="61">
        <f t="shared" si="9"/>
        <v>6</v>
      </c>
      <c r="R43" s="60">
        <f>VLOOKUP($A43,'Return Data'!$B$7:$R$2292,16,0)</f>
        <v>13.3454</v>
      </c>
      <c r="S43" s="62">
        <f t="shared" si="16"/>
        <v>27</v>
      </c>
    </row>
    <row r="44" spans="1:19" x14ac:dyDescent="0.3">
      <c r="A44" s="58" t="s">
        <v>306</v>
      </c>
      <c r="B44" s="59">
        <f>VLOOKUP($A44,'Return Data'!$B$7:$R$2292,3,0)</f>
        <v>45022</v>
      </c>
      <c r="C44" s="60">
        <f>VLOOKUP($A44,'Return Data'!$B$7:$R$2292,4,0)</f>
        <v>26.168900000000001</v>
      </c>
      <c r="D44" s="60">
        <f>VLOOKUP($A44,'Return Data'!$B$7:$R$2292,10,0)</f>
        <v>-1.1094999999999999</v>
      </c>
      <c r="E44" s="61">
        <f t="shared" si="10"/>
        <v>18</v>
      </c>
      <c r="F44" s="60">
        <f>VLOOKUP($A44,'Return Data'!$B$7:$R$2292,11,0)</f>
        <v>-3.3719999999999999</v>
      </c>
      <c r="G44" s="61">
        <f t="shared" si="11"/>
        <v>45</v>
      </c>
      <c r="H44" s="60">
        <f>VLOOKUP($A44,'Return Data'!$B$7:$R$2292,12,0)</f>
        <v>11.3139</v>
      </c>
      <c r="I44" s="61">
        <f t="shared" si="12"/>
        <v>22</v>
      </c>
      <c r="J44" s="60">
        <f>VLOOKUP($A44,'Return Data'!$B$7:$R$2292,13,0)</f>
        <v>-0.1515</v>
      </c>
      <c r="K44" s="61">
        <f t="shared" si="13"/>
        <v>22</v>
      </c>
      <c r="L44" s="60">
        <f>VLOOKUP($A44,'Return Data'!$B$7:$R$2292,17,0)</f>
        <v>16.292300000000001</v>
      </c>
      <c r="M44" s="61">
        <f t="shared" si="14"/>
        <v>13</v>
      </c>
      <c r="N44" s="60">
        <f>VLOOKUP($A44,'Return Data'!$B$7:$R$2292,14,0)</f>
        <v>40.020200000000003</v>
      </c>
      <c r="O44" s="61">
        <f t="shared" si="15"/>
        <v>10</v>
      </c>
      <c r="P44" s="60">
        <f>VLOOKUP($A44,'Return Data'!$B$7:$R$2292,15,0)</f>
        <v>13.2446</v>
      </c>
      <c r="Q44" s="61">
        <f t="shared" si="9"/>
        <v>8</v>
      </c>
      <c r="R44" s="60">
        <f>VLOOKUP($A44,'Return Data'!$B$7:$R$2292,16,0)</f>
        <v>12.5747</v>
      </c>
      <c r="S44" s="62">
        <f t="shared" si="16"/>
        <v>33</v>
      </c>
    </row>
    <row r="45" spans="1:19" x14ac:dyDescent="0.3">
      <c r="A45" s="58" t="s">
        <v>307</v>
      </c>
      <c r="B45" s="59">
        <f>VLOOKUP($A45,'Return Data'!$B$7:$R$2292,3,0)</f>
        <v>45022</v>
      </c>
      <c r="C45" s="60">
        <f>VLOOKUP($A45,'Return Data'!$B$7:$R$2292,4,0)</f>
        <v>30.419599999999999</v>
      </c>
      <c r="D45" s="60">
        <f>VLOOKUP($A45,'Return Data'!$B$7:$R$2292,10,0)</f>
        <v>-2.3359999999999999</v>
      </c>
      <c r="E45" s="61">
        <f t="shared" si="10"/>
        <v>40</v>
      </c>
      <c r="F45" s="60">
        <f>VLOOKUP($A45,'Return Data'!$B$7:$R$2292,11,0)</f>
        <v>-5.1189999999999998</v>
      </c>
      <c r="G45" s="61">
        <f t="shared" si="11"/>
        <v>53</v>
      </c>
      <c r="H45" s="60">
        <f>VLOOKUP($A45,'Return Data'!$B$7:$R$2292,12,0)</f>
        <v>6.8936999999999999</v>
      </c>
      <c r="I45" s="61">
        <f t="shared" si="12"/>
        <v>46</v>
      </c>
      <c r="J45" s="60">
        <f>VLOOKUP($A45,'Return Data'!$B$7:$R$2292,13,0)</f>
        <v>-1.3029999999999999</v>
      </c>
      <c r="K45" s="61">
        <f t="shared" si="13"/>
        <v>36</v>
      </c>
      <c r="L45" s="60">
        <f>VLOOKUP($A45,'Return Data'!$B$7:$R$2292,17,0)</f>
        <v>21.022400000000001</v>
      </c>
      <c r="M45" s="61">
        <f t="shared" si="14"/>
        <v>7</v>
      </c>
      <c r="N45" s="60">
        <f>VLOOKUP($A45,'Return Data'!$B$7:$R$2292,14,0)</f>
        <v>41.920900000000003</v>
      </c>
      <c r="O45" s="61">
        <f t="shared" si="15"/>
        <v>8</v>
      </c>
      <c r="P45" s="60">
        <f>VLOOKUP($A45,'Return Data'!$B$7:$R$2292,15,0)</f>
        <v>18.337499999999999</v>
      </c>
      <c r="Q45" s="61">
        <f t="shared" si="9"/>
        <v>3</v>
      </c>
      <c r="R45" s="60">
        <f>VLOOKUP($A45,'Return Data'!$B$7:$R$2292,16,0)</f>
        <v>20.300899999999999</v>
      </c>
      <c r="S45" s="62">
        <f t="shared" si="16"/>
        <v>5</v>
      </c>
    </row>
    <row r="46" spans="1:19" x14ac:dyDescent="0.3">
      <c r="A46" s="58" t="s">
        <v>308</v>
      </c>
      <c r="B46" s="59">
        <f>VLOOKUP($A46,'Return Data'!$B$7:$R$2292,3,0)</f>
        <v>45022</v>
      </c>
      <c r="C46" s="60">
        <f>VLOOKUP($A46,'Return Data'!$B$7:$R$2292,4,0)</f>
        <v>18.103100000000001</v>
      </c>
      <c r="D46" s="60">
        <f>VLOOKUP($A46,'Return Data'!$B$7:$R$2292,10,0)</f>
        <v>-0.4985</v>
      </c>
      <c r="E46" s="61">
        <f t="shared" si="10"/>
        <v>13</v>
      </c>
      <c r="F46" s="60">
        <f>VLOOKUP($A46,'Return Data'!$B$7:$R$2292,11,0)</f>
        <v>-1.9095</v>
      </c>
      <c r="G46" s="61">
        <f t="shared" si="11"/>
        <v>32</v>
      </c>
      <c r="H46" s="60">
        <f>VLOOKUP($A46,'Return Data'!$B$7:$R$2292,12,0)</f>
        <v>11.446899999999999</v>
      </c>
      <c r="I46" s="61">
        <f t="shared" si="12"/>
        <v>18</v>
      </c>
      <c r="J46" s="60">
        <f>VLOOKUP($A46,'Return Data'!$B$7:$R$2292,13,0)</f>
        <v>1.3039000000000001</v>
      </c>
      <c r="K46" s="61">
        <f t="shared" si="13"/>
        <v>16</v>
      </c>
      <c r="L46" s="60">
        <f>VLOOKUP($A46,'Return Data'!$B$7:$R$2292,17,0)</f>
        <v>12.2058</v>
      </c>
      <c r="M46" s="61">
        <f t="shared" si="14"/>
        <v>25</v>
      </c>
      <c r="N46" s="60">
        <f>VLOOKUP($A46,'Return Data'!$B$7:$R$2292,14,0)</f>
        <v>31.819900000000001</v>
      </c>
      <c r="O46" s="61">
        <f t="shared" si="15"/>
        <v>24</v>
      </c>
      <c r="P46" s="60"/>
      <c r="Q46" s="61"/>
      <c r="R46" s="60">
        <f>VLOOKUP($A46,'Return Data'!$B$7:$R$2292,16,0)</f>
        <v>13.3889</v>
      </c>
      <c r="S46" s="62">
        <f t="shared" si="16"/>
        <v>26</v>
      </c>
    </row>
    <row r="47" spans="1:19" x14ac:dyDescent="0.3">
      <c r="A47" s="58" t="s">
        <v>309</v>
      </c>
      <c r="B47" s="59">
        <f>VLOOKUP($A47,'Return Data'!$B$7:$R$2292,3,0)</f>
        <v>45022</v>
      </c>
      <c r="C47" s="60">
        <f>VLOOKUP($A47,'Return Data'!$B$7:$R$2292,4,0)</f>
        <v>16.241099999999999</v>
      </c>
      <c r="D47" s="60">
        <f>VLOOKUP($A47,'Return Data'!$B$7:$R$2292,10,0)</f>
        <v>-2.7035999999999998</v>
      </c>
      <c r="E47" s="61">
        <f t="shared" si="10"/>
        <v>46</v>
      </c>
      <c r="F47" s="60">
        <f>VLOOKUP($A47,'Return Data'!$B$7:$R$2292,11,0)</f>
        <v>-2.8298999999999999</v>
      </c>
      <c r="G47" s="61">
        <f t="shared" si="11"/>
        <v>42</v>
      </c>
      <c r="H47" s="60">
        <f>VLOOKUP($A47,'Return Data'!$B$7:$R$2292,12,0)</f>
        <v>5.4309000000000003</v>
      </c>
      <c r="I47" s="61">
        <f t="shared" si="12"/>
        <v>53</v>
      </c>
      <c r="J47" s="60">
        <f>VLOOKUP($A47,'Return Data'!$B$7:$R$2292,13,0)</f>
        <v>-3.7774999999999999</v>
      </c>
      <c r="K47" s="61">
        <f t="shared" si="13"/>
        <v>48</v>
      </c>
      <c r="L47" s="60">
        <f>VLOOKUP($A47,'Return Data'!$B$7:$R$2292,17,0)</f>
        <v>10.6373</v>
      </c>
      <c r="M47" s="61">
        <f t="shared" si="14"/>
        <v>33</v>
      </c>
      <c r="N47" s="60">
        <f>VLOOKUP($A47,'Return Data'!$B$7:$R$2292,14,0)</f>
        <v>28.322399999999998</v>
      </c>
      <c r="O47" s="61">
        <f t="shared" si="15"/>
        <v>39</v>
      </c>
      <c r="P47" s="60"/>
      <c r="Q47" s="61"/>
      <c r="R47" s="60">
        <f>VLOOKUP($A47,'Return Data'!$B$7:$R$2292,16,0)</f>
        <v>10.1211</v>
      </c>
      <c r="S47" s="62">
        <f t="shared" si="16"/>
        <v>47</v>
      </c>
    </row>
    <row r="48" spans="1:19" x14ac:dyDescent="0.3">
      <c r="A48" s="58" t="s">
        <v>311</v>
      </c>
      <c r="B48" s="59">
        <f>VLOOKUP($A48,'Return Data'!$B$7:$R$2292,3,0)</f>
        <v>45022</v>
      </c>
      <c r="C48" s="60">
        <f>VLOOKUP($A48,'Return Data'!$B$7:$R$2292,4,0)</f>
        <v>60.522500000000001</v>
      </c>
      <c r="D48" s="60">
        <f>VLOOKUP($A48,'Return Data'!$B$7:$R$2292,10,0)</f>
        <v>-2.1577000000000002</v>
      </c>
      <c r="E48" s="61">
        <f t="shared" si="10"/>
        <v>36</v>
      </c>
      <c r="F48" s="60">
        <f>VLOOKUP($A48,'Return Data'!$B$7:$R$2292,11,0)</f>
        <v>-4.5495000000000001</v>
      </c>
      <c r="G48" s="61">
        <f t="shared" si="11"/>
        <v>51</v>
      </c>
      <c r="H48" s="60">
        <f>VLOOKUP($A48,'Return Data'!$B$7:$R$2292,12,0)</f>
        <v>7.11</v>
      </c>
      <c r="I48" s="61">
        <f t="shared" si="12"/>
        <v>45</v>
      </c>
      <c r="J48" s="60">
        <f>VLOOKUP($A48,'Return Data'!$B$7:$R$2292,13,0)</f>
        <v>2.3517000000000001</v>
      </c>
      <c r="K48" s="61">
        <f t="shared" si="13"/>
        <v>11</v>
      </c>
      <c r="L48" s="60">
        <f>VLOOKUP($A48,'Return Data'!$B$7:$R$2292,17,0)</f>
        <v>18.6812</v>
      </c>
      <c r="M48" s="61">
        <f t="shared" si="14"/>
        <v>8</v>
      </c>
      <c r="N48" s="60">
        <f>VLOOKUP($A48,'Return Data'!$B$7:$R$2292,14,0)</f>
        <v>39.2804</v>
      </c>
      <c r="O48" s="61">
        <f t="shared" si="15"/>
        <v>12</v>
      </c>
      <c r="P48" s="60">
        <f>VLOOKUP($A48,'Return Data'!$B$7:$R$2292,15,0)</f>
        <v>20.6358</v>
      </c>
      <c r="Q48" s="61">
        <f>RANK(P48,P$8:P$64,0)</f>
        <v>1</v>
      </c>
      <c r="R48" s="60">
        <f>VLOOKUP($A48,'Return Data'!$B$7:$R$2292,16,0)</f>
        <v>22.064599999999999</v>
      </c>
      <c r="S48" s="62">
        <f t="shared" si="16"/>
        <v>2</v>
      </c>
    </row>
    <row r="49" spans="1:19" x14ac:dyDescent="0.3">
      <c r="A49" s="58" t="s">
        <v>312</v>
      </c>
      <c r="B49" s="59">
        <f>VLOOKUP($A49,'Return Data'!$B$7:$R$2292,3,0)</f>
        <v>45022</v>
      </c>
      <c r="C49" s="60">
        <f>VLOOKUP($A49,'Return Data'!$B$7:$R$2292,4,0)</f>
        <v>15.0753</v>
      </c>
      <c r="D49" s="60">
        <f>VLOOKUP($A49,'Return Data'!$B$7:$R$2292,10,0)</f>
        <v>-2.6457999999999999</v>
      </c>
      <c r="E49" s="61">
        <f t="shared" si="10"/>
        <v>44</v>
      </c>
      <c r="F49" s="60">
        <f>VLOOKUP($A49,'Return Data'!$B$7:$R$2292,11,0)</f>
        <v>-3.2728999999999999</v>
      </c>
      <c r="G49" s="61">
        <f t="shared" si="11"/>
        <v>43</v>
      </c>
      <c r="H49" s="60">
        <f>VLOOKUP($A49,'Return Data'!$B$7:$R$2292,12,0)</f>
        <v>6.5256999999999996</v>
      </c>
      <c r="I49" s="61">
        <f t="shared" si="12"/>
        <v>50</v>
      </c>
      <c r="J49" s="60">
        <f>VLOOKUP($A49,'Return Data'!$B$7:$R$2292,13,0)</f>
        <v>-2.3069999999999999</v>
      </c>
      <c r="K49" s="61">
        <f t="shared" si="13"/>
        <v>40</v>
      </c>
      <c r="L49" s="60">
        <f>VLOOKUP($A49,'Return Data'!$B$7:$R$2292,17,0)</f>
        <v>7.1989999999999998</v>
      </c>
      <c r="M49" s="61">
        <f t="shared" si="14"/>
        <v>51</v>
      </c>
      <c r="N49" s="60">
        <f>VLOOKUP($A49,'Return Data'!$B$7:$R$2292,14,0)</f>
        <v>20.816400000000002</v>
      </c>
      <c r="O49" s="61">
        <f t="shared" si="15"/>
        <v>54</v>
      </c>
      <c r="P49" s="60"/>
      <c r="Q49" s="61"/>
      <c r="R49" s="60">
        <f>VLOOKUP($A49,'Return Data'!$B$7:$R$2292,16,0)</f>
        <v>10.2737</v>
      </c>
      <c r="S49" s="62">
        <f t="shared" si="16"/>
        <v>45</v>
      </c>
    </row>
    <row r="50" spans="1:19" x14ac:dyDescent="0.3">
      <c r="A50" s="58" t="s">
        <v>313</v>
      </c>
      <c r="B50" s="59">
        <f>VLOOKUP($A50,'Return Data'!$B$7:$R$2292,3,0)</f>
        <v>45022</v>
      </c>
      <c r="C50" s="60">
        <f>VLOOKUP($A50,'Return Data'!$B$7:$R$2292,4,0)</f>
        <v>150.11940000000001</v>
      </c>
      <c r="D50" s="60">
        <f>VLOOKUP($A50,'Return Data'!$B$7:$R$2292,10,0)</f>
        <v>-1.9202999999999999</v>
      </c>
      <c r="E50" s="61">
        <f t="shared" si="10"/>
        <v>34</v>
      </c>
      <c r="F50" s="60">
        <f>VLOOKUP($A50,'Return Data'!$B$7:$R$2292,11,0)</f>
        <v>-1.633</v>
      </c>
      <c r="G50" s="61">
        <f t="shared" si="11"/>
        <v>29</v>
      </c>
      <c r="H50" s="60">
        <f>VLOOKUP($A50,'Return Data'!$B$7:$R$2292,12,0)</f>
        <v>8.8019999999999996</v>
      </c>
      <c r="I50" s="61">
        <f t="shared" si="12"/>
        <v>34</v>
      </c>
      <c r="J50" s="60">
        <f>VLOOKUP($A50,'Return Data'!$B$7:$R$2292,13,0)</f>
        <v>-5.7000000000000002E-3</v>
      </c>
      <c r="K50" s="61">
        <f t="shared" si="13"/>
        <v>20</v>
      </c>
      <c r="L50" s="60">
        <f>VLOOKUP($A50,'Return Data'!$B$7:$R$2292,17,0)</f>
        <v>11.2943</v>
      </c>
      <c r="M50" s="61">
        <f t="shared" si="14"/>
        <v>30</v>
      </c>
      <c r="N50" s="60">
        <f>VLOOKUP($A50,'Return Data'!$B$7:$R$2292,14,0)</f>
        <v>29.9634</v>
      </c>
      <c r="O50" s="61">
        <f t="shared" si="15"/>
        <v>36</v>
      </c>
      <c r="P50" s="60">
        <f>VLOOKUP($A50,'Return Data'!$B$7:$R$2292,15,0)</f>
        <v>7.8048999999999999</v>
      </c>
      <c r="Q50" s="61">
        <f>RANK(P50,P$8:P$64,0)</f>
        <v>41</v>
      </c>
      <c r="R50" s="60">
        <f>VLOOKUP($A50,'Return Data'!$B$7:$R$2292,16,0)</f>
        <v>14.511100000000001</v>
      </c>
      <c r="S50" s="62">
        <f t="shared" si="16"/>
        <v>22</v>
      </c>
    </row>
    <row r="51" spans="1:19" x14ac:dyDescent="0.3">
      <c r="A51" s="58" t="s">
        <v>314</v>
      </c>
      <c r="B51" s="59">
        <f>VLOOKUP($A51,'Return Data'!$B$7:$R$2292,3,0)</f>
        <v>45022</v>
      </c>
      <c r="C51" s="60">
        <f>VLOOKUP($A51,'Return Data'!$B$7:$R$2292,4,0)</f>
        <v>19.747900000000001</v>
      </c>
      <c r="D51" s="60">
        <f>VLOOKUP($A51,'Return Data'!$B$7:$R$2292,10,0)</f>
        <v>1.6691</v>
      </c>
      <c r="E51" s="61">
        <f t="shared" si="10"/>
        <v>6</v>
      </c>
      <c r="F51" s="60">
        <f>VLOOKUP($A51,'Return Data'!$B$7:$R$2292,11,0)</f>
        <v>-2.4188000000000001</v>
      </c>
      <c r="G51" s="61">
        <f t="shared" si="11"/>
        <v>39</v>
      </c>
      <c r="H51" s="60">
        <f>VLOOKUP($A51,'Return Data'!$B$7:$R$2292,12,0)</f>
        <v>15.4018</v>
      </c>
      <c r="I51" s="61">
        <f t="shared" si="12"/>
        <v>1</v>
      </c>
      <c r="J51" s="60">
        <f>VLOOKUP($A51,'Return Data'!$B$7:$R$2292,13,0)</f>
        <v>1.8973</v>
      </c>
      <c r="K51" s="61">
        <f t="shared" si="13"/>
        <v>15</v>
      </c>
      <c r="L51" s="60">
        <f>VLOOKUP($A51,'Return Data'!$B$7:$R$2292,17,0)</f>
        <v>26.941600000000001</v>
      </c>
      <c r="M51" s="61">
        <f t="shared" si="14"/>
        <v>5</v>
      </c>
      <c r="N51" s="60">
        <f>VLOOKUP($A51,'Return Data'!$B$7:$R$2292,14,0)</f>
        <v>46.556199999999997</v>
      </c>
      <c r="O51" s="61">
        <f t="shared" si="15"/>
        <v>6</v>
      </c>
      <c r="P51" s="60">
        <f>VLOOKUP($A51,'Return Data'!$B$7:$R$2292,15,0)</f>
        <v>8.0297000000000001</v>
      </c>
      <c r="Q51" s="61">
        <f>RANK(P51,P$8:P$64,0)</f>
        <v>39</v>
      </c>
      <c r="R51" s="60">
        <f>VLOOKUP($A51,'Return Data'!$B$7:$R$2292,16,0)</f>
        <v>11.2485</v>
      </c>
      <c r="S51" s="62">
        <f t="shared" si="16"/>
        <v>37</v>
      </c>
    </row>
    <row r="52" spans="1:19" x14ac:dyDescent="0.3">
      <c r="A52" s="58" t="s">
        <v>315</v>
      </c>
      <c r="B52" s="59">
        <f>VLOOKUP($A52,'Return Data'!$B$7:$R$2292,3,0)</f>
        <v>45022</v>
      </c>
      <c r="C52" s="60">
        <f>VLOOKUP($A52,'Return Data'!$B$7:$R$2292,4,0)</f>
        <v>17.079599999999999</v>
      </c>
      <c r="D52" s="60">
        <f>VLOOKUP($A52,'Return Data'!$B$7:$R$2292,10,0)</f>
        <v>1.8024</v>
      </c>
      <c r="E52" s="61">
        <f t="shared" si="10"/>
        <v>5</v>
      </c>
      <c r="F52" s="60">
        <f>VLOOKUP($A52,'Return Data'!$B$7:$R$2292,11,0)</f>
        <v>-2.3275000000000001</v>
      </c>
      <c r="G52" s="61">
        <f t="shared" si="11"/>
        <v>38</v>
      </c>
      <c r="H52" s="60">
        <f>VLOOKUP($A52,'Return Data'!$B$7:$R$2292,12,0)</f>
        <v>15.2462</v>
      </c>
      <c r="I52" s="61">
        <f t="shared" si="12"/>
        <v>2</v>
      </c>
      <c r="J52" s="60">
        <f>VLOOKUP($A52,'Return Data'!$B$7:$R$2292,13,0)</f>
        <v>2.0244</v>
      </c>
      <c r="K52" s="61">
        <f t="shared" si="13"/>
        <v>13</v>
      </c>
      <c r="L52" s="60">
        <f>VLOOKUP($A52,'Return Data'!$B$7:$R$2292,17,0)</f>
        <v>27.082699999999999</v>
      </c>
      <c r="M52" s="61">
        <f t="shared" si="14"/>
        <v>4</v>
      </c>
      <c r="N52" s="60">
        <f>VLOOKUP($A52,'Return Data'!$B$7:$R$2292,14,0)</f>
        <v>47.530999999999999</v>
      </c>
      <c r="O52" s="61">
        <f t="shared" si="15"/>
        <v>3</v>
      </c>
      <c r="P52" s="60">
        <f>VLOOKUP($A52,'Return Data'!$B$7:$R$2292,15,0)</f>
        <v>8.3902999999999999</v>
      </c>
      <c r="Q52" s="61">
        <f>RANK(P52,P$8:P$64,0)</f>
        <v>35</v>
      </c>
      <c r="R52" s="60">
        <f>VLOOKUP($A52,'Return Data'!$B$7:$R$2292,16,0)</f>
        <v>9.2698</v>
      </c>
      <c r="S52" s="62">
        <f t="shared" si="16"/>
        <v>53</v>
      </c>
    </row>
    <row r="53" spans="1:19" x14ac:dyDescent="0.3">
      <c r="A53" s="58" t="s">
        <v>316</v>
      </c>
      <c r="B53" s="59">
        <f>VLOOKUP($A53,'Return Data'!$B$7:$R$2292,3,0)</f>
        <v>45022</v>
      </c>
      <c r="C53" s="60">
        <f>VLOOKUP($A53,'Return Data'!$B$7:$R$2292,4,0)</f>
        <v>15.8118</v>
      </c>
      <c r="D53" s="60">
        <f>VLOOKUP($A53,'Return Data'!$B$7:$R$2292,10,0)</f>
        <v>2.4670999999999998</v>
      </c>
      <c r="E53" s="61">
        <f t="shared" si="10"/>
        <v>2</v>
      </c>
      <c r="F53" s="60">
        <f>VLOOKUP($A53,'Return Data'!$B$7:$R$2292,11,0)</f>
        <v>-2.2865000000000002</v>
      </c>
      <c r="G53" s="61">
        <f t="shared" si="11"/>
        <v>37</v>
      </c>
      <c r="H53" s="60">
        <f>VLOOKUP($A53,'Return Data'!$B$7:$R$2292,12,0)</f>
        <v>15.164899999999999</v>
      </c>
      <c r="I53" s="61">
        <f t="shared" si="12"/>
        <v>3</v>
      </c>
      <c r="J53" s="60">
        <f>VLOOKUP($A53,'Return Data'!$B$7:$R$2292,13,0)</f>
        <v>2.0998999999999999</v>
      </c>
      <c r="K53" s="61">
        <f t="shared" si="13"/>
        <v>12</v>
      </c>
      <c r="L53" s="60">
        <f>VLOOKUP($A53,'Return Data'!$B$7:$R$2292,17,0)</f>
        <v>28.758400000000002</v>
      </c>
      <c r="M53" s="61">
        <f t="shared" si="14"/>
        <v>1</v>
      </c>
      <c r="N53" s="60">
        <f>VLOOKUP($A53,'Return Data'!$B$7:$R$2292,14,0)</f>
        <v>49.8645</v>
      </c>
      <c r="O53" s="61">
        <f t="shared" si="15"/>
        <v>1</v>
      </c>
      <c r="P53" s="60">
        <f>VLOOKUP($A53,'Return Data'!$B$7:$R$2292,15,0)</f>
        <v>8.6881000000000004</v>
      </c>
      <c r="Q53" s="61">
        <f>RANK(P53,P$8:P$64,0)</f>
        <v>31</v>
      </c>
      <c r="R53" s="60">
        <f>VLOOKUP($A53,'Return Data'!$B$7:$R$2292,16,0)</f>
        <v>8.6489999999999991</v>
      </c>
      <c r="S53" s="62">
        <f t="shared" si="16"/>
        <v>55</v>
      </c>
    </row>
    <row r="54" spans="1:19" x14ac:dyDescent="0.3">
      <c r="A54" s="58" t="s">
        <v>317</v>
      </c>
      <c r="B54" s="59">
        <f>VLOOKUP($A54,'Return Data'!$B$7:$R$2292,3,0)</f>
        <v>45022</v>
      </c>
      <c r="C54" s="60">
        <f>VLOOKUP($A54,'Return Data'!$B$7:$R$2292,4,0)</f>
        <v>16.500499999999999</v>
      </c>
      <c r="D54" s="60">
        <f>VLOOKUP($A54,'Return Data'!$B$7:$R$2292,10,0)</f>
        <v>1.0106999999999999</v>
      </c>
      <c r="E54" s="61">
        <f t="shared" si="10"/>
        <v>8</v>
      </c>
      <c r="F54" s="60">
        <f>VLOOKUP($A54,'Return Data'!$B$7:$R$2292,11,0)</f>
        <v>-3.6276000000000002</v>
      </c>
      <c r="G54" s="61">
        <f t="shared" si="11"/>
        <v>48</v>
      </c>
      <c r="H54" s="60">
        <f>VLOOKUP($A54,'Return Data'!$B$7:$R$2292,12,0)</f>
        <v>13.446</v>
      </c>
      <c r="I54" s="61">
        <f t="shared" si="12"/>
        <v>9</v>
      </c>
      <c r="J54" s="60">
        <f>VLOOKUP($A54,'Return Data'!$B$7:$R$2292,13,0)</f>
        <v>-0.51190000000000002</v>
      </c>
      <c r="K54" s="61">
        <f t="shared" si="13"/>
        <v>23</v>
      </c>
      <c r="L54" s="60">
        <f>VLOOKUP($A54,'Return Data'!$B$7:$R$2292,17,0)</f>
        <v>25.846699999999998</v>
      </c>
      <c r="M54" s="61">
        <f t="shared" si="14"/>
        <v>6</v>
      </c>
      <c r="N54" s="60">
        <f>VLOOKUP($A54,'Return Data'!$B$7:$R$2292,14,0)</f>
        <v>47.4557</v>
      </c>
      <c r="O54" s="61">
        <f t="shared" si="15"/>
        <v>4</v>
      </c>
      <c r="P54" s="60">
        <f>VLOOKUP($A54,'Return Data'!$B$7:$R$2292,15,0)</f>
        <v>8.6485000000000003</v>
      </c>
      <c r="Q54" s="61">
        <f>RANK(P54,P$8:P$64,0)</f>
        <v>32</v>
      </c>
      <c r="R54" s="60">
        <f>VLOOKUP($A54,'Return Data'!$B$7:$R$2292,16,0)</f>
        <v>9.09</v>
      </c>
      <c r="S54" s="62">
        <f t="shared" si="16"/>
        <v>54</v>
      </c>
    </row>
    <row r="55" spans="1:19" x14ac:dyDescent="0.3">
      <c r="A55" s="58" t="s">
        <v>318</v>
      </c>
      <c r="B55" s="59">
        <f>VLOOKUP($A55,'Return Data'!$B$7:$R$2292,3,0)</f>
        <v>45022</v>
      </c>
      <c r="C55" s="60">
        <f>VLOOKUP($A55,'Return Data'!$B$7:$R$2292,4,0)</f>
        <v>16.748000000000001</v>
      </c>
      <c r="D55" s="60">
        <f>VLOOKUP($A55,'Return Data'!$B$7:$R$2292,10,0)</f>
        <v>2.4036</v>
      </c>
      <c r="E55" s="61">
        <f t="shared" si="10"/>
        <v>3</v>
      </c>
      <c r="F55" s="60">
        <f>VLOOKUP($A55,'Return Data'!$B$7:$R$2292,11,0)</f>
        <v>-2.0121000000000002</v>
      </c>
      <c r="G55" s="61">
        <f t="shared" si="11"/>
        <v>35</v>
      </c>
      <c r="H55" s="60">
        <f>VLOOKUP($A55,'Return Data'!$B$7:$R$2292,12,0)</f>
        <v>15.121600000000001</v>
      </c>
      <c r="I55" s="61">
        <f t="shared" si="12"/>
        <v>4</v>
      </c>
      <c r="J55" s="60">
        <f>VLOOKUP($A55,'Return Data'!$B$7:$R$2292,13,0)</f>
        <v>4.4829999999999997</v>
      </c>
      <c r="K55" s="61">
        <f t="shared" si="13"/>
        <v>4</v>
      </c>
      <c r="L55" s="60">
        <f>VLOOKUP($A55,'Return Data'!$B$7:$R$2292,17,0)</f>
        <v>27.725200000000001</v>
      </c>
      <c r="M55" s="61">
        <f t="shared" si="14"/>
        <v>2</v>
      </c>
      <c r="N55" s="60">
        <f>VLOOKUP($A55,'Return Data'!$B$7:$R$2292,14,0)</f>
        <v>46.8401</v>
      </c>
      <c r="O55" s="61">
        <f t="shared" si="15"/>
        <v>5</v>
      </c>
      <c r="P55" s="60"/>
      <c r="Q55" s="61"/>
      <c r="R55" s="60">
        <f>VLOOKUP($A55,'Return Data'!$B$7:$R$2292,16,0)</f>
        <v>10.802199999999999</v>
      </c>
      <c r="S55" s="62">
        <f t="shared" si="16"/>
        <v>41</v>
      </c>
    </row>
    <row r="56" spans="1:19" x14ac:dyDescent="0.3">
      <c r="A56" s="58" t="s">
        <v>319</v>
      </c>
      <c r="B56" s="59">
        <f>VLOOKUP($A56,'Return Data'!$B$7:$R$2292,3,0)</f>
        <v>45022</v>
      </c>
      <c r="C56" s="60">
        <f>VLOOKUP($A56,'Return Data'!$B$7:$R$2292,4,0)</f>
        <v>24.455300000000001</v>
      </c>
      <c r="D56" s="60">
        <f>VLOOKUP($A56,'Return Data'!$B$7:$R$2292,10,0)</f>
        <v>-1.6675</v>
      </c>
      <c r="E56" s="61">
        <f t="shared" si="10"/>
        <v>29</v>
      </c>
      <c r="F56" s="60">
        <f>VLOOKUP($A56,'Return Data'!$B$7:$R$2292,11,0)</f>
        <v>1.1846000000000001</v>
      </c>
      <c r="G56" s="61">
        <f t="shared" si="11"/>
        <v>8</v>
      </c>
      <c r="H56" s="60">
        <f>VLOOKUP($A56,'Return Data'!$B$7:$R$2292,12,0)</f>
        <v>11.522399999999999</v>
      </c>
      <c r="I56" s="61">
        <f t="shared" si="12"/>
        <v>17</v>
      </c>
      <c r="J56" s="60">
        <f>VLOOKUP($A56,'Return Data'!$B$7:$R$2292,13,0)</f>
        <v>1.974</v>
      </c>
      <c r="K56" s="61">
        <f t="shared" si="13"/>
        <v>14</v>
      </c>
      <c r="L56" s="60">
        <f>VLOOKUP($A56,'Return Data'!$B$7:$R$2292,17,0)</f>
        <v>13.1282</v>
      </c>
      <c r="M56" s="61">
        <f t="shared" si="14"/>
        <v>20</v>
      </c>
      <c r="N56" s="60">
        <f>VLOOKUP($A56,'Return Data'!$B$7:$R$2292,14,0)</f>
        <v>32.7254</v>
      </c>
      <c r="O56" s="61">
        <f t="shared" si="15"/>
        <v>21</v>
      </c>
      <c r="P56" s="60">
        <f>VLOOKUP($A56,'Return Data'!$B$7:$R$2292,15,0)</f>
        <v>11.349299999999999</v>
      </c>
      <c r="Q56" s="61">
        <f>RANK(P56,P$8:P$64,0)</f>
        <v>15</v>
      </c>
      <c r="R56" s="60">
        <f>VLOOKUP($A56,'Return Data'!$B$7:$R$2292,16,0)</f>
        <v>13.5312</v>
      </c>
      <c r="S56" s="62">
        <f t="shared" si="16"/>
        <v>24</v>
      </c>
    </row>
    <row r="57" spans="1:19" x14ac:dyDescent="0.3">
      <c r="A57" s="58" t="s">
        <v>320</v>
      </c>
      <c r="B57" s="59">
        <f>VLOOKUP($A57,'Return Data'!$B$7:$R$2292,3,0)</f>
        <v>45022</v>
      </c>
      <c r="C57" s="60">
        <f>VLOOKUP($A57,'Return Data'!$B$7:$R$2292,4,0)</f>
        <v>22.600999999999999</v>
      </c>
      <c r="D57" s="60">
        <f>VLOOKUP($A57,'Return Data'!$B$7:$R$2292,10,0)</f>
        <v>-1.1843999999999999</v>
      </c>
      <c r="E57" s="61">
        <f t="shared" si="10"/>
        <v>20</v>
      </c>
      <c r="F57" s="60">
        <f>VLOOKUP($A57,'Return Data'!$B$7:$R$2292,11,0)</f>
        <v>1.4963</v>
      </c>
      <c r="G57" s="61">
        <f t="shared" si="11"/>
        <v>6</v>
      </c>
      <c r="H57" s="60">
        <f>VLOOKUP($A57,'Return Data'!$B$7:$R$2292,12,0)</f>
        <v>12.286899999999999</v>
      </c>
      <c r="I57" s="61">
        <f t="shared" si="12"/>
        <v>12</v>
      </c>
      <c r="J57" s="60">
        <f>VLOOKUP($A57,'Return Data'!$B$7:$R$2292,13,0)</f>
        <v>2.6898</v>
      </c>
      <c r="K57" s="61">
        <f t="shared" si="13"/>
        <v>10</v>
      </c>
      <c r="L57" s="60">
        <f>VLOOKUP($A57,'Return Data'!$B$7:$R$2292,17,0)</f>
        <v>13.645200000000001</v>
      </c>
      <c r="M57" s="61">
        <f t="shared" si="14"/>
        <v>19</v>
      </c>
      <c r="N57" s="60">
        <f>VLOOKUP($A57,'Return Data'!$B$7:$R$2292,14,0)</f>
        <v>33.366799999999998</v>
      </c>
      <c r="O57" s="61">
        <f t="shared" si="15"/>
        <v>16</v>
      </c>
      <c r="P57" s="60">
        <f>VLOOKUP($A57,'Return Data'!$B$7:$R$2292,15,0)</f>
        <v>11.3042</v>
      </c>
      <c r="Q57" s="61">
        <f>RANK(P57,P$8:P$64,0)</f>
        <v>16</v>
      </c>
      <c r="R57" s="60">
        <f>VLOOKUP($A57,'Return Data'!$B$7:$R$2292,16,0)</f>
        <v>10.680199999999999</v>
      </c>
      <c r="S57" s="62">
        <f t="shared" si="16"/>
        <v>42</v>
      </c>
    </row>
    <row r="58" spans="1:19" x14ac:dyDescent="0.3">
      <c r="A58" s="58" t="s">
        <v>321</v>
      </c>
      <c r="B58" s="59">
        <f>VLOOKUP($A58,'Return Data'!$B$7:$R$2292,3,0)</f>
        <v>45022</v>
      </c>
      <c r="C58" s="60">
        <f>VLOOKUP($A58,'Return Data'!$B$7:$R$2292,4,0)</f>
        <v>19.352900000000002</v>
      </c>
      <c r="D58" s="60">
        <f>VLOOKUP($A58,'Return Data'!$B$7:$R$2292,10,0)</f>
        <v>2.5188999999999999</v>
      </c>
      <c r="E58" s="61">
        <f t="shared" si="10"/>
        <v>1</v>
      </c>
      <c r="F58" s="60">
        <f>VLOOKUP($A58,'Return Data'!$B$7:$R$2292,11,0)</f>
        <v>-2.0449000000000002</v>
      </c>
      <c r="G58" s="61">
        <f t="shared" si="11"/>
        <v>36</v>
      </c>
      <c r="H58" s="60">
        <f>VLOOKUP($A58,'Return Data'!$B$7:$R$2292,12,0)</f>
        <v>15.0876</v>
      </c>
      <c r="I58" s="61">
        <f t="shared" si="12"/>
        <v>5</v>
      </c>
      <c r="J58" s="60">
        <f>VLOOKUP($A58,'Return Data'!$B$7:$R$2292,13,0)</f>
        <v>4.2237999999999998</v>
      </c>
      <c r="K58" s="61">
        <f t="shared" si="13"/>
        <v>6</v>
      </c>
      <c r="L58" s="60">
        <f>VLOOKUP($A58,'Return Data'!$B$7:$R$2292,17,0)</f>
        <v>27.090699999999998</v>
      </c>
      <c r="M58" s="61">
        <f t="shared" si="14"/>
        <v>3</v>
      </c>
      <c r="N58" s="60">
        <f>VLOOKUP($A58,'Return Data'!$B$7:$R$2292,14,0)</f>
        <v>45.633200000000002</v>
      </c>
      <c r="O58" s="61">
        <f t="shared" si="15"/>
        <v>7</v>
      </c>
      <c r="P58" s="60"/>
      <c r="Q58" s="61"/>
      <c r="R58" s="60">
        <f>VLOOKUP($A58,'Return Data'!$B$7:$R$2292,16,0)</f>
        <v>14.837</v>
      </c>
      <c r="S58" s="62">
        <f t="shared" si="16"/>
        <v>18</v>
      </c>
    </row>
    <row r="59" spans="1:19" x14ac:dyDescent="0.3">
      <c r="A59" s="58" t="s">
        <v>1781</v>
      </c>
      <c r="B59" s="59">
        <f>VLOOKUP($A59,'Return Data'!$B$7:$R$2292,3,0)</f>
        <v>45022</v>
      </c>
      <c r="C59" s="60">
        <f>VLOOKUP($A59,'Return Data'!$B$7:$R$2292,4,0)</f>
        <v>496.389728602807</v>
      </c>
      <c r="D59" s="60">
        <f>VLOOKUP($A59,'Return Data'!$B$7:$R$2292,10,0)</f>
        <v>-2.5903</v>
      </c>
      <c r="E59" s="61">
        <f t="shared" si="10"/>
        <v>43</v>
      </c>
      <c r="F59" s="60">
        <f>VLOOKUP($A59,'Return Data'!$B$7:$R$2292,11,0)</f>
        <v>-2.4567000000000001</v>
      </c>
      <c r="G59" s="61">
        <f t="shared" si="11"/>
        <v>40</v>
      </c>
      <c r="H59" s="60">
        <f>VLOOKUP($A59,'Return Data'!$B$7:$R$2292,12,0)</f>
        <v>7.8338000000000001</v>
      </c>
      <c r="I59" s="61">
        <f t="shared" si="12"/>
        <v>40</v>
      </c>
      <c r="J59" s="60">
        <f>VLOOKUP($A59,'Return Data'!$B$7:$R$2292,13,0)</f>
        <v>-1.5814999999999999</v>
      </c>
      <c r="K59" s="61">
        <f t="shared" si="13"/>
        <v>38</v>
      </c>
      <c r="L59" s="60">
        <f>VLOOKUP($A59,'Return Data'!$B$7:$R$2292,17,0)</f>
        <v>12.3424</v>
      </c>
      <c r="M59" s="61">
        <f t="shared" si="14"/>
        <v>23</v>
      </c>
      <c r="N59" s="60">
        <f>VLOOKUP($A59,'Return Data'!$B$7:$R$2292,14,0)</f>
        <v>31.407900000000001</v>
      </c>
      <c r="O59" s="61">
        <f t="shared" si="15"/>
        <v>29</v>
      </c>
      <c r="P59" s="60">
        <f>VLOOKUP($A59,'Return Data'!$B$7:$R$2292,15,0)</f>
        <v>9.1071000000000009</v>
      </c>
      <c r="Q59" s="61">
        <f t="shared" ref="Q59:Q64" si="17">RANK(P59,P$8:P$64,0)</f>
        <v>28</v>
      </c>
      <c r="R59" s="60">
        <f>VLOOKUP($A59,'Return Data'!$B$7:$R$2292,16,0)</f>
        <v>15.539899999999999</v>
      </c>
      <c r="S59" s="62">
        <f t="shared" si="16"/>
        <v>12</v>
      </c>
    </row>
    <row r="60" spans="1:19" x14ac:dyDescent="0.3">
      <c r="A60" s="58" t="s">
        <v>322</v>
      </c>
      <c r="B60" s="59">
        <f>VLOOKUP($A60,'Return Data'!$B$7:$R$2292,3,0)</f>
        <v>45022</v>
      </c>
      <c r="C60" s="60">
        <f>VLOOKUP($A60,'Return Data'!$B$7:$R$2292,4,0)</f>
        <v>28.446200000000001</v>
      </c>
      <c r="D60" s="60">
        <f>VLOOKUP($A60,'Return Data'!$B$7:$R$2292,10,0)</f>
        <v>-3.42</v>
      </c>
      <c r="E60" s="61">
        <f t="shared" si="10"/>
        <v>53</v>
      </c>
      <c r="F60" s="60">
        <f>VLOOKUP($A60,'Return Data'!$B$7:$R$2292,11,0)</f>
        <v>-0.67110000000000003</v>
      </c>
      <c r="G60" s="61">
        <f t="shared" si="11"/>
        <v>22</v>
      </c>
      <c r="H60" s="60">
        <f>VLOOKUP($A60,'Return Data'!$B$7:$R$2292,12,0)</f>
        <v>10.131500000000001</v>
      </c>
      <c r="I60" s="61">
        <f t="shared" si="12"/>
        <v>29</v>
      </c>
      <c r="J60" s="60">
        <f>VLOOKUP($A60,'Return Data'!$B$7:$R$2292,13,0)</f>
        <v>-1.1849000000000001</v>
      </c>
      <c r="K60" s="61">
        <f t="shared" si="13"/>
        <v>33</v>
      </c>
      <c r="L60" s="60">
        <f>VLOOKUP($A60,'Return Data'!$B$7:$R$2292,17,0)</f>
        <v>11.241099999999999</v>
      </c>
      <c r="M60" s="61">
        <f t="shared" si="14"/>
        <v>32</v>
      </c>
      <c r="N60" s="60">
        <f>VLOOKUP($A60,'Return Data'!$B$7:$R$2292,14,0)</f>
        <v>29.678999999999998</v>
      </c>
      <c r="O60" s="61">
        <f t="shared" si="15"/>
        <v>37</v>
      </c>
      <c r="P60" s="60">
        <f>VLOOKUP($A60,'Return Data'!$B$7:$R$2292,15,0)</f>
        <v>10.187200000000001</v>
      </c>
      <c r="Q60" s="61">
        <f t="shared" si="17"/>
        <v>21</v>
      </c>
      <c r="R60" s="60">
        <f>VLOOKUP($A60,'Return Data'!$B$7:$R$2292,16,0)</f>
        <v>13.1122</v>
      </c>
      <c r="S60" s="62">
        <f t="shared" si="16"/>
        <v>29</v>
      </c>
    </row>
    <row r="61" spans="1:19" x14ac:dyDescent="0.3">
      <c r="A61" s="58" t="s">
        <v>323</v>
      </c>
      <c r="B61" s="59">
        <f>VLOOKUP($A61,'Return Data'!$B$7:$R$2292,3,0)</f>
        <v>45022</v>
      </c>
      <c r="C61" s="60">
        <f>VLOOKUP($A61,'Return Data'!$B$7:$R$2292,4,0)</f>
        <v>180.971996259359</v>
      </c>
      <c r="D61" s="60">
        <f>VLOOKUP($A61,'Return Data'!$B$7:$R$2292,10,0)</f>
        <v>1.8025</v>
      </c>
      <c r="E61" s="61">
        <f t="shared" si="10"/>
        <v>4</v>
      </c>
      <c r="F61" s="60">
        <f>VLOOKUP($A61,'Return Data'!$B$7:$R$2292,11,0)</f>
        <v>4.3337000000000003</v>
      </c>
      <c r="G61" s="61">
        <f t="shared" si="11"/>
        <v>1</v>
      </c>
      <c r="H61" s="60">
        <f>VLOOKUP($A61,'Return Data'!$B$7:$R$2292,12,0)</f>
        <v>13.549300000000001</v>
      </c>
      <c r="I61" s="61">
        <f t="shared" si="12"/>
        <v>7</v>
      </c>
      <c r="J61" s="60">
        <f>VLOOKUP($A61,'Return Data'!$B$7:$R$2292,13,0)</f>
        <v>2.9546000000000001</v>
      </c>
      <c r="K61" s="61">
        <f t="shared" si="13"/>
        <v>9</v>
      </c>
      <c r="L61" s="60">
        <f>VLOOKUP($A61,'Return Data'!$B$7:$R$2292,17,0)</f>
        <v>11.468299999999999</v>
      </c>
      <c r="M61" s="61">
        <f t="shared" si="14"/>
        <v>29</v>
      </c>
      <c r="N61" s="60">
        <f>VLOOKUP($A61,'Return Data'!$B$7:$R$2292,14,0)</f>
        <v>27.111699999999999</v>
      </c>
      <c r="O61" s="61">
        <f t="shared" si="15"/>
        <v>46</v>
      </c>
      <c r="P61" s="60">
        <f>VLOOKUP($A61,'Return Data'!$B$7:$R$2292,15,0)</f>
        <v>9.1651000000000007</v>
      </c>
      <c r="Q61" s="61">
        <f t="shared" si="17"/>
        <v>26</v>
      </c>
      <c r="R61" s="60">
        <f>VLOOKUP($A61,'Return Data'!$B$7:$R$2292,16,0)</f>
        <v>11.306800000000001</v>
      </c>
      <c r="S61" s="62">
        <f t="shared" si="16"/>
        <v>36</v>
      </c>
    </row>
    <row r="62" spans="1:19" x14ac:dyDescent="0.3">
      <c r="A62" s="58" t="s">
        <v>2080</v>
      </c>
      <c r="B62" s="59">
        <f>VLOOKUP($A62,'Return Data'!$B$7:$R$2292,3,0)</f>
        <v>45022</v>
      </c>
      <c r="C62" s="60">
        <f>VLOOKUP($A62,'Return Data'!$B$7:$R$2292,4,0)</f>
        <v>41.64</v>
      </c>
      <c r="D62" s="60">
        <f>VLOOKUP($A62,'Return Data'!$B$7:$R$2292,10,0)</f>
        <v>-2.0005000000000002</v>
      </c>
      <c r="E62" s="61">
        <f t="shared" si="10"/>
        <v>35</v>
      </c>
      <c r="F62" s="60">
        <f>VLOOKUP($A62,'Return Data'!$B$7:$R$2292,11,0)</f>
        <v>-1.9542999999999999</v>
      </c>
      <c r="G62" s="61">
        <f t="shared" si="11"/>
        <v>34</v>
      </c>
      <c r="H62" s="60">
        <f>VLOOKUP($A62,'Return Data'!$B$7:$R$2292,12,0)</f>
        <v>8.4939999999999998</v>
      </c>
      <c r="I62" s="61">
        <f t="shared" si="12"/>
        <v>38</v>
      </c>
      <c r="J62" s="60">
        <f>VLOOKUP($A62,'Return Data'!$B$7:$R$2292,13,0)</f>
        <v>-0.71530000000000005</v>
      </c>
      <c r="K62" s="61">
        <f t="shared" si="13"/>
        <v>25</v>
      </c>
      <c r="L62" s="60">
        <f>VLOOKUP($A62,'Return Data'!$B$7:$R$2292,17,0)</f>
        <v>12.0425</v>
      </c>
      <c r="M62" s="61">
        <f t="shared" si="14"/>
        <v>26</v>
      </c>
      <c r="N62" s="60">
        <f>VLOOKUP($A62,'Return Data'!$B$7:$R$2292,14,0)</f>
        <v>31.453900000000001</v>
      </c>
      <c r="O62" s="61">
        <f t="shared" si="15"/>
        <v>27</v>
      </c>
      <c r="P62" s="60">
        <f>VLOOKUP($A62,'Return Data'!$B$7:$R$2292,15,0)</f>
        <v>11.9908</v>
      </c>
      <c r="Q62" s="61">
        <f t="shared" si="17"/>
        <v>10</v>
      </c>
      <c r="R62" s="60">
        <f>VLOOKUP($A62,'Return Data'!$B$7:$R$2292,16,0)</f>
        <v>13.463800000000001</v>
      </c>
      <c r="S62" s="62">
        <f t="shared" si="16"/>
        <v>25</v>
      </c>
    </row>
    <row r="63" spans="1:19" x14ac:dyDescent="0.3">
      <c r="A63" s="58" t="s">
        <v>330</v>
      </c>
      <c r="B63" s="59">
        <f>VLOOKUP($A63,'Return Data'!$B$7:$R$2292,3,0)</f>
        <v>45022</v>
      </c>
      <c r="C63" s="60">
        <f>VLOOKUP($A63,'Return Data'!$B$7:$R$2292,4,0)</f>
        <v>136.2757</v>
      </c>
      <c r="D63" s="60">
        <f>VLOOKUP($A63,'Return Data'!$B$7:$R$2292,10,0)</f>
        <v>-2.8005</v>
      </c>
      <c r="E63" s="61">
        <f t="shared" si="10"/>
        <v>49</v>
      </c>
      <c r="F63" s="60">
        <f>VLOOKUP($A63,'Return Data'!$B$7:$R$2292,11,0)</f>
        <v>-4.9824000000000002</v>
      </c>
      <c r="G63" s="61">
        <f t="shared" si="11"/>
        <v>52</v>
      </c>
      <c r="H63" s="60">
        <f>VLOOKUP($A63,'Return Data'!$B$7:$R$2292,12,0)</f>
        <v>4.8451000000000004</v>
      </c>
      <c r="I63" s="61">
        <f t="shared" si="12"/>
        <v>54</v>
      </c>
      <c r="J63" s="60">
        <f>VLOOKUP($A63,'Return Data'!$B$7:$R$2292,13,0)</f>
        <v>-5.5377000000000001</v>
      </c>
      <c r="K63" s="61">
        <f t="shared" si="13"/>
        <v>53</v>
      </c>
      <c r="L63" s="60">
        <f>VLOOKUP($A63,'Return Data'!$B$7:$R$2292,17,0)</f>
        <v>7.7697000000000003</v>
      </c>
      <c r="M63" s="61">
        <f t="shared" si="14"/>
        <v>49</v>
      </c>
      <c r="N63" s="60">
        <f>VLOOKUP($A63,'Return Data'!$B$7:$R$2292,14,0)</f>
        <v>28.001300000000001</v>
      </c>
      <c r="O63" s="61">
        <f t="shared" si="15"/>
        <v>42</v>
      </c>
      <c r="P63" s="60">
        <f>VLOOKUP($A63,'Return Data'!$B$7:$R$2292,15,0)</f>
        <v>9.6790000000000003</v>
      </c>
      <c r="Q63" s="61">
        <f t="shared" si="17"/>
        <v>23</v>
      </c>
      <c r="R63" s="60">
        <f>VLOOKUP($A63,'Return Data'!$B$7:$R$2292,16,0)</f>
        <v>11.0556</v>
      </c>
      <c r="S63" s="62">
        <f t="shared" si="16"/>
        <v>39</v>
      </c>
    </row>
    <row r="64" spans="1:19" x14ac:dyDescent="0.3">
      <c r="A64" s="58" t="s">
        <v>331</v>
      </c>
      <c r="B64" s="59">
        <f>VLOOKUP($A64,'Return Data'!$B$7:$R$2292,3,0)</f>
        <v>45022</v>
      </c>
      <c r="C64" s="60">
        <f>VLOOKUP($A64,'Return Data'!$B$7:$R$2292,4,0)</f>
        <v>225.422801736482</v>
      </c>
      <c r="D64" s="60">
        <f>VLOOKUP($A64,'Return Data'!$B$7:$R$2292,10,0)</f>
        <v>-2.1882999999999999</v>
      </c>
      <c r="E64" s="61">
        <f t="shared" si="10"/>
        <v>37</v>
      </c>
      <c r="F64" s="60">
        <f>VLOOKUP($A64,'Return Data'!$B$7:$R$2292,11,0)</f>
        <v>-0.91510000000000002</v>
      </c>
      <c r="G64" s="61">
        <f t="shared" si="11"/>
        <v>25</v>
      </c>
      <c r="H64" s="60">
        <f>VLOOKUP($A64,'Return Data'!$B$7:$R$2292,12,0)</f>
        <v>8.5945</v>
      </c>
      <c r="I64" s="61">
        <f t="shared" si="12"/>
        <v>36</v>
      </c>
      <c r="J64" s="60">
        <f>VLOOKUP($A64,'Return Data'!$B$7:$R$2292,13,0)</f>
        <v>-2.6587999999999998</v>
      </c>
      <c r="K64" s="61">
        <f t="shared" si="13"/>
        <v>42</v>
      </c>
      <c r="L64" s="60">
        <f>VLOOKUP($A64,'Return Data'!$B$7:$R$2292,17,0)</f>
        <v>9.1515000000000004</v>
      </c>
      <c r="M64" s="61">
        <f t="shared" si="14"/>
        <v>44</v>
      </c>
      <c r="N64" s="60">
        <f>VLOOKUP($A64,'Return Data'!$B$7:$R$2292,14,0)</f>
        <v>28.0626</v>
      </c>
      <c r="O64" s="61">
        <f t="shared" si="15"/>
        <v>41</v>
      </c>
      <c r="P64" s="60">
        <f>VLOOKUP($A64,'Return Data'!$B$7:$R$2292,15,0)</f>
        <v>9.0877999999999997</v>
      </c>
      <c r="Q64" s="61">
        <f t="shared" si="17"/>
        <v>29</v>
      </c>
      <c r="R64" s="60">
        <f>VLOOKUP($A64,'Return Data'!$B$7:$R$2292,16,0)</f>
        <v>16.820900000000002</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-1.4671280701754388</v>
      </c>
      <c r="E66" s="69"/>
      <c r="F66" s="70">
        <f>AVERAGE(F8:F64)</f>
        <v>-1.5517438596491222</v>
      </c>
      <c r="G66" s="69"/>
      <c r="H66" s="70">
        <f>AVERAGE(H8:H64)</f>
        <v>9.8102438596491268</v>
      </c>
      <c r="I66" s="69"/>
      <c r="J66" s="70">
        <f>AVERAGE(J8:J64)</f>
        <v>-0.81068245614035095</v>
      </c>
      <c r="K66" s="69"/>
      <c r="L66" s="70">
        <f>AVERAGE(L8:L64)</f>
        <v>12.762998245614037</v>
      </c>
      <c r="M66" s="69"/>
      <c r="N66" s="70">
        <f>AVERAGE(N8:N64)</f>
        <v>32.170545614035078</v>
      </c>
      <c r="O66" s="69"/>
      <c r="P66" s="70">
        <f>AVERAGE(P8:P64)</f>
        <v>10.258062499999999</v>
      </c>
      <c r="Q66" s="69"/>
      <c r="R66" s="70">
        <f>AVERAGE(R8:R64)</f>
        <v>13.390326315789478</v>
      </c>
      <c r="S66" s="71"/>
    </row>
    <row r="67" spans="1:19" x14ac:dyDescent="0.3">
      <c r="A67" s="68" t="s">
        <v>28</v>
      </c>
      <c r="B67" s="69"/>
      <c r="C67" s="69"/>
      <c r="D67" s="70">
        <f>MIN(D8:D64)</f>
        <v>-7.2643000000000004</v>
      </c>
      <c r="E67" s="69"/>
      <c r="F67" s="70">
        <f>MIN(F8:F64)</f>
        <v>-7.6345000000000001</v>
      </c>
      <c r="G67" s="69"/>
      <c r="H67" s="70">
        <f>MIN(H8:H64)</f>
        <v>2.2452000000000001</v>
      </c>
      <c r="I67" s="69"/>
      <c r="J67" s="70">
        <f>MIN(J8:J64)</f>
        <v>-11.347</v>
      </c>
      <c r="K67" s="69"/>
      <c r="L67" s="70">
        <f>MIN(L8:L64)</f>
        <v>0.374</v>
      </c>
      <c r="M67" s="69"/>
      <c r="N67" s="70">
        <f>MIN(N8:N64)</f>
        <v>17.299700000000001</v>
      </c>
      <c r="O67" s="69"/>
      <c r="P67" s="70">
        <f>MIN(P8:P64)</f>
        <v>3.6307999999999998</v>
      </c>
      <c r="Q67" s="69"/>
      <c r="R67" s="70">
        <f>MIN(R8:R64)</f>
        <v>5.3901000000000003</v>
      </c>
      <c r="S67" s="71"/>
    </row>
    <row r="68" spans="1:19" ht="15" thickBot="1" x14ac:dyDescent="0.35">
      <c r="A68" s="72" t="s">
        <v>29</v>
      </c>
      <c r="B68" s="73"/>
      <c r="C68" s="73"/>
      <c r="D68" s="74">
        <f>MAX(D8:D64)</f>
        <v>2.5188999999999999</v>
      </c>
      <c r="E68" s="73"/>
      <c r="F68" s="74">
        <f>MAX(F8:F64)</f>
        <v>4.3337000000000003</v>
      </c>
      <c r="G68" s="73"/>
      <c r="H68" s="74">
        <f>MAX(H8:H64)</f>
        <v>15.4018</v>
      </c>
      <c r="I68" s="73"/>
      <c r="J68" s="74">
        <f>MAX(J8:J64)</f>
        <v>6.4153000000000002</v>
      </c>
      <c r="K68" s="73"/>
      <c r="L68" s="74">
        <f>MAX(L8:L64)</f>
        <v>28.758400000000002</v>
      </c>
      <c r="M68" s="73"/>
      <c r="N68" s="74">
        <f>MAX(N8:N64)</f>
        <v>49.8645</v>
      </c>
      <c r="O68" s="73"/>
      <c r="P68" s="74">
        <f>MAX(P8:P64)</f>
        <v>20.6358</v>
      </c>
      <c r="Q68" s="73"/>
      <c r="R68" s="74">
        <f>MAX(R8:R64)</f>
        <v>22.8748</v>
      </c>
      <c r="S68" s="75"/>
    </row>
    <row r="69" spans="1:19" x14ac:dyDescent="0.3">
      <c r="A69" s="99" t="s">
        <v>428</v>
      </c>
    </row>
    <row r="70" spans="1:19" x14ac:dyDescent="0.3">
      <c r="A70" s="14" t="s">
        <v>340</v>
      </c>
    </row>
  </sheetData>
  <sheetProtection algorithmName="SHA-512" hashValue="ZheJdXn04NL7LkAP0jRm8vDoRNDnNIcyB66yzJ4LCWTLGnsUk/++AScSctNZKNduoajkz5197zG4/kIQpLFtPg==" saltValue="gwn/0jPGrEPEn4uciSeBJ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45022</v>
      </c>
      <c r="C8" s="60">
        <f>VLOOKUP($A8,'Return Data'!$B$7:$R$2292,4,0)</f>
        <v>12.04</v>
      </c>
      <c r="D8" s="60">
        <f>VLOOKUP($A8,'Return Data'!$B$7:$R$2292,8,0)</f>
        <v>2.0339</v>
      </c>
      <c r="E8" s="61">
        <f>RANK(D8,D$8:D$15,0)</f>
        <v>8</v>
      </c>
      <c r="F8" s="60">
        <f>VLOOKUP($A8,'Return Data'!$B$7:$R$2292,9,0)</f>
        <v>-1.7945</v>
      </c>
      <c r="G8" s="61">
        <f t="shared" ref="G8" si="0">RANK(F8,F$8:F$15,0)</f>
        <v>7</v>
      </c>
      <c r="H8" s="60">
        <f>VLOOKUP($A8,'Return Data'!$B$7:$R$2292,10,0)</f>
        <v>-1.1494</v>
      </c>
      <c r="I8" s="61">
        <f t="shared" ref="I8" si="1">RANK(H8,H$8:H$15,0)</f>
        <v>6</v>
      </c>
      <c r="J8" s="60">
        <f>VLOOKUP($A8,'Return Data'!$B$7:$R$2292,11,0)</f>
        <v>-4.2925000000000004</v>
      </c>
      <c r="K8" s="61">
        <f t="shared" ref="K8" si="2">RANK(J8,J$8:J$15,0)</f>
        <v>8</v>
      </c>
      <c r="L8" s="60">
        <f>VLOOKUP($A8,'Return Data'!$B$7:$R$2292,12,0)</f>
        <v>6.4545000000000003</v>
      </c>
      <c r="M8" s="61">
        <f t="shared" ref="M8" si="3">RANK(L8,L$8:L$15,0)</f>
        <v>7</v>
      </c>
      <c r="N8" s="60">
        <f>VLOOKUP($A8,'Return Data'!$B$7:$R$2292,13,0)</f>
        <v>-9.9475999999999996</v>
      </c>
      <c r="O8" s="61">
        <f t="shared" ref="O8:O9" si="4">RANK(N8,N$8:N$15,0)</f>
        <v>8</v>
      </c>
      <c r="P8" s="60">
        <f>VLOOKUP($A8,'Return Data'!$B$7:$R$2292,16,0)</f>
        <v>8.4747000000000003</v>
      </c>
      <c r="Q8" s="62">
        <f t="shared" ref="Q8" si="5">RANK(P8,P$8:P$15,0)</f>
        <v>7</v>
      </c>
    </row>
    <row r="9" spans="1:18" x14ac:dyDescent="0.3">
      <c r="A9" s="58" t="s">
        <v>377</v>
      </c>
      <c r="B9" s="59">
        <f>VLOOKUP($A9,'Return Data'!$B$7:$R$2292,3,0)</f>
        <v>45022</v>
      </c>
      <c r="C9" s="60">
        <f>VLOOKUP($A9,'Return Data'!$B$7:$R$2292,4,0)</f>
        <v>15.34</v>
      </c>
      <c r="D9" s="60">
        <f>VLOOKUP($A9,'Return Data'!$B$7:$R$2292,8,0)</f>
        <v>3.2301000000000002</v>
      </c>
      <c r="E9" s="61">
        <f t="shared" ref="E9:E15" si="6">RANK(D9,D$8:D$15,0)</f>
        <v>1</v>
      </c>
      <c r="F9" s="60">
        <f>VLOOKUP($A9,'Return Data'!$B$7:$R$2292,9,0)</f>
        <v>0.78839999999999999</v>
      </c>
      <c r="G9" s="61">
        <f t="shared" ref="G9" si="7">RANK(F9,F$8:F$15,0)</f>
        <v>1</v>
      </c>
      <c r="H9" s="60">
        <f>VLOOKUP($A9,'Return Data'!$B$7:$R$2292,10,0)</f>
        <v>2.1305000000000001</v>
      </c>
      <c r="I9" s="61">
        <f t="shared" ref="I9" si="8">RANK(H9,H$8:H$15,0)</f>
        <v>1</v>
      </c>
      <c r="J9" s="60">
        <f>VLOOKUP($A9,'Return Data'!$B$7:$R$2292,11,0)</f>
        <v>0.59019999999999995</v>
      </c>
      <c r="K9" s="61">
        <f t="shared" ref="K9" si="9">RANK(J9,J$8:J$15,0)</f>
        <v>3</v>
      </c>
      <c r="L9" s="60">
        <f>VLOOKUP($A9,'Return Data'!$B$7:$R$2292,12,0)</f>
        <v>7.1978</v>
      </c>
      <c r="M9" s="61">
        <f t="shared" ref="M9" si="10">RANK(L9,L$8:L$15,0)</f>
        <v>6</v>
      </c>
      <c r="N9" s="60">
        <f>VLOOKUP($A9,'Return Data'!$B$7:$R$2292,13,0)</f>
        <v>-5.6581000000000001</v>
      </c>
      <c r="O9" s="61">
        <f t="shared" si="4"/>
        <v>6</v>
      </c>
      <c r="P9" s="60">
        <f>VLOOKUP($A9,'Return Data'!$B$7:$R$2292,16,0)</f>
        <v>14.5594</v>
      </c>
      <c r="Q9" s="62">
        <f t="shared" ref="Q9" si="11">RANK(P9,P$8:P$15,0)</f>
        <v>3</v>
      </c>
    </row>
    <row r="10" spans="1:18" x14ac:dyDescent="0.3">
      <c r="A10" s="58" t="s">
        <v>1694</v>
      </c>
      <c r="B10" s="59">
        <f>VLOOKUP($A10,'Return Data'!$B$7:$R$2292,3,0)</f>
        <v>45022</v>
      </c>
      <c r="C10" s="60">
        <f>VLOOKUP($A10,'Return Data'!$B$7:$R$2292,4,0)</f>
        <v>13.84</v>
      </c>
      <c r="D10" s="60">
        <f>VLOOKUP($A10,'Return Data'!$B$7:$R$2292,8,0)</f>
        <v>3.1297000000000001</v>
      </c>
      <c r="E10" s="61">
        <f t="shared" si="6"/>
        <v>2</v>
      </c>
      <c r="F10" s="60">
        <f>VLOOKUP($A10,'Return Data'!$B$7:$R$2292,9,0)</f>
        <v>-0.14430000000000001</v>
      </c>
      <c r="G10" s="61">
        <f t="shared" ref="G10:G15" si="12">RANK(F10,F$8:F$15,0)</f>
        <v>2</v>
      </c>
      <c r="H10" s="60">
        <f>VLOOKUP($A10,'Return Data'!$B$7:$R$2292,10,0)</f>
        <v>1.1696</v>
      </c>
      <c r="I10" s="61">
        <f t="shared" ref="I10:I15" si="13">RANK(H10,H$8:H$15,0)</f>
        <v>2</v>
      </c>
      <c r="J10" s="60">
        <f>VLOOKUP($A10,'Return Data'!$B$7:$R$2292,11,0)</f>
        <v>1.6899</v>
      </c>
      <c r="K10" s="61">
        <f t="shared" ref="K10:K15" si="14">RANK(J10,J$8:J$15,0)</f>
        <v>1</v>
      </c>
      <c r="L10" s="60">
        <f>VLOOKUP($A10,'Return Data'!$B$7:$R$2292,12,0)</f>
        <v>10.543100000000001</v>
      </c>
      <c r="M10" s="61">
        <f t="shared" ref="M10:M15" si="15">RANK(L10,L$8:L$15,0)</f>
        <v>2</v>
      </c>
      <c r="N10" s="60">
        <f>VLOOKUP($A10,'Return Data'!$B$7:$R$2292,13,0)</f>
        <v>0.7278</v>
      </c>
      <c r="O10" s="61">
        <f t="shared" ref="O10" si="16">RANK(N10,N$8:N$15,0)</f>
        <v>1</v>
      </c>
      <c r="P10" s="60">
        <f>VLOOKUP($A10,'Return Data'!$B$7:$R$2292,16,0)</f>
        <v>13.938800000000001</v>
      </c>
      <c r="Q10" s="62">
        <f t="shared" ref="Q10:Q15" si="17">RANK(P10,P$8:P$15,0)</f>
        <v>4</v>
      </c>
    </row>
    <row r="11" spans="1:18" x14ac:dyDescent="0.3">
      <c r="A11" s="58" t="s">
        <v>1695</v>
      </c>
      <c r="B11" s="59">
        <f>VLOOKUP($A11,'Return Data'!$B$7:$R$2292,3,0)</f>
        <v>45022</v>
      </c>
      <c r="C11" s="60">
        <f>VLOOKUP($A11,'Return Data'!$B$7:$R$2292,4,0)</f>
        <v>12.02</v>
      </c>
      <c r="D11" s="60">
        <f>VLOOKUP($A11,'Return Data'!$B$7:$R$2292,8,0)</f>
        <v>2.5596999999999999</v>
      </c>
      <c r="E11" s="61">
        <f t="shared" si="6"/>
        <v>6</v>
      </c>
      <c r="F11" s="60">
        <f>VLOOKUP($A11,'Return Data'!$B$7:$R$2292,9,0)</f>
        <v>-1.4754</v>
      </c>
      <c r="G11" s="61">
        <f t="shared" si="12"/>
        <v>6</v>
      </c>
      <c r="H11" s="60">
        <f>VLOOKUP($A11,'Return Data'!$B$7:$R$2292,10,0)</f>
        <v>-0.90680000000000005</v>
      </c>
      <c r="I11" s="61">
        <f t="shared" si="13"/>
        <v>5</v>
      </c>
      <c r="J11" s="60">
        <f>VLOOKUP($A11,'Return Data'!$B$7:$R$2292,11,0)</f>
        <v>-2.5931999999999999</v>
      </c>
      <c r="K11" s="61">
        <f t="shared" si="14"/>
        <v>6</v>
      </c>
      <c r="L11" s="60">
        <f>VLOOKUP($A11,'Return Data'!$B$7:$R$2292,12,0)</f>
        <v>5.6238999999999999</v>
      </c>
      <c r="M11" s="61">
        <f t="shared" ref="M11" si="18">RANK(L11,L$8:L$15,0)</f>
        <v>8</v>
      </c>
      <c r="N11" s="60">
        <f>VLOOKUP($A11,'Return Data'!$B$7:$R$2292,13,0)</f>
        <v>-8.2443000000000008</v>
      </c>
      <c r="O11" s="61">
        <f t="shared" ref="O11:O15" si="19">RANK(N11,N$8:N$15,0)</f>
        <v>7</v>
      </c>
      <c r="P11" s="60">
        <f>VLOOKUP($A11,'Return Data'!$B$7:$R$2292,16,0)</f>
        <v>9.4064999999999994</v>
      </c>
      <c r="Q11" s="62">
        <f t="shared" si="17"/>
        <v>6</v>
      </c>
    </row>
    <row r="12" spans="1:18" x14ac:dyDescent="0.3">
      <c r="A12" s="58" t="s">
        <v>1697</v>
      </c>
      <c r="B12" s="59">
        <f>VLOOKUP($A12,'Return Data'!$B$7:$R$2292,3,0)</f>
        <v>45022</v>
      </c>
      <c r="C12" s="60">
        <f>VLOOKUP($A12,'Return Data'!$B$7:$R$2292,4,0)</f>
        <v>11.981999999999999</v>
      </c>
      <c r="D12" s="60">
        <f>VLOOKUP($A12,'Return Data'!$B$7:$R$2292,8,0)</f>
        <v>2.6383000000000001</v>
      </c>
      <c r="E12" s="61">
        <f t="shared" si="6"/>
        <v>4</v>
      </c>
      <c r="F12" s="60">
        <f>VLOOKUP($A12,'Return Data'!$B$7:$R$2292,9,0)</f>
        <v>-1.1386000000000001</v>
      </c>
      <c r="G12" s="61">
        <f t="shared" si="12"/>
        <v>5</v>
      </c>
      <c r="H12" s="60">
        <f>VLOOKUP($A12,'Return Data'!$B$7:$R$2292,10,0)</f>
        <v>-3.2149000000000001</v>
      </c>
      <c r="I12" s="61">
        <f t="shared" si="13"/>
        <v>7</v>
      </c>
      <c r="J12" s="60">
        <f>VLOOKUP($A12,'Return Data'!$B$7:$R$2292,11,0)</f>
        <v>0.77380000000000004</v>
      </c>
      <c r="K12" s="61">
        <f t="shared" si="14"/>
        <v>2</v>
      </c>
      <c r="L12" s="60">
        <f>VLOOKUP($A12,'Return Data'!$B$7:$R$2292,12,0)</f>
        <v>10.2097</v>
      </c>
      <c r="M12" s="61">
        <f t="shared" si="15"/>
        <v>3</v>
      </c>
      <c r="N12" s="60">
        <f>VLOOKUP($A12,'Return Data'!$B$7:$R$2292,13,0)</f>
        <v>-5.5195999999999996</v>
      </c>
      <c r="O12" s="61">
        <f t="shared" si="19"/>
        <v>5</v>
      </c>
      <c r="P12" s="60">
        <f>VLOOKUP($A12,'Return Data'!$B$7:$R$2292,16,0)</f>
        <v>8.0739999999999998</v>
      </c>
      <c r="Q12" s="62">
        <f t="shared" si="17"/>
        <v>8</v>
      </c>
    </row>
    <row r="13" spans="1:18" x14ac:dyDescent="0.3">
      <c r="A13" s="58" t="s">
        <v>1699</v>
      </c>
      <c r="B13" s="59">
        <f>VLOOKUP($A13,'Return Data'!$B$7:$R$2292,3,0)</f>
        <v>45022</v>
      </c>
      <c r="C13" s="60">
        <f>VLOOKUP($A13,'Return Data'!$B$7:$R$2292,4,0)</f>
        <v>21.3811</v>
      </c>
      <c r="D13" s="60">
        <f>VLOOKUP($A13,'Return Data'!$B$7:$R$2292,8,0)</f>
        <v>2.8531</v>
      </c>
      <c r="E13" s="61">
        <f t="shared" si="6"/>
        <v>3</v>
      </c>
      <c r="F13" s="60">
        <f>VLOOKUP($A13,'Return Data'!$B$7:$R$2292,9,0)</f>
        <v>-1.9098999999999999</v>
      </c>
      <c r="G13" s="61">
        <f t="shared" si="12"/>
        <v>8</v>
      </c>
      <c r="H13" s="60">
        <f>VLOOKUP($A13,'Return Data'!$B$7:$R$2292,10,0)</f>
        <v>-6.2881999999999998</v>
      </c>
      <c r="I13" s="61">
        <f t="shared" si="13"/>
        <v>8</v>
      </c>
      <c r="J13" s="60">
        <f>VLOOKUP($A13,'Return Data'!$B$7:$R$2292,11,0)</f>
        <v>-4.0724</v>
      </c>
      <c r="K13" s="61">
        <f t="shared" si="14"/>
        <v>7</v>
      </c>
      <c r="L13" s="60">
        <f>VLOOKUP($A13,'Return Data'!$B$7:$R$2292,12,0)</f>
        <v>12.4215</v>
      </c>
      <c r="M13" s="61">
        <f t="shared" si="15"/>
        <v>1</v>
      </c>
      <c r="N13" s="60">
        <f>VLOOKUP($A13,'Return Data'!$B$7:$R$2292,13,0)</f>
        <v>-0.79479999999999995</v>
      </c>
      <c r="O13" s="61">
        <f t="shared" si="19"/>
        <v>2</v>
      </c>
      <c r="P13" s="60">
        <f>VLOOKUP($A13,'Return Data'!$B$7:$R$2292,16,0)</f>
        <v>36.954700000000003</v>
      </c>
      <c r="Q13" s="62">
        <f t="shared" si="17"/>
        <v>1</v>
      </c>
    </row>
    <row r="14" spans="1:18" x14ac:dyDescent="0.3">
      <c r="A14" s="58" t="s">
        <v>49</v>
      </c>
      <c r="B14" s="59">
        <f>VLOOKUP($A14,'Return Data'!$B$7:$R$2292,3,0)</f>
        <v>45022</v>
      </c>
      <c r="C14" s="60">
        <f>VLOOKUP($A14,'Return Data'!$B$7:$R$2292,4,0)</f>
        <v>16.75</v>
      </c>
      <c r="D14" s="60">
        <f>VLOOKUP($A14,'Return Data'!$B$7:$R$2292,8,0)</f>
        <v>2.6347999999999998</v>
      </c>
      <c r="E14" s="61">
        <f t="shared" si="6"/>
        <v>5</v>
      </c>
      <c r="F14" s="60">
        <f>VLOOKUP($A14,'Return Data'!$B$7:$R$2292,9,0)</f>
        <v>-0.82889999999999997</v>
      </c>
      <c r="G14" s="61">
        <f t="shared" si="12"/>
        <v>4</v>
      </c>
      <c r="H14" s="60">
        <f>VLOOKUP($A14,'Return Data'!$B$7:$R$2292,10,0)</f>
        <v>-0.53439999999999999</v>
      </c>
      <c r="I14" s="61">
        <f t="shared" si="13"/>
        <v>3</v>
      </c>
      <c r="J14" s="60">
        <f>VLOOKUP($A14,'Return Data'!$B$7:$R$2292,11,0)</f>
        <v>-0.82889999999999997</v>
      </c>
      <c r="K14" s="61">
        <f t="shared" si="14"/>
        <v>4</v>
      </c>
      <c r="L14" s="60">
        <f>VLOOKUP($A14,'Return Data'!$B$7:$R$2292,12,0)</f>
        <v>7.5787000000000004</v>
      </c>
      <c r="M14" s="61">
        <f t="shared" si="15"/>
        <v>4</v>
      </c>
      <c r="N14" s="60">
        <f>VLOOKUP($A14,'Return Data'!$B$7:$R$2292,13,0)</f>
        <v>-1.5285</v>
      </c>
      <c r="O14" s="61">
        <f t="shared" si="19"/>
        <v>3</v>
      </c>
      <c r="P14" s="60">
        <f>VLOOKUP($A14,'Return Data'!$B$7:$R$2292,16,0)</f>
        <v>14.8009</v>
      </c>
      <c r="Q14" s="62">
        <f t="shared" si="17"/>
        <v>2</v>
      </c>
    </row>
    <row r="15" spans="1:18" x14ac:dyDescent="0.3">
      <c r="A15" s="58" t="s">
        <v>50</v>
      </c>
      <c r="B15" s="59">
        <f>VLOOKUP($A15,'Return Data'!$B$7:$R$2292,3,0)</f>
        <v>45022</v>
      </c>
      <c r="C15" s="60">
        <f>VLOOKUP($A15,'Return Data'!$B$7:$R$2292,4,0)</f>
        <v>172.99299999999999</v>
      </c>
      <c r="D15" s="60">
        <f>VLOOKUP($A15,'Return Data'!$B$7:$R$2292,8,0)</f>
        <v>2.5226000000000002</v>
      </c>
      <c r="E15" s="61">
        <f t="shared" si="6"/>
        <v>7</v>
      </c>
      <c r="F15" s="60">
        <f>VLOOKUP($A15,'Return Data'!$B$7:$R$2292,9,0)</f>
        <v>-0.77349999999999997</v>
      </c>
      <c r="G15" s="61">
        <f t="shared" si="12"/>
        <v>3</v>
      </c>
      <c r="H15" s="60">
        <f>VLOOKUP($A15,'Return Data'!$B$7:$R$2292,10,0)</f>
        <v>-0.84760000000000002</v>
      </c>
      <c r="I15" s="61">
        <f t="shared" si="13"/>
        <v>4</v>
      </c>
      <c r="J15" s="60">
        <f>VLOOKUP($A15,'Return Data'!$B$7:$R$2292,11,0)</f>
        <v>-1.0694999999999999</v>
      </c>
      <c r="K15" s="61">
        <f t="shared" si="14"/>
        <v>5</v>
      </c>
      <c r="L15" s="60">
        <f>VLOOKUP($A15,'Return Data'!$B$7:$R$2292,12,0)</f>
        <v>7.2243000000000004</v>
      </c>
      <c r="M15" s="61">
        <f t="shared" si="15"/>
        <v>5</v>
      </c>
      <c r="N15" s="60">
        <f>VLOOKUP($A15,'Return Data'!$B$7:$R$2292,13,0)</f>
        <v>-3.6221999999999999</v>
      </c>
      <c r="O15" s="61">
        <f t="shared" si="19"/>
        <v>4</v>
      </c>
      <c r="P15" s="60">
        <f>VLOOKUP($A15,'Return Data'!$B$7:$R$2292,16,0)</f>
        <v>13.2492</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2.700275</v>
      </c>
      <c r="E17" s="69"/>
      <c r="F17" s="70">
        <f>AVERAGE(F8:F15)</f>
        <v>-0.9095875000000001</v>
      </c>
      <c r="G17" s="69"/>
      <c r="H17" s="70">
        <f>AVERAGE(H8:H15)</f>
        <v>-1.2051499999999999</v>
      </c>
      <c r="I17" s="69"/>
      <c r="J17" s="70">
        <f>AVERAGE(J8:J15)</f>
        <v>-1.225325</v>
      </c>
      <c r="K17" s="69"/>
      <c r="L17" s="70">
        <f>AVERAGE(L8:L15)</f>
        <v>8.4066875000000003</v>
      </c>
      <c r="M17" s="69"/>
      <c r="N17" s="70">
        <f>AVERAGE(N8:N15)</f>
        <v>-4.3234124999999999</v>
      </c>
      <c r="O17" s="69"/>
      <c r="P17" s="70">
        <f>AVERAGE(P8:P15)</f>
        <v>14.932275000000001</v>
      </c>
      <c r="Q17" s="71"/>
    </row>
    <row r="18" spans="1:17" ht="15" customHeight="1" x14ac:dyDescent="0.3">
      <c r="A18" s="68" t="s">
        <v>28</v>
      </c>
      <c r="B18" s="69"/>
      <c r="C18" s="69"/>
      <c r="D18" s="70">
        <f>MIN(D8:D15)</f>
        <v>2.0339</v>
      </c>
      <c r="E18" s="69"/>
      <c r="F18" s="70">
        <f>MIN(F8:F15)</f>
        <v>-1.9098999999999999</v>
      </c>
      <c r="G18" s="69"/>
      <c r="H18" s="70">
        <f>MIN(H8:H15)</f>
        <v>-6.2881999999999998</v>
      </c>
      <c r="I18" s="69"/>
      <c r="J18" s="70">
        <f>MIN(J8:J15)</f>
        <v>-4.2925000000000004</v>
      </c>
      <c r="K18" s="69"/>
      <c r="L18" s="70">
        <f>MIN(L8:L15)</f>
        <v>5.6238999999999999</v>
      </c>
      <c r="M18" s="69"/>
      <c r="N18" s="70">
        <f>MIN(N8:N15)</f>
        <v>-9.9475999999999996</v>
      </c>
      <c r="O18" s="69"/>
      <c r="P18" s="70">
        <f>MIN(P8:P15)</f>
        <v>8.0739999999999998</v>
      </c>
      <c r="Q18" s="71"/>
    </row>
    <row r="19" spans="1:17" ht="15" thickBot="1" x14ac:dyDescent="0.35">
      <c r="A19" s="72" t="s">
        <v>29</v>
      </c>
      <c r="B19" s="73"/>
      <c r="C19" s="73"/>
      <c r="D19" s="74">
        <f>MAX(D8:D15)</f>
        <v>3.2301000000000002</v>
      </c>
      <c r="E19" s="73"/>
      <c r="F19" s="74">
        <f>MAX(F8:F15)</f>
        <v>0.78839999999999999</v>
      </c>
      <c r="G19" s="73"/>
      <c r="H19" s="74">
        <f>MAX(H8:H15)</f>
        <v>2.1305000000000001</v>
      </c>
      <c r="I19" s="73"/>
      <c r="J19" s="74">
        <f>MAX(J8:J15)</f>
        <v>1.6899</v>
      </c>
      <c r="K19" s="73"/>
      <c r="L19" s="74">
        <f>MAX(L8:L15)</f>
        <v>12.4215</v>
      </c>
      <c r="M19" s="73"/>
      <c r="N19" s="74">
        <f>MAX(N8:N15)</f>
        <v>0.7278</v>
      </c>
      <c r="O19" s="73"/>
      <c r="P19" s="74">
        <f>MAX(P8:P15)</f>
        <v>36.954700000000003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45022</v>
      </c>
      <c r="C8" s="60">
        <f>VLOOKUP($A8,'Return Data'!$B$7:$R$2292,4,0)</f>
        <v>11.57</v>
      </c>
      <c r="D8" s="60">
        <f>VLOOKUP($A8,'Return Data'!$B$7:$R$2292,8,0)</f>
        <v>2.0282</v>
      </c>
      <c r="E8" s="61">
        <f>RANK(D8,D$8:D$16,0)</f>
        <v>9</v>
      </c>
      <c r="F8" s="60">
        <f>VLOOKUP($A8,'Return Data'!$B$7:$R$2292,9,0)</f>
        <v>-1.9492</v>
      </c>
      <c r="G8" s="61">
        <f>RANK(F8,F$8:F$16,0)</f>
        <v>8</v>
      </c>
      <c r="H8" s="60">
        <f>VLOOKUP($A8,'Return Data'!$B$7:$R$2292,10,0)</f>
        <v>-1.5319</v>
      </c>
      <c r="I8" s="61">
        <f t="shared" ref="I8" si="0">RANK(H8,H$8:H$16,0)</f>
        <v>6</v>
      </c>
      <c r="J8" s="60">
        <f>VLOOKUP($A8,'Return Data'!$B$7:$R$2292,11,0)</f>
        <v>-5.0082000000000004</v>
      </c>
      <c r="K8" s="61">
        <f t="shared" ref="K8" si="1">RANK(J8,J$8:J$16,0)</f>
        <v>9</v>
      </c>
      <c r="L8" s="60">
        <f>VLOOKUP($A8,'Return Data'!$B$7:$R$2292,12,0)</f>
        <v>5.2774999999999999</v>
      </c>
      <c r="M8" s="61">
        <f t="shared" ref="M8" si="2">RANK(L8,L$8:L$16,0)</f>
        <v>8</v>
      </c>
      <c r="N8" s="60">
        <f>VLOOKUP($A8,'Return Data'!$B$7:$R$2292,13,0)</f>
        <v>-11.340999999999999</v>
      </c>
      <c r="O8" s="61">
        <f t="shared" ref="O8:O9" si="3">RANK(N8,N$8:N$16,0)</f>
        <v>9</v>
      </c>
      <c r="P8" s="60">
        <f>VLOOKUP($A8,'Return Data'!$B$7:$R$2292,16,0)</f>
        <v>6.5984999999999996</v>
      </c>
      <c r="Q8" s="62">
        <f t="shared" ref="Q8" si="4">RANK(P8,P$8:P$16,0)</f>
        <v>8</v>
      </c>
    </row>
    <row r="9" spans="1:17" x14ac:dyDescent="0.3">
      <c r="A9" s="58" t="s">
        <v>379</v>
      </c>
      <c r="B9" s="59">
        <f>VLOOKUP($A9,'Return Data'!$B$7:$R$2292,3,0)</f>
        <v>45022</v>
      </c>
      <c r="C9" s="60">
        <f>VLOOKUP($A9,'Return Data'!$B$7:$R$2292,4,0)</f>
        <v>14.62</v>
      </c>
      <c r="D9" s="60">
        <f>VLOOKUP($A9,'Return Data'!$B$7:$R$2292,8,0)</f>
        <v>3.2486000000000002</v>
      </c>
      <c r="E9" s="61">
        <f t="shared" ref="E9:E16" si="5">RANK(D9,D$8:D$16,0)</f>
        <v>1</v>
      </c>
      <c r="F9" s="60">
        <f>VLOOKUP($A9,'Return Data'!$B$7:$R$2292,9,0)</f>
        <v>0.7581</v>
      </c>
      <c r="G9" s="61">
        <f t="shared" ref="G9:G16" si="6">RANK(F9,F$8:F$16,0)</f>
        <v>1</v>
      </c>
      <c r="H9" s="60">
        <f>VLOOKUP($A9,'Return Data'!$B$7:$R$2292,10,0)</f>
        <v>1.8106</v>
      </c>
      <c r="I9" s="61">
        <f t="shared" ref="I9" si="7">RANK(H9,H$8:H$16,0)</f>
        <v>1</v>
      </c>
      <c r="J9" s="60">
        <f>VLOOKUP($A9,'Return Data'!$B$7:$R$2292,11,0)</f>
        <v>0</v>
      </c>
      <c r="K9" s="61">
        <f t="shared" ref="K9" si="8">RANK(J9,J$8:J$16,0)</f>
        <v>2</v>
      </c>
      <c r="L9" s="60">
        <f>VLOOKUP($A9,'Return Data'!$B$7:$R$2292,12,0)</f>
        <v>6.1727999999999996</v>
      </c>
      <c r="M9" s="61">
        <f t="shared" ref="M9" si="9">RANK(L9,L$8:L$16,0)</f>
        <v>6</v>
      </c>
      <c r="N9" s="60">
        <f>VLOOKUP($A9,'Return Data'!$B$7:$R$2292,13,0)</f>
        <v>-6.9382999999999999</v>
      </c>
      <c r="O9" s="61">
        <f t="shared" si="3"/>
        <v>6</v>
      </c>
      <c r="P9" s="60">
        <f>VLOOKUP($A9,'Return Data'!$B$7:$R$2292,16,0)</f>
        <v>12.8232</v>
      </c>
      <c r="Q9" s="62">
        <f t="shared" ref="Q9" si="10">RANK(P9,P$8:P$16,0)</f>
        <v>4</v>
      </c>
    </row>
    <row r="10" spans="1:17" x14ac:dyDescent="0.3">
      <c r="A10" s="58" t="s">
        <v>1693</v>
      </c>
      <c r="B10" s="59">
        <f>VLOOKUP($A10,'Return Data'!$B$7:$R$2292,3,0)</f>
        <v>45022</v>
      </c>
      <c r="C10" s="60">
        <f>VLOOKUP($A10,'Return Data'!$B$7:$R$2292,4,0)</f>
        <v>13.34</v>
      </c>
      <c r="D10" s="60">
        <f>VLOOKUP($A10,'Return Data'!$B$7:$R$2292,8,0)</f>
        <v>3.0912000000000002</v>
      </c>
      <c r="E10" s="61">
        <f t="shared" si="5"/>
        <v>2</v>
      </c>
      <c r="F10" s="60">
        <f>VLOOKUP($A10,'Return Data'!$B$7:$R$2292,9,0)</f>
        <v>-0.29899999999999999</v>
      </c>
      <c r="G10" s="61">
        <f t="shared" si="6"/>
        <v>2</v>
      </c>
      <c r="H10" s="60">
        <f>VLOOKUP($A10,'Return Data'!$B$7:$R$2292,10,0)</f>
        <v>0.75529999999999997</v>
      </c>
      <c r="I10" s="61">
        <f t="shared" ref="I10:I16" si="11">RANK(H10,H$8:H$16,0)</f>
        <v>2</v>
      </c>
      <c r="J10" s="60">
        <f>VLOOKUP($A10,'Return Data'!$B$7:$R$2292,11,0)</f>
        <v>0.98409999999999997</v>
      </c>
      <c r="K10" s="61">
        <f t="shared" ref="K10:K16" si="12">RANK(J10,J$8:J$16,0)</f>
        <v>1</v>
      </c>
      <c r="L10" s="60">
        <f>VLOOKUP($A10,'Return Data'!$B$7:$R$2292,12,0)</f>
        <v>9.3443000000000005</v>
      </c>
      <c r="M10" s="61">
        <f t="shared" ref="M10:M16" si="13">RANK(L10,L$8:L$16,0)</f>
        <v>2</v>
      </c>
      <c r="N10" s="60">
        <f>VLOOKUP($A10,'Return Data'!$B$7:$R$2292,13,0)</f>
        <v>-0.67010000000000003</v>
      </c>
      <c r="O10" s="61">
        <f t="shared" ref="O10:O16" si="14">RANK(N10,N$8:N$16,0)</f>
        <v>1</v>
      </c>
      <c r="P10" s="60">
        <f>VLOOKUP($A10,'Return Data'!$B$7:$R$2292,16,0)</f>
        <v>12.267799999999999</v>
      </c>
      <c r="Q10" s="62">
        <f t="shared" ref="Q10:Q16" si="15">RANK(P10,P$8:P$16,0)</f>
        <v>5</v>
      </c>
    </row>
    <row r="11" spans="1:17" x14ac:dyDescent="0.3">
      <c r="A11" s="58" t="s">
        <v>1696</v>
      </c>
      <c r="B11" s="59">
        <f>VLOOKUP($A11,'Return Data'!$B$7:$R$2292,3,0)</f>
        <v>45022</v>
      </c>
      <c r="C11" s="60">
        <f>VLOOKUP($A11,'Return Data'!$B$7:$R$2292,4,0)</f>
        <v>11.59</v>
      </c>
      <c r="D11" s="60">
        <f>VLOOKUP($A11,'Return Data'!$B$7:$R$2292,8,0)</f>
        <v>2.4756999999999998</v>
      </c>
      <c r="E11" s="61">
        <f t="shared" si="5"/>
        <v>7</v>
      </c>
      <c r="F11" s="60">
        <f>VLOOKUP($A11,'Return Data'!$B$7:$R$2292,9,0)</f>
        <v>-1.6129</v>
      </c>
      <c r="G11" s="61">
        <f t="shared" ref="G11" si="16">RANK(F11,F$8:F$16,0)</f>
        <v>7</v>
      </c>
      <c r="H11" s="60">
        <f>VLOOKUP($A11,'Return Data'!$B$7:$R$2292,10,0)</f>
        <v>-1.2777000000000001</v>
      </c>
      <c r="I11" s="61">
        <f t="shared" si="11"/>
        <v>5</v>
      </c>
      <c r="J11" s="60">
        <f>VLOOKUP($A11,'Return Data'!$B$7:$R$2292,11,0)</f>
        <v>-3.4167000000000001</v>
      </c>
      <c r="K11" s="61">
        <f t="shared" si="12"/>
        <v>7</v>
      </c>
      <c r="L11" s="60">
        <f>VLOOKUP($A11,'Return Data'!$B$7:$R$2292,12,0)</f>
        <v>4.3204000000000002</v>
      </c>
      <c r="M11" s="61">
        <f t="shared" ref="M11" si="17">RANK(L11,L$8:L$16,0)</f>
        <v>9</v>
      </c>
      <c r="N11" s="60">
        <f>VLOOKUP($A11,'Return Data'!$B$7:$R$2292,13,0)</f>
        <v>-9.8054000000000006</v>
      </c>
      <c r="O11" s="61">
        <f t="shared" ref="O11:O15" si="18">RANK(N11,N$8:N$16,0)</f>
        <v>8</v>
      </c>
      <c r="P11" s="60">
        <f>VLOOKUP($A11,'Return Data'!$B$7:$R$2292,16,0)</f>
        <v>7.4763000000000002</v>
      </c>
      <c r="Q11" s="62">
        <f t="shared" si="15"/>
        <v>7</v>
      </c>
    </row>
    <row r="12" spans="1:17" x14ac:dyDescent="0.3">
      <c r="A12" s="58" t="s">
        <v>1698</v>
      </c>
      <c r="B12" s="59">
        <f>VLOOKUP($A12,'Return Data'!$B$7:$R$2292,3,0)</f>
        <v>45022</v>
      </c>
      <c r="C12" s="60">
        <f>VLOOKUP($A12,'Return Data'!$B$7:$R$2292,4,0)</f>
        <v>11.510999999999999</v>
      </c>
      <c r="D12" s="60">
        <f>VLOOKUP($A12,'Return Data'!$B$7:$R$2292,8,0)</f>
        <v>2.5752999999999999</v>
      </c>
      <c r="E12" s="61">
        <f t="shared" si="5"/>
        <v>5</v>
      </c>
      <c r="F12" s="60">
        <f>VLOOKUP($A12,'Return Data'!$B$7:$R$2292,9,0)</f>
        <v>-1.2863</v>
      </c>
      <c r="G12" s="61">
        <f t="shared" si="6"/>
        <v>6</v>
      </c>
      <c r="H12" s="60">
        <f>VLOOKUP($A12,'Return Data'!$B$7:$R$2292,10,0)</f>
        <v>-3.6253000000000002</v>
      </c>
      <c r="I12" s="61">
        <f t="shared" si="11"/>
        <v>7</v>
      </c>
      <c r="J12" s="60">
        <f>VLOOKUP($A12,'Return Data'!$B$7:$R$2292,11,0)</f>
        <v>-9.5500000000000002E-2</v>
      </c>
      <c r="K12" s="61">
        <f t="shared" si="12"/>
        <v>3</v>
      </c>
      <c r="L12" s="60">
        <f>VLOOKUP($A12,'Return Data'!$B$7:$R$2292,12,0)</f>
        <v>8.7995999999999999</v>
      </c>
      <c r="M12" s="61">
        <f t="shared" si="13"/>
        <v>3</v>
      </c>
      <c r="N12" s="60">
        <f>VLOOKUP($A12,'Return Data'!$B$7:$R$2292,13,0)</f>
        <v>-7.1243999999999996</v>
      </c>
      <c r="O12" s="61">
        <f t="shared" si="18"/>
        <v>7</v>
      </c>
      <c r="P12" s="60">
        <f>VLOOKUP($A12,'Return Data'!$B$7:$R$2292,16,0)</f>
        <v>6.2289000000000003</v>
      </c>
      <c r="Q12" s="62">
        <f t="shared" si="15"/>
        <v>9</v>
      </c>
    </row>
    <row r="13" spans="1:17" x14ac:dyDescent="0.3">
      <c r="A13" s="58" t="s">
        <v>1913</v>
      </c>
      <c r="B13" s="59">
        <f>VLOOKUP($A13,'Return Data'!$B$7:$R$2292,3,0)</f>
        <v>45022</v>
      </c>
      <c r="C13" s="60">
        <f>VLOOKUP($A13,'Return Data'!$B$7:$R$2292,4,0)</f>
        <v>28.5823</v>
      </c>
      <c r="D13" s="60">
        <f>VLOOKUP($A13,'Return Data'!$B$7:$R$2292,8,0)</f>
        <v>2.4195000000000002</v>
      </c>
      <c r="E13" s="61">
        <f t="shared" si="5"/>
        <v>8</v>
      </c>
      <c r="F13" s="60">
        <f>VLOOKUP($A13,'Return Data'!$B$7:$R$2292,9,0)</f>
        <v>-0.33410000000000001</v>
      </c>
      <c r="G13" s="61">
        <f t="shared" si="6"/>
        <v>3</v>
      </c>
      <c r="H13" s="60">
        <f>VLOOKUP($A13,'Return Data'!$B$7:$R$2292,10,0)</f>
        <v>-3.8921000000000001</v>
      </c>
      <c r="I13" s="61">
        <f t="shared" si="11"/>
        <v>8</v>
      </c>
      <c r="J13" s="60">
        <f>VLOOKUP($A13,'Return Data'!$B$7:$R$2292,11,0)</f>
        <v>-1.0992999999999999</v>
      </c>
      <c r="K13" s="61">
        <f t="shared" si="12"/>
        <v>4</v>
      </c>
      <c r="L13" s="60">
        <f>VLOOKUP($A13,'Return Data'!$B$7:$R$2292,12,0)</f>
        <v>5.7351000000000001</v>
      </c>
      <c r="M13" s="61">
        <f t="shared" si="13"/>
        <v>7</v>
      </c>
      <c r="N13" s="60">
        <f>VLOOKUP($A13,'Return Data'!$B$7:$R$2292,13,0)</f>
        <v>-5.3941999999999997</v>
      </c>
      <c r="O13" s="61">
        <f t="shared" si="18"/>
        <v>5</v>
      </c>
      <c r="P13" s="60">
        <f>VLOOKUP($A13,'Return Data'!$B$7:$R$2292,16,0)</f>
        <v>10.977399999999999</v>
      </c>
      <c r="Q13" s="62">
        <f t="shared" si="15"/>
        <v>6</v>
      </c>
    </row>
    <row r="14" spans="1:17" x14ac:dyDescent="0.3">
      <c r="A14" s="58" t="s">
        <v>1700</v>
      </c>
      <c r="B14" s="59">
        <f>VLOOKUP($A14,'Return Data'!$B$7:$R$2292,3,0)</f>
        <v>45022</v>
      </c>
      <c r="C14" s="60">
        <f>VLOOKUP($A14,'Return Data'!$B$7:$R$2292,4,0)</f>
        <v>20.617599999999999</v>
      </c>
      <c r="D14" s="60">
        <f>VLOOKUP($A14,'Return Data'!$B$7:$R$2292,8,0)</f>
        <v>2.7843</v>
      </c>
      <c r="E14" s="61">
        <f t="shared" si="5"/>
        <v>3</v>
      </c>
      <c r="F14" s="60">
        <f>VLOOKUP($A14,'Return Data'!$B$7:$R$2292,9,0)</f>
        <v>-2.0556000000000001</v>
      </c>
      <c r="G14" s="61">
        <f t="shared" si="6"/>
        <v>9</v>
      </c>
      <c r="H14" s="60">
        <f>VLOOKUP($A14,'Return Data'!$B$7:$R$2292,10,0)</f>
        <v>-6.6962999999999999</v>
      </c>
      <c r="I14" s="61">
        <f t="shared" si="11"/>
        <v>9</v>
      </c>
      <c r="J14" s="60">
        <f>VLOOKUP($A14,'Return Data'!$B$7:$R$2292,11,0)</f>
        <v>-4.9447000000000001</v>
      </c>
      <c r="K14" s="61">
        <f t="shared" si="12"/>
        <v>8</v>
      </c>
      <c r="L14" s="60">
        <f>VLOOKUP($A14,'Return Data'!$B$7:$R$2292,12,0)</f>
        <v>10.847300000000001</v>
      </c>
      <c r="M14" s="61">
        <f t="shared" si="13"/>
        <v>1</v>
      </c>
      <c r="N14" s="60">
        <f>VLOOKUP($A14,'Return Data'!$B$7:$R$2292,13,0)</f>
        <v>-2.7044999999999999</v>
      </c>
      <c r="O14" s="61">
        <f t="shared" si="18"/>
        <v>3</v>
      </c>
      <c r="P14" s="60">
        <f>VLOOKUP($A14,'Return Data'!$B$7:$R$2292,16,0)</f>
        <v>34.909300000000002</v>
      </c>
      <c r="Q14" s="62">
        <f t="shared" si="15"/>
        <v>1</v>
      </c>
    </row>
    <row r="15" spans="1:17" x14ac:dyDescent="0.3">
      <c r="A15" s="58" t="s">
        <v>51</v>
      </c>
      <c r="B15" s="59">
        <f>VLOOKUP($A15,'Return Data'!$B$7:$R$2292,3,0)</f>
        <v>45022</v>
      </c>
      <c r="C15" s="60">
        <f>VLOOKUP($A15,'Return Data'!$B$7:$R$2292,4,0)</f>
        <v>16.329999999999998</v>
      </c>
      <c r="D15" s="60">
        <f>VLOOKUP($A15,'Return Data'!$B$7:$R$2292,8,0)</f>
        <v>2.6398000000000001</v>
      </c>
      <c r="E15" s="61">
        <f t="shared" si="5"/>
        <v>4</v>
      </c>
      <c r="F15" s="60">
        <f>VLOOKUP($A15,'Return Data'!$B$7:$R$2292,9,0)</f>
        <v>-0.85</v>
      </c>
      <c r="G15" s="61">
        <f t="shared" si="6"/>
        <v>5</v>
      </c>
      <c r="H15" s="60">
        <f>VLOOKUP($A15,'Return Data'!$B$7:$R$2292,10,0)</f>
        <v>-0.66910000000000003</v>
      </c>
      <c r="I15" s="61">
        <f t="shared" si="11"/>
        <v>3</v>
      </c>
      <c r="J15" s="60">
        <f>VLOOKUP($A15,'Return Data'!$B$7:$R$2292,11,0)</f>
        <v>-1.1500999999999999</v>
      </c>
      <c r="K15" s="61">
        <f t="shared" si="12"/>
        <v>5</v>
      </c>
      <c r="L15" s="60">
        <f>VLOOKUP($A15,'Return Data'!$B$7:$R$2292,12,0)</f>
        <v>7.0118</v>
      </c>
      <c r="M15" s="61">
        <f t="shared" si="13"/>
        <v>4</v>
      </c>
      <c r="N15" s="60">
        <f>VLOOKUP($A15,'Return Data'!$B$7:$R$2292,13,0)</f>
        <v>-2.2155999999999998</v>
      </c>
      <c r="O15" s="61">
        <f t="shared" si="18"/>
        <v>2</v>
      </c>
      <c r="P15" s="60">
        <f>VLOOKUP($A15,'Return Data'!$B$7:$R$2292,16,0)</f>
        <v>14.023400000000001</v>
      </c>
      <c r="Q15" s="62">
        <f t="shared" si="15"/>
        <v>3</v>
      </c>
    </row>
    <row r="16" spans="1:17" x14ac:dyDescent="0.3">
      <c r="A16" s="58" t="s">
        <v>52</v>
      </c>
      <c r="B16" s="59">
        <f>VLOOKUP($A16,'Return Data'!$B$7:$R$2292,3,0)</f>
        <v>45022</v>
      </c>
      <c r="C16" s="60">
        <f>VLOOKUP($A16,'Return Data'!$B$7:$R$2292,4,0)</f>
        <v>706.66211199294696</v>
      </c>
      <c r="D16" s="60">
        <f>VLOOKUP($A16,'Return Data'!$B$7:$R$2292,8,0)</f>
        <v>2.4973999999999998</v>
      </c>
      <c r="E16" s="61">
        <f t="shared" si="5"/>
        <v>6</v>
      </c>
      <c r="F16" s="60">
        <f>VLOOKUP($A16,'Return Data'!$B$7:$R$2292,9,0)</f>
        <v>-0.82730000000000004</v>
      </c>
      <c r="G16" s="61">
        <f t="shared" si="6"/>
        <v>4</v>
      </c>
      <c r="H16" s="60">
        <f>VLOOKUP($A16,'Return Data'!$B$7:$R$2292,10,0)</f>
        <v>-1</v>
      </c>
      <c r="I16" s="61">
        <f t="shared" si="11"/>
        <v>4</v>
      </c>
      <c r="J16" s="60">
        <f>VLOOKUP($A16,'Return Data'!$B$7:$R$2292,11,0)</f>
        <v>-1.3813</v>
      </c>
      <c r="K16" s="61">
        <f t="shared" si="12"/>
        <v>6</v>
      </c>
      <c r="L16" s="60">
        <f>VLOOKUP($A16,'Return Data'!$B$7:$R$2292,12,0)</f>
        <v>6.7119</v>
      </c>
      <c r="M16" s="61">
        <f t="shared" si="13"/>
        <v>5</v>
      </c>
      <c r="N16" s="60">
        <f>VLOOKUP($A16,'Return Data'!$B$7:$R$2292,13,0)</f>
        <v>-4.2279</v>
      </c>
      <c r="O16" s="61">
        <f t="shared" si="14"/>
        <v>4</v>
      </c>
      <c r="P16" s="60">
        <f>VLOOKUP($A16,'Return Data'!$B$7:$R$2292,16,0)</f>
        <v>14.0992</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2.6399999999999997</v>
      </c>
      <c r="E18" s="69"/>
      <c r="F18" s="70">
        <f>AVERAGE(F8:F16)</f>
        <v>-0.93958888888888881</v>
      </c>
      <c r="G18" s="69"/>
      <c r="H18" s="70">
        <f>AVERAGE(H8:H16)</f>
        <v>-1.7918333333333334</v>
      </c>
      <c r="I18" s="69"/>
      <c r="J18" s="70">
        <f>AVERAGE(J8:J16)</f>
        <v>-1.7901888888888893</v>
      </c>
      <c r="K18" s="69"/>
      <c r="L18" s="70">
        <f>AVERAGE(L8:L16)</f>
        <v>7.1356333333333328</v>
      </c>
      <c r="M18" s="69"/>
      <c r="N18" s="70">
        <f>AVERAGE(N8:N16)</f>
        <v>-5.6023777777777788</v>
      </c>
      <c r="O18" s="69"/>
      <c r="P18" s="70">
        <f>AVERAGE(P8:P16)</f>
        <v>13.267111111111111</v>
      </c>
      <c r="Q18" s="71"/>
    </row>
    <row r="19" spans="1:17" x14ac:dyDescent="0.3">
      <c r="A19" s="68" t="s">
        <v>28</v>
      </c>
      <c r="B19" s="69"/>
      <c r="C19" s="69"/>
      <c r="D19" s="70">
        <f>MIN(D8:D16)</f>
        <v>2.0282</v>
      </c>
      <c r="E19" s="69"/>
      <c r="F19" s="70">
        <f>MIN(F8:F16)</f>
        <v>-2.0556000000000001</v>
      </c>
      <c r="G19" s="69"/>
      <c r="H19" s="70">
        <f>MIN(H8:H16)</f>
        <v>-6.6962999999999999</v>
      </c>
      <c r="I19" s="69"/>
      <c r="J19" s="70">
        <f>MIN(J8:J16)</f>
        <v>-5.0082000000000004</v>
      </c>
      <c r="K19" s="69"/>
      <c r="L19" s="70">
        <f>MIN(L8:L16)</f>
        <v>4.3204000000000002</v>
      </c>
      <c r="M19" s="69"/>
      <c r="N19" s="70">
        <f>MIN(N8:N16)</f>
        <v>-11.340999999999999</v>
      </c>
      <c r="O19" s="69"/>
      <c r="P19" s="70">
        <f>MIN(P8:P16)</f>
        <v>6.2289000000000003</v>
      </c>
      <c r="Q19" s="71"/>
    </row>
    <row r="20" spans="1:17" ht="15" thickBot="1" x14ac:dyDescent="0.35">
      <c r="A20" s="72" t="s">
        <v>29</v>
      </c>
      <c r="B20" s="73"/>
      <c r="C20" s="73"/>
      <c r="D20" s="74">
        <f>MAX(D8:D16)</f>
        <v>3.2486000000000002</v>
      </c>
      <c r="E20" s="73"/>
      <c r="F20" s="74">
        <f>MAX(F8:F16)</f>
        <v>0.7581</v>
      </c>
      <c r="G20" s="73"/>
      <c r="H20" s="74">
        <f>MAX(H8:H16)</f>
        <v>1.8106</v>
      </c>
      <c r="I20" s="73"/>
      <c r="J20" s="74">
        <f>MAX(J8:J16)</f>
        <v>0.98409999999999997</v>
      </c>
      <c r="K20" s="73"/>
      <c r="L20" s="74">
        <f>MAX(L8:L16)</f>
        <v>10.847300000000001</v>
      </c>
      <c r="M20" s="73"/>
      <c r="N20" s="74">
        <f>MAX(N8:N16)</f>
        <v>-0.67010000000000003</v>
      </c>
      <c r="O20" s="73"/>
      <c r="P20" s="74">
        <f>MAX(P8:P16)</f>
        <v>34.909300000000002</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45022</v>
      </c>
      <c r="C8" s="60">
        <f>VLOOKUP($A8,'Return Data'!$B$7:$R$2292,4,0)</f>
        <v>42.928699999999999</v>
      </c>
      <c r="D8" s="60">
        <f>VLOOKUP($A8,'Return Data'!$B$7:$R$2292,9,0)</f>
        <v>13.776999999999999</v>
      </c>
      <c r="E8" s="61">
        <f t="shared" ref="E8:E30" si="0">RANK(D8,D$8:D$30,0)</f>
        <v>14</v>
      </c>
      <c r="F8" s="60">
        <f>VLOOKUP($A8,'Return Data'!$B$7:$R$2292,10,0)</f>
        <v>8.4087999999999994</v>
      </c>
      <c r="G8" s="61">
        <f t="shared" ref="G8:G30" si="1">RANK(F8,F$8:F$30,0)</f>
        <v>6</v>
      </c>
      <c r="H8" s="60">
        <f>VLOOKUP($A8,'Return Data'!$B$7:$R$2292,11,0)</f>
        <v>7.5335000000000001</v>
      </c>
      <c r="I8" s="61">
        <f t="shared" ref="I8:I30" si="2">RANK(H8,H$8:H$30,0)</f>
        <v>13</v>
      </c>
      <c r="J8" s="60">
        <f>VLOOKUP($A8,'Return Data'!$B$7:$R$2292,12,0)</f>
        <v>7.3146000000000004</v>
      </c>
      <c r="K8" s="61">
        <f t="shared" ref="K8:K30" si="3">RANK(J8,J$8:J$30,0)</f>
        <v>3</v>
      </c>
      <c r="L8" s="60">
        <f>VLOOKUP($A8,'Return Data'!$B$7:$R$2292,13,0)</f>
        <v>5.8170000000000002</v>
      </c>
      <c r="M8" s="61">
        <f t="shared" ref="M8:M30" si="4">RANK(L8,L$8:L$30,0)</f>
        <v>3</v>
      </c>
      <c r="N8" s="60">
        <f>VLOOKUP($A8,'Return Data'!$B$7:$R$2292,17,0)</f>
        <v>5.4981999999999998</v>
      </c>
      <c r="O8" s="61">
        <f t="shared" ref="O8:O30" si="5">RANK(N8,N$8:N$30,0)</f>
        <v>6</v>
      </c>
      <c r="P8" s="60">
        <f>VLOOKUP($A8,'Return Data'!$B$7:$R$2292,14,0)</f>
        <v>7.4203999999999999</v>
      </c>
      <c r="Q8" s="61">
        <f t="shared" ref="Q8:Q30" si="6">RANK(P8,P$8:P$30,0)</f>
        <v>4</v>
      </c>
      <c r="R8" s="60">
        <f>VLOOKUP($A8,'Return Data'!$B$7:$R$2292,16,0)</f>
        <v>8.7159999999999993</v>
      </c>
      <c r="S8" s="62">
        <f t="shared" ref="S8:S30" si="7">RANK(R8,R$8:R$30,0)</f>
        <v>1</v>
      </c>
    </row>
    <row r="9" spans="1:19" x14ac:dyDescent="0.3">
      <c r="A9" s="77" t="s">
        <v>1217</v>
      </c>
      <c r="B9" s="59">
        <f>VLOOKUP($A9,'Return Data'!$B$7:$R$2292,3,0)</f>
        <v>45022</v>
      </c>
      <c r="C9" s="60">
        <f>VLOOKUP($A9,'Return Data'!$B$7:$R$2292,4,0)</f>
        <v>28.1312</v>
      </c>
      <c r="D9" s="60">
        <f>VLOOKUP($A9,'Return Data'!$B$7:$R$2292,9,0)</f>
        <v>14.400399999999999</v>
      </c>
      <c r="E9" s="61">
        <f t="shared" si="0"/>
        <v>7</v>
      </c>
      <c r="F9" s="60">
        <f>VLOOKUP($A9,'Return Data'!$B$7:$R$2292,10,0)</f>
        <v>8.4670000000000005</v>
      </c>
      <c r="G9" s="61">
        <f t="shared" si="1"/>
        <v>5</v>
      </c>
      <c r="H9" s="60">
        <f>VLOOKUP($A9,'Return Data'!$B$7:$R$2292,11,0)</f>
        <v>7.6803999999999997</v>
      </c>
      <c r="I9" s="61">
        <f t="shared" si="2"/>
        <v>8</v>
      </c>
      <c r="J9" s="60">
        <f>VLOOKUP($A9,'Return Data'!$B$7:$R$2292,12,0)</f>
        <v>6.8205999999999998</v>
      </c>
      <c r="K9" s="61">
        <f t="shared" si="3"/>
        <v>6</v>
      </c>
      <c r="L9" s="60">
        <f>VLOOKUP($A9,'Return Data'!$B$7:$R$2292,13,0)</f>
        <v>5.3757000000000001</v>
      </c>
      <c r="M9" s="61">
        <f t="shared" si="4"/>
        <v>5</v>
      </c>
      <c r="N9" s="60">
        <f>VLOOKUP($A9,'Return Data'!$B$7:$R$2292,17,0)</f>
        <v>5.1224999999999996</v>
      </c>
      <c r="O9" s="61">
        <f t="shared" si="5"/>
        <v>8</v>
      </c>
      <c r="P9" s="60">
        <f>VLOOKUP($A9,'Return Data'!$B$7:$R$2292,14,0)</f>
        <v>6.3871000000000002</v>
      </c>
      <c r="Q9" s="61">
        <f t="shared" si="6"/>
        <v>9</v>
      </c>
      <c r="R9" s="60">
        <f>VLOOKUP($A9,'Return Data'!$B$7:$R$2292,16,0)</f>
        <v>8.2020999999999997</v>
      </c>
      <c r="S9" s="62">
        <f t="shared" si="7"/>
        <v>3</v>
      </c>
    </row>
    <row r="10" spans="1:19" x14ac:dyDescent="0.3">
      <c r="A10" s="77" t="s">
        <v>2072</v>
      </c>
      <c r="B10" s="59">
        <f>VLOOKUP($A10,'Return Data'!$B$7:$R$2292,3,0)</f>
        <v>45022</v>
      </c>
      <c r="C10" s="60">
        <f>VLOOKUP($A10,'Return Data'!$B$7:$R$2292,4,0)</f>
        <v>51.256100000000004</v>
      </c>
      <c r="D10" s="60">
        <f>VLOOKUP($A10,'Return Data'!$B$7:$R$2292,9,0)</f>
        <v>16.548200000000001</v>
      </c>
      <c r="E10" s="61">
        <f t="shared" si="0"/>
        <v>1</v>
      </c>
      <c r="F10" s="60">
        <f>VLOOKUP($A10,'Return Data'!$B$7:$R$2292,10,0)</f>
        <v>8.9109999999999996</v>
      </c>
      <c r="G10" s="61">
        <f t="shared" si="1"/>
        <v>3</v>
      </c>
      <c r="H10" s="60">
        <f>VLOOKUP($A10,'Return Data'!$B$7:$R$2292,11,0)</f>
        <v>8.1643000000000008</v>
      </c>
      <c r="I10" s="61">
        <f t="shared" si="2"/>
        <v>3</v>
      </c>
      <c r="J10" s="60">
        <f>VLOOKUP($A10,'Return Data'!$B$7:$R$2292,12,0)</f>
        <v>6.5956999999999999</v>
      </c>
      <c r="K10" s="61">
        <f t="shared" si="3"/>
        <v>14</v>
      </c>
      <c r="L10" s="60">
        <f>VLOOKUP($A10,'Return Data'!$B$7:$R$2292,13,0)</f>
        <v>4.5917000000000003</v>
      </c>
      <c r="M10" s="61">
        <f t="shared" si="4"/>
        <v>18</v>
      </c>
      <c r="N10" s="60">
        <f>VLOOKUP($A10,'Return Data'!$B$7:$R$2292,17,0)</f>
        <v>4.4413999999999998</v>
      </c>
      <c r="O10" s="61">
        <f t="shared" si="5"/>
        <v>18</v>
      </c>
      <c r="P10" s="60">
        <f>VLOOKUP($A10,'Return Data'!$B$7:$R$2292,14,0)</f>
        <v>5.7305000000000001</v>
      </c>
      <c r="Q10" s="61">
        <f t="shared" si="6"/>
        <v>15</v>
      </c>
      <c r="R10" s="60">
        <f>VLOOKUP($A10,'Return Data'!$B$7:$R$2292,16,0)</f>
        <v>7.8605999999999998</v>
      </c>
      <c r="S10" s="62">
        <f t="shared" si="7"/>
        <v>8</v>
      </c>
    </row>
    <row r="11" spans="1:19" x14ac:dyDescent="0.3">
      <c r="A11" s="77" t="s">
        <v>1907</v>
      </c>
      <c r="B11" s="59">
        <f>VLOOKUP($A11,'Return Data'!$B$7:$R$2292,3,0)</f>
        <v>45022</v>
      </c>
      <c r="C11" s="60">
        <f>VLOOKUP($A11,'Return Data'!$B$7:$R$2292,4,0)</f>
        <v>24.306100000000001</v>
      </c>
      <c r="D11" s="60">
        <f>VLOOKUP($A11,'Return Data'!$B$7:$R$2292,9,0)</f>
        <v>11.741899999999999</v>
      </c>
      <c r="E11" s="61">
        <f t="shared" si="0"/>
        <v>21</v>
      </c>
      <c r="F11" s="60">
        <f>VLOOKUP($A11,'Return Data'!$B$7:$R$2292,10,0)</f>
        <v>7.5392000000000001</v>
      </c>
      <c r="G11" s="61">
        <f t="shared" si="1"/>
        <v>20</v>
      </c>
      <c r="H11" s="60">
        <f>VLOOKUP($A11,'Return Data'!$B$7:$R$2292,11,0)</f>
        <v>21.736499999999999</v>
      </c>
      <c r="I11" s="61">
        <f t="shared" si="2"/>
        <v>1</v>
      </c>
      <c r="J11" s="60">
        <f>VLOOKUP($A11,'Return Data'!$B$7:$R$2292,12,0)</f>
        <v>15.697699999999999</v>
      </c>
      <c r="K11" s="61">
        <f t="shared" si="3"/>
        <v>1</v>
      </c>
      <c r="L11" s="60">
        <f>VLOOKUP($A11,'Return Data'!$B$7:$R$2292,13,0)</f>
        <v>11.976699999999999</v>
      </c>
      <c r="M11" s="61">
        <f t="shared" si="4"/>
        <v>1</v>
      </c>
      <c r="N11" s="60">
        <f>VLOOKUP($A11,'Return Data'!$B$7:$R$2292,17,0)</f>
        <v>15.4795</v>
      </c>
      <c r="O11" s="61">
        <f t="shared" si="5"/>
        <v>1</v>
      </c>
      <c r="P11" s="60">
        <f>VLOOKUP($A11,'Return Data'!$B$7:$R$2292,14,0)</f>
        <v>8.6294000000000004</v>
      </c>
      <c r="Q11" s="61">
        <f t="shared" si="6"/>
        <v>2</v>
      </c>
      <c r="R11" s="60">
        <f>VLOOKUP($A11,'Return Data'!$B$7:$R$2292,16,0)</f>
        <v>6.6597999999999997</v>
      </c>
      <c r="S11" s="62">
        <f t="shared" si="7"/>
        <v>22</v>
      </c>
    </row>
    <row r="12" spans="1:19" x14ac:dyDescent="0.3">
      <c r="A12" s="77" t="s">
        <v>1858</v>
      </c>
      <c r="B12" s="59">
        <f>VLOOKUP($A12,'Return Data'!$B$7:$R$2292,3,0)</f>
        <v>45022</v>
      </c>
      <c r="C12" s="60">
        <f>VLOOKUP($A12,'Return Data'!$B$7:$R$2292,4,0)</f>
        <v>26.4878</v>
      </c>
      <c r="D12" s="60">
        <f>VLOOKUP($A12,'Return Data'!$B$7:$R$2292,9,0)</f>
        <v>15.8896</v>
      </c>
      <c r="E12" s="61">
        <f t="shared" si="0"/>
        <v>2</v>
      </c>
      <c r="F12" s="60">
        <f>VLOOKUP($A12,'Return Data'!$B$7:$R$2292,10,0)</f>
        <v>8.6762999999999995</v>
      </c>
      <c r="G12" s="61">
        <f t="shared" si="1"/>
        <v>4</v>
      </c>
      <c r="H12" s="60">
        <f>VLOOKUP($A12,'Return Data'!$B$7:$R$2292,11,0)</f>
        <v>7.7663000000000002</v>
      </c>
      <c r="I12" s="61">
        <f t="shared" si="2"/>
        <v>7</v>
      </c>
      <c r="J12" s="60">
        <f>VLOOKUP($A12,'Return Data'!$B$7:$R$2292,12,0)</f>
        <v>6.9393000000000002</v>
      </c>
      <c r="K12" s="61">
        <f t="shared" si="3"/>
        <v>4</v>
      </c>
      <c r="L12" s="60">
        <f>VLOOKUP($A12,'Return Data'!$B$7:$R$2292,13,0)</f>
        <v>4.7864000000000004</v>
      </c>
      <c r="M12" s="61">
        <f t="shared" si="4"/>
        <v>16</v>
      </c>
      <c r="N12" s="60">
        <f>VLOOKUP($A12,'Return Data'!$B$7:$R$2292,17,0)</f>
        <v>4.6833</v>
      </c>
      <c r="O12" s="61">
        <f t="shared" si="5"/>
        <v>15</v>
      </c>
      <c r="P12" s="60">
        <f>VLOOKUP($A12,'Return Data'!$B$7:$R$2292,14,0)</f>
        <v>5.3592000000000004</v>
      </c>
      <c r="Q12" s="61">
        <f t="shared" si="6"/>
        <v>22</v>
      </c>
      <c r="R12" s="60">
        <f>VLOOKUP($A12,'Return Data'!$B$7:$R$2292,16,0)</f>
        <v>8.0283999999999995</v>
      </c>
      <c r="S12" s="62">
        <f t="shared" si="7"/>
        <v>7</v>
      </c>
    </row>
    <row r="13" spans="1:19" x14ac:dyDescent="0.3">
      <c r="A13" s="77" t="s">
        <v>1221</v>
      </c>
      <c r="B13" s="59">
        <f>VLOOKUP($A13,'Return Data'!$B$7:$R$2292,3,0)</f>
        <v>45022</v>
      </c>
      <c r="C13" s="60">
        <f>VLOOKUP($A13,'Return Data'!$B$7:$R$2292,4,0)</f>
        <v>23.441299999999998</v>
      </c>
      <c r="D13" s="60">
        <f>VLOOKUP($A13,'Return Data'!$B$7:$R$2292,9,0)</f>
        <v>12.2103</v>
      </c>
      <c r="E13" s="61">
        <f t="shared" si="0"/>
        <v>17</v>
      </c>
      <c r="F13" s="60">
        <f>VLOOKUP($A13,'Return Data'!$B$7:$R$2292,10,0)</f>
        <v>7.3147000000000002</v>
      </c>
      <c r="G13" s="61">
        <f t="shared" si="1"/>
        <v>23</v>
      </c>
      <c r="H13" s="60">
        <f>VLOOKUP($A13,'Return Data'!$B$7:$R$2292,11,0)</f>
        <v>7.0008999999999997</v>
      </c>
      <c r="I13" s="61">
        <f t="shared" si="2"/>
        <v>22</v>
      </c>
      <c r="J13" s="60">
        <f>VLOOKUP($A13,'Return Data'!$B$7:$R$2292,12,0)</f>
        <v>5.8901000000000003</v>
      </c>
      <c r="K13" s="61">
        <f t="shared" si="3"/>
        <v>23</v>
      </c>
      <c r="L13" s="60">
        <f>VLOOKUP($A13,'Return Data'!$B$7:$R$2292,13,0)</f>
        <v>4.4901</v>
      </c>
      <c r="M13" s="61">
        <f t="shared" si="4"/>
        <v>20</v>
      </c>
      <c r="N13" s="60">
        <f>VLOOKUP($A13,'Return Data'!$B$7:$R$2292,17,0)</f>
        <v>4.1398999999999999</v>
      </c>
      <c r="O13" s="61">
        <f t="shared" si="5"/>
        <v>23</v>
      </c>
      <c r="P13" s="60">
        <f>VLOOKUP($A13,'Return Data'!$B$7:$R$2292,14,0)</f>
        <v>5.4307999999999996</v>
      </c>
      <c r="Q13" s="61">
        <f t="shared" si="6"/>
        <v>20</v>
      </c>
      <c r="R13" s="60">
        <f>VLOOKUP($A13,'Return Data'!$B$7:$R$2292,16,0)</f>
        <v>7.1908000000000003</v>
      </c>
      <c r="S13" s="62">
        <f t="shared" si="7"/>
        <v>18</v>
      </c>
    </row>
    <row r="14" spans="1:19" x14ac:dyDescent="0.3">
      <c r="A14" s="77" t="s">
        <v>1223</v>
      </c>
      <c r="B14" s="59">
        <f>VLOOKUP($A14,'Return Data'!$B$7:$R$2292,3,0)</f>
        <v>45022</v>
      </c>
      <c r="C14" s="60">
        <f>VLOOKUP($A14,'Return Data'!$B$7:$R$2292,4,0)</f>
        <v>42.467399999999998</v>
      </c>
      <c r="D14" s="60">
        <f>VLOOKUP($A14,'Return Data'!$B$7:$R$2292,9,0)</f>
        <v>15.412000000000001</v>
      </c>
      <c r="E14" s="61">
        <f t="shared" si="0"/>
        <v>3</v>
      </c>
      <c r="F14" s="60">
        <f>VLOOKUP($A14,'Return Data'!$B$7:$R$2292,10,0)</f>
        <v>8.2532999999999994</v>
      </c>
      <c r="G14" s="61">
        <f t="shared" si="1"/>
        <v>10</v>
      </c>
      <c r="H14" s="60">
        <f>VLOOKUP($A14,'Return Data'!$B$7:$R$2292,11,0)</f>
        <v>7.4065000000000003</v>
      </c>
      <c r="I14" s="61">
        <f t="shared" si="2"/>
        <v>14</v>
      </c>
      <c r="J14" s="60">
        <f>VLOOKUP($A14,'Return Data'!$B$7:$R$2292,12,0)</f>
        <v>6.1582999999999997</v>
      </c>
      <c r="K14" s="61">
        <f t="shared" si="3"/>
        <v>20</v>
      </c>
      <c r="L14" s="60">
        <f>VLOOKUP($A14,'Return Data'!$B$7:$R$2292,13,0)</f>
        <v>4.6982999999999997</v>
      </c>
      <c r="M14" s="61">
        <f t="shared" si="4"/>
        <v>17</v>
      </c>
      <c r="N14" s="60">
        <f>VLOOKUP($A14,'Return Data'!$B$7:$R$2292,17,0)</f>
        <v>4.4416000000000002</v>
      </c>
      <c r="O14" s="61">
        <f t="shared" si="5"/>
        <v>17</v>
      </c>
      <c r="P14" s="60">
        <f>VLOOKUP($A14,'Return Data'!$B$7:$R$2292,14,0)</f>
        <v>5.7579000000000002</v>
      </c>
      <c r="Q14" s="61">
        <f t="shared" si="6"/>
        <v>14</v>
      </c>
      <c r="R14" s="60">
        <f>VLOOKUP($A14,'Return Data'!$B$7:$R$2292,16,0)</f>
        <v>7.8425000000000002</v>
      </c>
      <c r="S14" s="62">
        <f t="shared" si="7"/>
        <v>9</v>
      </c>
    </row>
    <row r="15" spans="1:19" x14ac:dyDescent="0.3">
      <c r="A15" s="77" t="s">
        <v>1233</v>
      </c>
      <c r="B15" s="59">
        <f>VLOOKUP($A15,'Return Data'!$B$7:$R$2292,3,0)</f>
        <v>45022</v>
      </c>
      <c r="C15" s="60">
        <f>VLOOKUP($A15,'Return Data'!$B$7:$R$2292,4,0)</f>
        <v>4975.0592999999999</v>
      </c>
      <c r="D15" s="60">
        <f>VLOOKUP($A15,'Return Data'!$B$7:$R$2292,9,0)</f>
        <v>12.520799999999999</v>
      </c>
      <c r="E15" s="61">
        <f t="shared" si="0"/>
        <v>16</v>
      </c>
      <c r="F15" s="60">
        <f>VLOOKUP($A15,'Return Data'!$B$7:$R$2292,10,0)</f>
        <v>11.286199999999999</v>
      </c>
      <c r="G15" s="61">
        <f t="shared" si="1"/>
        <v>1</v>
      </c>
      <c r="H15" s="60">
        <f>VLOOKUP($A15,'Return Data'!$B$7:$R$2292,11,0)</f>
        <v>10.0281</v>
      </c>
      <c r="I15" s="61">
        <f t="shared" si="2"/>
        <v>2</v>
      </c>
      <c r="J15" s="60">
        <f>VLOOKUP($A15,'Return Data'!$B$7:$R$2292,12,0)</f>
        <v>6.6413000000000002</v>
      </c>
      <c r="K15" s="61">
        <f t="shared" si="3"/>
        <v>13</v>
      </c>
      <c r="L15" s="60">
        <f>VLOOKUP($A15,'Return Data'!$B$7:$R$2292,13,0)</f>
        <v>5.1409000000000002</v>
      </c>
      <c r="M15" s="61">
        <f t="shared" si="4"/>
        <v>9</v>
      </c>
      <c r="N15" s="60">
        <f>VLOOKUP($A15,'Return Data'!$B$7:$R$2292,17,0)</f>
        <v>8.0174000000000003</v>
      </c>
      <c r="O15" s="61">
        <f t="shared" si="5"/>
        <v>3</v>
      </c>
      <c r="P15" s="60">
        <f>VLOOKUP($A15,'Return Data'!$B$7:$R$2292,14,0)</f>
        <v>7.0613000000000001</v>
      </c>
      <c r="Q15" s="61">
        <f t="shared" si="6"/>
        <v>6</v>
      </c>
      <c r="R15" s="60">
        <f>VLOOKUP($A15,'Return Data'!$B$7:$R$2292,16,0)</f>
        <v>7.7888999999999999</v>
      </c>
      <c r="S15" s="62">
        <f t="shared" si="7"/>
        <v>11</v>
      </c>
    </row>
    <row r="16" spans="1:19" x14ac:dyDescent="0.3">
      <c r="A16" s="77" t="s">
        <v>1235</v>
      </c>
      <c r="B16" s="59">
        <f>VLOOKUP($A16,'Return Data'!$B$7:$R$2292,3,0)</f>
        <v>45022</v>
      </c>
      <c r="C16" s="60">
        <f>VLOOKUP($A16,'Return Data'!$B$7:$R$2292,4,0)</f>
        <v>27.586099999999998</v>
      </c>
      <c r="D16" s="60">
        <f>VLOOKUP($A16,'Return Data'!$B$7:$R$2292,9,0)</f>
        <v>13.0456</v>
      </c>
      <c r="E16" s="61">
        <f t="shared" si="0"/>
        <v>15</v>
      </c>
      <c r="F16" s="60">
        <f>VLOOKUP($A16,'Return Data'!$B$7:$R$2292,10,0)</f>
        <v>8.1554000000000002</v>
      </c>
      <c r="G16" s="61">
        <f t="shared" si="1"/>
        <v>12</v>
      </c>
      <c r="H16" s="60">
        <f>VLOOKUP($A16,'Return Data'!$B$7:$R$2292,11,0)</f>
        <v>7.6498999999999997</v>
      </c>
      <c r="I16" s="61">
        <f t="shared" si="2"/>
        <v>10</v>
      </c>
      <c r="J16" s="60">
        <f>VLOOKUP($A16,'Return Data'!$B$7:$R$2292,12,0)</f>
        <v>6.8277999999999999</v>
      </c>
      <c r="K16" s="61">
        <f t="shared" si="3"/>
        <v>5</v>
      </c>
      <c r="L16" s="60">
        <f>VLOOKUP($A16,'Return Data'!$B$7:$R$2292,13,0)</f>
        <v>5.1932999999999998</v>
      </c>
      <c r="M16" s="61">
        <f t="shared" si="4"/>
        <v>8</v>
      </c>
      <c r="N16" s="60">
        <f>VLOOKUP($A16,'Return Data'!$B$7:$R$2292,17,0)</f>
        <v>5.0270999999999999</v>
      </c>
      <c r="O16" s="61">
        <f t="shared" si="5"/>
        <v>9</v>
      </c>
      <c r="P16" s="60">
        <f>VLOOKUP($A16,'Return Data'!$B$7:$R$2292,14,0)</f>
        <v>6.4432</v>
      </c>
      <c r="Q16" s="61">
        <f t="shared" si="6"/>
        <v>8</v>
      </c>
      <c r="R16" s="60">
        <f>VLOOKUP($A16,'Return Data'!$B$7:$R$2292,16,0)</f>
        <v>8.0601000000000003</v>
      </c>
      <c r="S16" s="62">
        <f t="shared" si="7"/>
        <v>5</v>
      </c>
    </row>
    <row r="17" spans="1:19" x14ac:dyDescent="0.3">
      <c r="A17" s="77" t="s">
        <v>1236</v>
      </c>
      <c r="B17" s="59">
        <f>VLOOKUP($A17,'Return Data'!$B$7:$R$2292,3,0)</f>
        <v>45022</v>
      </c>
      <c r="C17" s="60">
        <f>VLOOKUP($A17,'Return Data'!$B$7:$R$2292,4,0)</f>
        <v>23.588999999999999</v>
      </c>
      <c r="D17" s="60">
        <f>VLOOKUP($A17,'Return Data'!$B$7:$R$2292,9,0)</f>
        <v>14.379</v>
      </c>
      <c r="E17" s="61">
        <f t="shared" si="0"/>
        <v>8</v>
      </c>
      <c r="F17" s="60">
        <f>VLOOKUP($A17,'Return Data'!$B$7:$R$2292,10,0)</f>
        <v>7.9245999999999999</v>
      </c>
      <c r="G17" s="61">
        <f t="shared" si="1"/>
        <v>15</v>
      </c>
      <c r="H17" s="60">
        <f>VLOOKUP($A17,'Return Data'!$B$7:$R$2292,11,0)</f>
        <v>7.2171000000000003</v>
      </c>
      <c r="I17" s="61">
        <f t="shared" si="2"/>
        <v>21</v>
      </c>
      <c r="J17" s="60">
        <f>VLOOKUP($A17,'Return Data'!$B$7:$R$2292,12,0)</f>
        <v>6.2435</v>
      </c>
      <c r="K17" s="61">
        <f t="shared" si="3"/>
        <v>19</v>
      </c>
      <c r="L17" s="60">
        <f>VLOOKUP($A17,'Return Data'!$B$7:$R$2292,13,0)</f>
        <v>4.3068999999999997</v>
      </c>
      <c r="M17" s="61">
        <f t="shared" si="4"/>
        <v>23</v>
      </c>
      <c r="N17" s="60">
        <f>VLOOKUP($A17,'Return Data'!$B$7:$R$2292,17,0)</f>
        <v>4.2412999999999998</v>
      </c>
      <c r="O17" s="61">
        <f t="shared" si="5"/>
        <v>21</v>
      </c>
      <c r="P17" s="60">
        <f>VLOOKUP($A17,'Return Data'!$B$7:$R$2292,14,0)</f>
        <v>5.4372999999999996</v>
      </c>
      <c r="Q17" s="61">
        <f t="shared" si="6"/>
        <v>19</v>
      </c>
      <c r="R17" s="60">
        <f>VLOOKUP($A17,'Return Data'!$B$7:$R$2292,16,0)</f>
        <v>7.7050000000000001</v>
      </c>
      <c r="S17" s="62">
        <f t="shared" si="7"/>
        <v>13</v>
      </c>
    </row>
    <row r="18" spans="1:19" x14ac:dyDescent="0.3">
      <c r="A18" s="77" t="s">
        <v>1238</v>
      </c>
      <c r="B18" s="59">
        <f>VLOOKUP($A18,'Return Data'!$B$7:$R$2292,3,0)</f>
        <v>45022</v>
      </c>
      <c r="C18" s="60">
        <f>VLOOKUP($A18,'Return Data'!$B$7:$R$2292,4,0)</f>
        <v>54.518599999999999</v>
      </c>
      <c r="D18" s="60">
        <f>VLOOKUP($A18,'Return Data'!$B$7:$R$2292,9,0)</f>
        <v>11.6533</v>
      </c>
      <c r="E18" s="61">
        <f t="shared" si="0"/>
        <v>22</v>
      </c>
      <c r="F18" s="60">
        <f>VLOOKUP($A18,'Return Data'!$B$7:$R$2292,10,0)</f>
        <v>8.3109000000000002</v>
      </c>
      <c r="G18" s="61">
        <f t="shared" si="1"/>
        <v>9</v>
      </c>
      <c r="H18" s="60">
        <f>VLOOKUP($A18,'Return Data'!$B$7:$R$2292,11,0)</f>
        <v>7.8547000000000002</v>
      </c>
      <c r="I18" s="61">
        <f t="shared" si="2"/>
        <v>5</v>
      </c>
      <c r="J18" s="60">
        <f>VLOOKUP($A18,'Return Data'!$B$7:$R$2292,12,0)</f>
        <v>8.0078999999999994</v>
      </c>
      <c r="K18" s="61">
        <f t="shared" si="3"/>
        <v>2</v>
      </c>
      <c r="L18" s="60">
        <f>VLOOKUP($A18,'Return Data'!$B$7:$R$2292,13,0)</f>
        <v>6.7926000000000002</v>
      </c>
      <c r="M18" s="61">
        <f t="shared" si="4"/>
        <v>2</v>
      </c>
      <c r="N18" s="60">
        <f>VLOOKUP($A18,'Return Data'!$B$7:$R$2292,17,0)</f>
        <v>5.7759</v>
      </c>
      <c r="O18" s="61">
        <f t="shared" si="5"/>
        <v>5</v>
      </c>
      <c r="P18" s="60">
        <f>VLOOKUP($A18,'Return Data'!$B$7:$R$2292,14,0)</f>
        <v>7.1494999999999997</v>
      </c>
      <c r="Q18" s="61">
        <f t="shared" si="6"/>
        <v>5</v>
      </c>
      <c r="R18" s="60">
        <f>VLOOKUP($A18,'Return Data'!$B$7:$R$2292,16,0)</f>
        <v>8.5709999999999997</v>
      </c>
      <c r="S18" s="62">
        <f t="shared" si="7"/>
        <v>2</v>
      </c>
    </row>
    <row r="19" spans="1:19" x14ac:dyDescent="0.3">
      <c r="A19" s="77" t="s">
        <v>1240</v>
      </c>
      <c r="B19" s="59">
        <f>VLOOKUP($A19,'Return Data'!$B$7:$R$2292,3,0)</f>
        <v>45022</v>
      </c>
      <c r="C19" s="60">
        <f>VLOOKUP($A19,'Return Data'!$B$7:$R$2292,4,0)</f>
        <v>25.292899999999999</v>
      </c>
      <c r="D19" s="60">
        <f>VLOOKUP($A19,'Return Data'!$B$7:$R$2292,9,0)</f>
        <v>11.212899999999999</v>
      </c>
      <c r="E19" s="61">
        <f t="shared" si="0"/>
        <v>23</v>
      </c>
      <c r="F19" s="60">
        <f>VLOOKUP($A19,'Return Data'!$B$7:$R$2292,10,0)</f>
        <v>7.3977000000000004</v>
      </c>
      <c r="G19" s="61">
        <f t="shared" si="1"/>
        <v>22</v>
      </c>
      <c r="H19" s="60">
        <f>VLOOKUP($A19,'Return Data'!$B$7:$R$2292,11,0)</f>
        <v>7.3517000000000001</v>
      </c>
      <c r="I19" s="61">
        <f t="shared" si="2"/>
        <v>18</v>
      </c>
      <c r="J19" s="60">
        <f>VLOOKUP($A19,'Return Data'!$B$7:$R$2292,12,0)</f>
        <v>6.3586</v>
      </c>
      <c r="K19" s="61">
        <f t="shared" si="3"/>
        <v>17</v>
      </c>
      <c r="L19" s="60">
        <f>VLOOKUP($A19,'Return Data'!$B$7:$R$2292,13,0)</f>
        <v>4.5350999999999999</v>
      </c>
      <c r="M19" s="61">
        <f t="shared" si="4"/>
        <v>19</v>
      </c>
      <c r="N19" s="60">
        <f>VLOOKUP($A19,'Return Data'!$B$7:$R$2292,17,0)</f>
        <v>8.7289999999999992</v>
      </c>
      <c r="O19" s="61">
        <f t="shared" si="5"/>
        <v>2</v>
      </c>
      <c r="P19" s="60">
        <f>VLOOKUP($A19,'Return Data'!$B$7:$R$2292,14,0)</f>
        <v>8.8013999999999992</v>
      </c>
      <c r="Q19" s="61">
        <f t="shared" si="6"/>
        <v>1</v>
      </c>
      <c r="R19" s="60">
        <f>VLOOKUP($A19,'Return Data'!$B$7:$R$2292,16,0)</f>
        <v>7.7558999999999996</v>
      </c>
      <c r="S19" s="62">
        <f t="shared" si="7"/>
        <v>12</v>
      </c>
    </row>
    <row r="20" spans="1:19" x14ac:dyDescent="0.3">
      <c r="A20" s="77" t="s">
        <v>1241</v>
      </c>
      <c r="B20" s="59">
        <f>VLOOKUP($A20,'Return Data'!$B$7:$R$2292,3,0)</f>
        <v>45022</v>
      </c>
      <c r="C20" s="60">
        <f>VLOOKUP($A20,'Return Data'!$B$7:$R$2292,4,0)</f>
        <v>2018.3948</v>
      </c>
      <c r="D20" s="60">
        <f>VLOOKUP($A20,'Return Data'!$B$7:$R$2292,9,0)</f>
        <v>12.052300000000001</v>
      </c>
      <c r="E20" s="61">
        <f t="shared" si="0"/>
        <v>19</v>
      </c>
      <c r="F20" s="60">
        <f>VLOOKUP($A20,'Return Data'!$B$7:$R$2292,10,0)</f>
        <v>7.8997999999999999</v>
      </c>
      <c r="G20" s="61">
        <f t="shared" si="1"/>
        <v>16</v>
      </c>
      <c r="H20" s="60">
        <f>VLOOKUP($A20,'Return Data'!$B$7:$R$2292,11,0)</f>
        <v>7.6108000000000002</v>
      </c>
      <c r="I20" s="61">
        <f t="shared" si="2"/>
        <v>12</v>
      </c>
      <c r="J20" s="60">
        <f>VLOOKUP($A20,'Return Data'!$B$7:$R$2292,12,0)</f>
        <v>6.6952999999999996</v>
      </c>
      <c r="K20" s="61">
        <f t="shared" si="3"/>
        <v>11</v>
      </c>
      <c r="L20" s="60">
        <f>VLOOKUP($A20,'Return Data'!$B$7:$R$2292,13,0)</f>
        <v>4.7865000000000002</v>
      </c>
      <c r="M20" s="61">
        <f t="shared" si="4"/>
        <v>15</v>
      </c>
      <c r="N20" s="60">
        <f>VLOOKUP($A20,'Return Data'!$B$7:$R$2292,17,0)</f>
        <v>4.3666</v>
      </c>
      <c r="O20" s="61">
        <f t="shared" si="5"/>
        <v>19</v>
      </c>
      <c r="P20" s="60">
        <f>VLOOKUP($A20,'Return Data'!$B$7:$R$2292,14,0)</f>
        <v>5.0932000000000004</v>
      </c>
      <c r="Q20" s="61">
        <f t="shared" si="6"/>
        <v>23</v>
      </c>
      <c r="R20" s="60">
        <f>VLOOKUP($A20,'Return Data'!$B$7:$R$2292,16,0)</f>
        <v>7.5956999999999999</v>
      </c>
      <c r="S20" s="62">
        <f t="shared" si="7"/>
        <v>14</v>
      </c>
    </row>
    <row r="21" spans="1:19" x14ac:dyDescent="0.3">
      <c r="A21" s="77" t="s">
        <v>1243</v>
      </c>
      <c r="B21" s="59">
        <f>VLOOKUP($A21,'Return Data'!$B$7:$R$2292,3,0)</f>
        <v>45022</v>
      </c>
      <c r="C21" s="60">
        <f>VLOOKUP($A21,'Return Data'!$B$7:$R$2292,4,0)</f>
        <v>3305.5270999999998</v>
      </c>
      <c r="D21" s="60">
        <f>VLOOKUP($A21,'Return Data'!$B$7:$R$2292,9,0)</f>
        <v>14.0533</v>
      </c>
      <c r="E21" s="61">
        <f t="shared" si="0"/>
        <v>11</v>
      </c>
      <c r="F21" s="60">
        <f>VLOOKUP($A21,'Return Data'!$B$7:$R$2292,10,0)</f>
        <v>7.8936999999999999</v>
      </c>
      <c r="G21" s="61">
        <f t="shared" si="1"/>
        <v>17</v>
      </c>
      <c r="H21" s="60">
        <f>VLOOKUP($A21,'Return Data'!$B$7:$R$2292,11,0)</f>
        <v>7.2420999999999998</v>
      </c>
      <c r="I21" s="61">
        <f t="shared" si="2"/>
        <v>20</v>
      </c>
      <c r="J21" s="60">
        <f>VLOOKUP($A21,'Return Data'!$B$7:$R$2292,12,0)</f>
        <v>6.1538000000000004</v>
      </c>
      <c r="K21" s="61">
        <f t="shared" si="3"/>
        <v>21</v>
      </c>
      <c r="L21" s="60">
        <f>VLOOKUP($A21,'Return Data'!$B$7:$R$2292,13,0)</f>
        <v>4.3699000000000003</v>
      </c>
      <c r="M21" s="61">
        <f t="shared" si="4"/>
        <v>21</v>
      </c>
      <c r="N21" s="60">
        <f>VLOOKUP($A21,'Return Data'!$B$7:$R$2292,17,0)</f>
        <v>4.3217999999999996</v>
      </c>
      <c r="O21" s="61">
        <f t="shared" si="5"/>
        <v>20</v>
      </c>
      <c r="P21" s="60">
        <f>VLOOKUP($A21,'Return Data'!$B$7:$R$2292,14,0)</f>
        <v>5.5682999999999998</v>
      </c>
      <c r="Q21" s="61">
        <f t="shared" si="6"/>
        <v>18</v>
      </c>
      <c r="R21" s="60">
        <f>VLOOKUP($A21,'Return Data'!$B$7:$R$2292,16,0)</f>
        <v>7.5739000000000001</v>
      </c>
      <c r="S21" s="62">
        <f t="shared" si="7"/>
        <v>15</v>
      </c>
    </row>
    <row r="22" spans="1:19" x14ac:dyDescent="0.3">
      <c r="A22" s="77" t="s">
        <v>1247</v>
      </c>
      <c r="B22" s="59">
        <f>VLOOKUP($A22,'Return Data'!$B$7:$R$2292,3,0)</f>
        <v>45022</v>
      </c>
      <c r="C22" s="60">
        <f>VLOOKUP($A22,'Return Data'!$B$7:$R$2292,4,0)</f>
        <v>47.9114</v>
      </c>
      <c r="D22" s="60">
        <f>VLOOKUP($A22,'Return Data'!$B$7:$R$2292,9,0)</f>
        <v>13.859299999999999</v>
      </c>
      <c r="E22" s="61">
        <f t="shared" si="0"/>
        <v>12</v>
      </c>
      <c r="F22" s="60">
        <f>VLOOKUP($A22,'Return Data'!$B$7:$R$2292,10,0)</f>
        <v>7.5812999999999997</v>
      </c>
      <c r="G22" s="61">
        <f t="shared" si="1"/>
        <v>19</v>
      </c>
      <c r="H22" s="60">
        <f>VLOOKUP($A22,'Return Data'!$B$7:$R$2292,11,0)</f>
        <v>7.3521000000000001</v>
      </c>
      <c r="I22" s="61">
        <f t="shared" si="2"/>
        <v>17</v>
      </c>
      <c r="J22" s="60">
        <f>VLOOKUP($A22,'Return Data'!$B$7:$R$2292,12,0)</f>
        <v>6.7271000000000001</v>
      </c>
      <c r="K22" s="61">
        <f t="shared" si="3"/>
        <v>7</v>
      </c>
      <c r="L22" s="60">
        <f>VLOOKUP($A22,'Return Data'!$B$7:$R$2292,13,0)</f>
        <v>4.8052000000000001</v>
      </c>
      <c r="M22" s="61">
        <f t="shared" si="4"/>
        <v>14</v>
      </c>
      <c r="N22" s="60">
        <f>VLOOKUP($A22,'Return Data'!$B$7:$R$2292,17,0)</f>
        <v>4.8596000000000004</v>
      </c>
      <c r="O22" s="61">
        <f t="shared" si="5"/>
        <v>11</v>
      </c>
      <c r="P22" s="60">
        <f>VLOOKUP($A22,'Return Data'!$B$7:$R$2292,14,0)</f>
        <v>6.1132999999999997</v>
      </c>
      <c r="Q22" s="61">
        <f t="shared" si="6"/>
        <v>10</v>
      </c>
      <c r="R22" s="60">
        <f>VLOOKUP($A22,'Return Data'!$B$7:$R$2292,16,0)</f>
        <v>8.0471000000000004</v>
      </c>
      <c r="S22" s="62">
        <f t="shared" si="7"/>
        <v>6</v>
      </c>
    </row>
    <row r="23" spans="1:19" x14ac:dyDescent="0.3">
      <c r="A23" s="77" t="s">
        <v>1248</v>
      </c>
      <c r="B23" s="59">
        <f>VLOOKUP($A23,'Return Data'!$B$7:$R$2292,3,0)</f>
        <v>45022</v>
      </c>
      <c r="C23" s="60">
        <f>VLOOKUP($A23,'Return Data'!$B$7:$R$2292,4,0)</f>
        <v>13.027200000000001</v>
      </c>
      <c r="D23" s="60">
        <f>VLOOKUP($A23,'Return Data'!$B$7:$R$2292,9,0)</f>
        <v>14.4186</v>
      </c>
      <c r="E23" s="61">
        <f t="shared" si="0"/>
        <v>6</v>
      </c>
      <c r="F23" s="60">
        <f>VLOOKUP($A23,'Return Data'!$B$7:$R$2292,10,0)</f>
        <v>8.3432999999999993</v>
      </c>
      <c r="G23" s="61">
        <f t="shared" si="1"/>
        <v>8</v>
      </c>
      <c r="H23" s="60">
        <f>VLOOKUP($A23,'Return Data'!$B$7:$R$2292,11,0)</f>
        <v>7.3871000000000002</v>
      </c>
      <c r="I23" s="61">
        <f t="shared" si="2"/>
        <v>16</v>
      </c>
      <c r="J23" s="60">
        <f>VLOOKUP($A23,'Return Data'!$B$7:$R$2292,12,0)</f>
        <v>6.1243999999999996</v>
      </c>
      <c r="K23" s="61">
        <f t="shared" si="3"/>
        <v>22</v>
      </c>
      <c r="L23" s="60">
        <f>VLOOKUP($A23,'Return Data'!$B$7:$R$2292,13,0)</f>
        <v>4.3377999999999997</v>
      </c>
      <c r="M23" s="61">
        <f t="shared" si="4"/>
        <v>22</v>
      </c>
      <c r="N23" s="60">
        <f>VLOOKUP($A23,'Return Data'!$B$7:$R$2292,17,0)</f>
        <v>4.1665000000000001</v>
      </c>
      <c r="O23" s="61">
        <f t="shared" si="5"/>
        <v>22</v>
      </c>
      <c r="P23" s="60">
        <f>VLOOKUP($A23,'Return Data'!$B$7:$R$2292,14,0)</f>
        <v>5.3658000000000001</v>
      </c>
      <c r="Q23" s="61">
        <f t="shared" si="6"/>
        <v>21</v>
      </c>
      <c r="R23" s="60">
        <f>VLOOKUP($A23,'Return Data'!$B$7:$R$2292,16,0)</f>
        <v>6.5342000000000002</v>
      </c>
      <c r="S23" s="62">
        <f t="shared" si="7"/>
        <v>23</v>
      </c>
    </row>
    <row r="24" spans="1:19" x14ac:dyDescent="0.3">
      <c r="A24" s="77" t="s">
        <v>1250</v>
      </c>
      <c r="B24" s="59">
        <f>VLOOKUP($A24,'Return Data'!$B$7:$R$2292,3,0)</f>
        <v>45022</v>
      </c>
      <c r="C24" s="60">
        <f>VLOOKUP($A24,'Return Data'!$B$7:$R$2292,4,0)</f>
        <v>13.9657</v>
      </c>
      <c r="D24" s="60">
        <f>VLOOKUP($A24,'Return Data'!$B$7:$R$2292,9,0)</f>
        <v>13.8095</v>
      </c>
      <c r="E24" s="61">
        <f t="shared" si="0"/>
        <v>13</v>
      </c>
      <c r="F24" s="60">
        <f>VLOOKUP($A24,'Return Data'!$B$7:$R$2292,10,0)</f>
        <v>8.2126999999999999</v>
      </c>
      <c r="G24" s="61">
        <f t="shared" si="1"/>
        <v>11</v>
      </c>
      <c r="H24" s="60">
        <f>VLOOKUP($A24,'Return Data'!$B$7:$R$2292,11,0)</f>
        <v>7.3956999999999997</v>
      </c>
      <c r="I24" s="61">
        <f t="shared" si="2"/>
        <v>15</v>
      </c>
      <c r="J24" s="60">
        <f>VLOOKUP($A24,'Return Data'!$B$7:$R$2292,12,0)</f>
        <v>6.53</v>
      </c>
      <c r="K24" s="61">
        <f t="shared" si="3"/>
        <v>16</v>
      </c>
      <c r="L24" s="60">
        <f>VLOOKUP($A24,'Return Data'!$B$7:$R$2292,13,0)</f>
        <v>5.0084</v>
      </c>
      <c r="M24" s="61">
        <f t="shared" si="4"/>
        <v>10</v>
      </c>
      <c r="N24" s="60">
        <f>VLOOKUP($A24,'Return Data'!$B$7:$R$2292,17,0)</f>
        <v>4.7115</v>
      </c>
      <c r="O24" s="61">
        <f t="shared" si="5"/>
        <v>14</v>
      </c>
      <c r="P24" s="60">
        <f>VLOOKUP($A24,'Return Data'!$B$7:$R$2292,14,0)</f>
        <v>5.6757</v>
      </c>
      <c r="Q24" s="61">
        <f t="shared" si="6"/>
        <v>17</v>
      </c>
      <c r="R24" s="60">
        <f>VLOOKUP($A24,'Return Data'!$B$7:$R$2292,16,0)</f>
        <v>6.8235000000000001</v>
      </c>
      <c r="S24" s="62">
        <f t="shared" si="7"/>
        <v>21</v>
      </c>
    </row>
    <row r="25" spans="1:19" x14ac:dyDescent="0.3">
      <c r="A25" s="77" t="s">
        <v>1252</v>
      </c>
      <c r="B25" s="59">
        <f>VLOOKUP($A25,'Return Data'!$B$7:$R$2292,3,0)</f>
        <v>45022</v>
      </c>
      <c r="C25" s="60">
        <f>VLOOKUP($A25,'Return Data'!$B$7:$R$2292,4,0)</f>
        <v>47.771500000000003</v>
      </c>
      <c r="D25" s="60">
        <f>VLOOKUP($A25,'Return Data'!$B$7:$R$2292,9,0)</f>
        <v>14.4406</v>
      </c>
      <c r="E25" s="61">
        <f t="shared" si="0"/>
        <v>5</v>
      </c>
      <c r="F25" s="60">
        <f>VLOOKUP($A25,'Return Data'!$B$7:$R$2292,10,0)</f>
        <v>8.0960999999999999</v>
      </c>
      <c r="G25" s="61">
        <f t="shared" si="1"/>
        <v>13</v>
      </c>
      <c r="H25" s="60">
        <f>VLOOKUP($A25,'Return Data'!$B$7:$R$2292,11,0)</f>
        <v>7.6734999999999998</v>
      </c>
      <c r="I25" s="61">
        <f t="shared" si="2"/>
        <v>9</v>
      </c>
      <c r="J25" s="60">
        <f>VLOOKUP($A25,'Return Data'!$B$7:$R$2292,12,0)</f>
        <v>6.7062999999999997</v>
      </c>
      <c r="K25" s="61">
        <f t="shared" si="3"/>
        <v>10</v>
      </c>
      <c r="L25" s="60">
        <f>VLOOKUP($A25,'Return Data'!$B$7:$R$2292,13,0)</f>
        <v>4.8814000000000002</v>
      </c>
      <c r="M25" s="61">
        <f t="shared" si="4"/>
        <v>13</v>
      </c>
      <c r="N25" s="60">
        <f>VLOOKUP($A25,'Return Data'!$B$7:$R$2292,17,0)</f>
        <v>5.1863999999999999</v>
      </c>
      <c r="O25" s="61">
        <f t="shared" si="5"/>
        <v>7</v>
      </c>
      <c r="P25" s="60">
        <f>VLOOKUP($A25,'Return Data'!$B$7:$R$2292,14,0)</f>
        <v>6.5190000000000001</v>
      </c>
      <c r="Q25" s="61">
        <f t="shared" si="6"/>
        <v>7</v>
      </c>
      <c r="R25" s="60">
        <f>VLOOKUP($A25,'Return Data'!$B$7:$R$2292,16,0)</f>
        <v>8.1286000000000005</v>
      </c>
      <c r="S25" s="62">
        <f t="shared" si="7"/>
        <v>4</v>
      </c>
    </row>
    <row r="26" spans="1:19" x14ac:dyDescent="0.3">
      <c r="A26" s="77" t="s">
        <v>1816</v>
      </c>
      <c r="B26" s="59">
        <f>VLOOKUP($A26,'Return Data'!$B$7:$R$2292,3,0)</f>
        <v>45022</v>
      </c>
      <c r="C26" s="60">
        <f>VLOOKUP($A26,'Return Data'!$B$7:$R$2292,4,0)</f>
        <v>41.6004</v>
      </c>
      <c r="D26" s="60">
        <f>VLOOKUP($A26,'Return Data'!$B$7:$R$2292,9,0)</f>
        <v>11.919</v>
      </c>
      <c r="E26" s="61">
        <f t="shared" si="0"/>
        <v>20</v>
      </c>
      <c r="F26" s="60">
        <f>VLOOKUP($A26,'Return Data'!$B$7:$R$2292,10,0)</f>
        <v>7.4306999999999999</v>
      </c>
      <c r="G26" s="61">
        <f t="shared" si="1"/>
        <v>21</v>
      </c>
      <c r="H26" s="60">
        <f>VLOOKUP($A26,'Return Data'!$B$7:$R$2292,11,0)</f>
        <v>6.9584000000000001</v>
      </c>
      <c r="I26" s="61">
        <f t="shared" si="2"/>
        <v>23</v>
      </c>
      <c r="J26" s="60">
        <f>VLOOKUP($A26,'Return Data'!$B$7:$R$2292,12,0)</f>
        <v>6.2446000000000002</v>
      </c>
      <c r="K26" s="61">
        <f t="shared" si="3"/>
        <v>18</v>
      </c>
      <c r="L26" s="60">
        <f>VLOOKUP($A26,'Return Data'!$B$7:$R$2292,13,0)</f>
        <v>4.9875999999999996</v>
      </c>
      <c r="M26" s="61">
        <f t="shared" si="4"/>
        <v>12</v>
      </c>
      <c r="N26" s="60">
        <f>VLOOKUP($A26,'Return Data'!$B$7:$R$2292,17,0)</f>
        <v>4.6677999999999997</v>
      </c>
      <c r="O26" s="61">
        <f t="shared" si="5"/>
        <v>16</v>
      </c>
      <c r="P26" s="60">
        <f>VLOOKUP($A26,'Return Data'!$B$7:$R$2292,14,0)</f>
        <v>5.6870000000000003</v>
      </c>
      <c r="Q26" s="61">
        <f t="shared" si="6"/>
        <v>16</v>
      </c>
      <c r="R26" s="60">
        <f>VLOOKUP($A26,'Return Data'!$B$7:$R$2292,16,0)</f>
        <v>7.1028000000000002</v>
      </c>
      <c r="S26" s="62">
        <f t="shared" si="7"/>
        <v>19</v>
      </c>
    </row>
    <row r="27" spans="1:19" x14ac:dyDescent="0.3">
      <c r="A27" s="77" t="s">
        <v>1253</v>
      </c>
      <c r="B27" s="59">
        <f>VLOOKUP($A27,'Return Data'!$B$7:$R$2292,3,0)</f>
        <v>45022</v>
      </c>
      <c r="C27" s="60">
        <f>VLOOKUP($A27,'Return Data'!$B$7:$R$2292,4,0)</f>
        <v>28.6111</v>
      </c>
      <c r="D27" s="60">
        <f>VLOOKUP($A27,'Return Data'!$B$7:$R$2292,9,0)</f>
        <v>14.1264</v>
      </c>
      <c r="E27" s="61">
        <f t="shared" si="0"/>
        <v>10</v>
      </c>
      <c r="F27" s="60">
        <f>VLOOKUP($A27,'Return Data'!$B$7:$R$2292,10,0)</f>
        <v>8.0462000000000007</v>
      </c>
      <c r="G27" s="61">
        <f t="shared" si="1"/>
        <v>14</v>
      </c>
      <c r="H27" s="60">
        <f>VLOOKUP($A27,'Return Data'!$B$7:$R$2292,11,0)</f>
        <v>7.6253000000000002</v>
      </c>
      <c r="I27" s="61">
        <f t="shared" si="2"/>
        <v>11</v>
      </c>
      <c r="J27" s="60">
        <f>VLOOKUP($A27,'Return Data'!$B$7:$R$2292,12,0)</f>
        <v>6.5301999999999998</v>
      </c>
      <c r="K27" s="61">
        <f t="shared" si="3"/>
        <v>15</v>
      </c>
      <c r="L27" s="60">
        <f>VLOOKUP($A27,'Return Data'!$B$7:$R$2292,13,0)</f>
        <v>4.9976000000000003</v>
      </c>
      <c r="M27" s="61">
        <f t="shared" si="4"/>
        <v>11</v>
      </c>
      <c r="N27" s="60">
        <f>VLOOKUP($A27,'Return Data'!$B$7:$R$2292,17,0)</f>
        <v>4.7342000000000004</v>
      </c>
      <c r="O27" s="61">
        <f t="shared" si="5"/>
        <v>13</v>
      </c>
      <c r="P27" s="60">
        <f>VLOOKUP($A27,'Return Data'!$B$7:$R$2292,14,0)</f>
        <v>5.8712</v>
      </c>
      <c r="Q27" s="61">
        <f t="shared" si="6"/>
        <v>13</v>
      </c>
      <c r="R27" s="60">
        <f>VLOOKUP($A27,'Return Data'!$B$7:$R$2292,16,0)</f>
        <v>7.8170000000000002</v>
      </c>
      <c r="S27" s="62">
        <f t="shared" si="7"/>
        <v>10</v>
      </c>
    </row>
    <row r="28" spans="1:19" x14ac:dyDescent="0.3">
      <c r="A28" s="77" t="s">
        <v>1795</v>
      </c>
      <c r="B28" s="59">
        <f>VLOOKUP($A28,'Return Data'!$B$7:$R$2292,3,0)</f>
        <v>45022</v>
      </c>
      <c r="C28" s="60">
        <f>VLOOKUP($A28,'Return Data'!$B$7:$R$2292,4,0)</f>
        <v>40.136800000000001</v>
      </c>
      <c r="D28" s="60">
        <f>VLOOKUP($A28,'Return Data'!$B$7:$R$2292,9,0)</f>
        <v>14.1732</v>
      </c>
      <c r="E28" s="61">
        <f t="shared" si="0"/>
        <v>9</v>
      </c>
      <c r="F28" s="60">
        <f>VLOOKUP($A28,'Return Data'!$B$7:$R$2292,10,0)</f>
        <v>8.3477999999999994</v>
      </c>
      <c r="G28" s="61">
        <f t="shared" si="1"/>
        <v>7</v>
      </c>
      <c r="H28" s="60">
        <f>VLOOKUP($A28,'Return Data'!$B$7:$R$2292,11,0)</f>
        <v>7.8539000000000003</v>
      </c>
      <c r="I28" s="61">
        <f t="shared" si="2"/>
        <v>6</v>
      </c>
      <c r="J28" s="60">
        <f>VLOOKUP($A28,'Return Data'!$B$7:$R$2292,12,0)</f>
        <v>6.7244000000000002</v>
      </c>
      <c r="K28" s="61">
        <f t="shared" si="3"/>
        <v>8</v>
      </c>
      <c r="L28" s="60">
        <f>VLOOKUP($A28,'Return Data'!$B$7:$R$2292,13,0)</f>
        <v>5.3216000000000001</v>
      </c>
      <c r="M28" s="61">
        <f t="shared" si="4"/>
        <v>6</v>
      </c>
      <c r="N28" s="60">
        <f>VLOOKUP($A28,'Return Data'!$B$7:$R$2292,17,0)</f>
        <v>4.9504999999999999</v>
      </c>
      <c r="O28" s="61">
        <f t="shared" si="5"/>
        <v>10</v>
      </c>
      <c r="P28" s="60">
        <f>VLOOKUP($A28,'Return Data'!$B$7:$R$2292,14,0)</f>
        <v>6.0959000000000003</v>
      </c>
      <c r="Q28" s="61">
        <f t="shared" si="6"/>
        <v>11</v>
      </c>
      <c r="R28" s="60">
        <f>VLOOKUP($A28,'Return Data'!$B$7:$R$2292,16,0)</f>
        <v>6.91</v>
      </c>
      <c r="S28" s="62">
        <f t="shared" si="7"/>
        <v>20</v>
      </c>
    </row>
    <row r="29" spans="1:19" x14ac:dyDescent="0.3">
      <c r="A29" s="77" t="s">
        <v>1258</v>
      </c>
      <c r="B29" s="59">
        <f>VLOOKUP($A29,'Return Data'!$B$7:$R$2292,3,0)</f>
        <v>45022</v>
      </c>
      <c r="C29" s="60">
        <f>VLOOKUP($A29,'Return Data'!$B$7:$R$2292,4,0)</f>
        <v>44.511400000000002</v>
      </c>
      <c r="D29" s="60">
        <f>VLOOKUP($A29,'Return Data'!$B$7:$R$2292,9,0)</f>
        <v>14.779500000000001</v>
      </c>
      <c r="E29" s="61">
        <f t="shared" si="0"/>
        <v>4</v>
      </c>
      <c r="F29" s="60">
        <f>VLOOKUP($A29,'Return Data'!$B$7:$R$2292,10,0)</f>
        <v>9.4943000000000008</v>
      </c>
      <c r="G29" s="61">
        <f t="shared" si="1"/>
        <v>2</v>
      </c>
      <c r="H29" s="60">
        <f>VLOOKUP($A29,'Return Data'!$B$7:$R$2292,11,0)</f>
        <v>8.1333000000000002</v>
      </c>
      <c r="I29" s="61">
        <f t="shared" si="2"/>
        <v>4</v>
      </c>
      <c r="J29" s="60">
        <f>VLOOKUP($A29,'Return Data'!$B$7:$R$2292,12,0)</f>
        <v>6.7210000000000001</v>
      </c>
      <c r="K29" s="61">
        <f t="shared" si="3"/>
        <v>9</v>
      </c>
      <c r="L29" s="60">
        <f>VLOOKUP($A29,'Return Data'!$B$7:$R$2292,13,0)</f>
        <v>5.2027999999999999</v>
      </c>
      <c r="M29" s="61">
        <f t="shared" si="4"/>
        <v>7</v>
      </c>
      <c r="N29" s="60">
        <f>VLOOKUP($A29,'Return Data'!$B$7:$R$2292,17,0)</f>
        <v>4.7647000000000004</v>
      </c>
      <c r="O29" s="61">
        <f t="shared" si="5"/>
        <v>12</v>
      </c>
      <c r="P29" s="60">
        <f>VLOOKUP($A29,'Return Data'!$B$7:$R$2292,14,0)</f>
        <v>5.9912000000000001</v>
      </c>
      <c r="Q29" s="61">
        <f t="shared" si="6"/>
        <v>12</v>
      </c>
      <c r="R29" s="60">
        <f>VLOOKUP($A29,'Return Data'!$B$7:$R$2292,16,0)</f>
        <v>7.5132000000000003</v>
      </c>
      <c r="S29" s="62">
        <f t="shared" si="7"/>
        <v>16</v>
      </c>
    </row>
    <row r="30" spans="1:19" x14ac:dyDescent="0.3">
      <c r="A30" s="77" t="s">
        <v>1259</v>
      </c>
      <c r="B30" s="59">
        <f>VLOOKUP($A30,'Return Data'!$B$7:$R$2292,3,0)</f>
        <v>45022</v>
      </c>
      <c r="C30" s="60">
        <f>VLOOKUP($A30,'Return Data'!$B$7:$R$2292,4,0)</f>
        <v>28.209499999999998</v>
      </c>
      <c r="D30" s="60">
        <f>VLOOKUP($A30,'Return Data'!$B$7:$R$2292,9,0)</f>
        <v>12.114800000000001</v>
      </c>
      <c r="E30" s="61">
        <f t="shared" si="0"/>
        <v>18</v>
      </c>
      <c r="F30" s="60">
        <f>VLOOKUP($A30,'Return Data'!$B$7:$R$2292,10,0)</f>
        <v>7.6788999999999996</v>
      </c>
      <c r="G30" s="61">
        <f t="shared" si="1"/>
        <v>18</v>
      </c>
      <c r="H30" s="60">
        <f>VLOOKUP($A30,'Return Data'!$B$7:$R$2292,11,0)</f>
        <v>7.2423000000000002</v>
      </c>
      <c r="I30" s="61">
        <f t="shared" si="2"/>
        <v>19</v>
      </c>
      <c r="J30" s="60">
        <f>VLOOKUP($A30,'Return Data'!$B$7:$R$2292,12,0)</f>
        <v>6.6932999999999998</v>
      </c>
      <c r="K30" s="61">
        <f t="shared" si="3"/>
        <v>12</v>
      </c>
      <c r="L30" s="60">
        <f>VLOOKUP($A30,'Return Data'!$B$7:$R$2292,13,0)</f>
        <v>5.3827999999999996</v>
      </c>
      <c r="M30" s="61">
        <f t="shared" si="4"/>
        <v>4</v>
      </c>
      <c r="N30" s="60">
        <f>VLOOKUP($A30,'Return Data'!$B$7:$R$2292,17,0)</f>
        <v>7.4564000000000004</v>
      </c>
      <c r="O30" s="61">
        <f t="shared" si="5"/>
        <v>4</v>
      </c>
      <c r="P30" s="60">
        <f>VLOOKUP($A30,'Return Data'!$B$7:$R$2292,14,0)</f>
        <v>8.0592000000000006</v>
      </c>
      <c r="Q30" s="61">
        <f t="shared" si="6"/>
        <v>3</v>
      </c>
      <c r="R30" s="60">
        <f>VLOOKUP($A30,'Return Data'!$B$7:$R$2292,16,0)</f>
        <v>7.3365999999999998</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13.588586956521738</v>
      </c>
      <c r="E32" s="83"/>
      <c r="F32" s="84">
        <f>AVERAGE(F8:F30)</f>
        <v>8.2465173913043497</v>
      </c>
      <c r="G32" s="83"/>
      <c r="H32" s="84">
        <f>AVERAGE(H8:H30)</f>
        <v>8.2549739130434769</v>
      </c>
      <c r="I32" s="83"/>
      <c r="J32" s="84">
        <f>AVERAGE(J8:J30)</f>
        <v>7.0150347826086952</v>
      </c>
      <c r="K32" s="83"/>
      <c r="L32" s="84">
        <f>AVERAGE(L8:L30)</f>
        <v>5.2950565217391308</v>
      </c>
      <c r="M32" s="83"/>
      <c r="N32" s="84">
        <f>AVERAGE(N8:N30)</f>
        <v>5.6427434782608703</v>
      </c>
      <c r="O32" s="83"/>
      <c r="P32" s="84">
        <f>AVERAGE(P8:P30)</f>
        <v>6.3325130434782606</v>
      </c>
      <c r="Q32" s="83"/>
      <c r="R32" s="84">
        <f>AVERAGE(R8:R30)</f>
        <v>7.6419000000000015</v>
      </c>
      <c r="S32" s="85"/>
    </row>
    <row r="33" spans="1:19" x14ac:dyDescent="0.3">
      <c r="A33" s="82" t="s">
        <v>28</v>
      </c>
      <c r="B33" s="83"/>
      <c r="C33" s="83"/>
      <c r="D33" s="84">
        <f>MIN(D8:D30)</f>
        <v>11.212899999999999</v>
      </c>
      <c r="E33" s="83"/>
      <c r="F33" s="84">
        <f>MIN(F8:F30)</f>
        <v>7.3147000000000002</v>
      </c>
      <c r="G33" s="83"/>
      <c r="H33" s="84">
        <f>MIN(H8:H30)</f>
        <v>6.9584000000000001</v>
      </c>
      <c r="I33" s="83"/>
      <c r="J33" s="84">
        <f>MIN(J8:J30)</f>
        <v>5.8901000000000003</v>
      </c>
      <c r="K33" s="83"/>
      <c r="L33" s="84">
        <f>MIN(L8:L30)</f>
        <v>4.3068999999999997</v>
      </c>
      <c r="M33" s="83"/>
      <c r="N33" s="84">
        <f>MIN(N8:N30)</f>
        <v>4.1398999999999999</v>
      </c>
      <c r="O33" s="83"/>
      <c r="P33" s="84">
        <f>MIN(P8:P30)</f>
        <v>5.0932000000000004</v>
      </c>
      <c r="Q33" s="83"/>
      <c r="R33" s="84">
        <f>MIN(R8:R30)</f>
        <v>6.5342000000000002</v>
      </c>
      <c r="S33" s="85"/>
    </row>
    <row r="34" spans="1:19" ht="15" thickBot="1" x14ac:dyDescent="0.35">
      <c r="A34" s="86" t="s">
        <v>29</v>
      </c>
      <c r="B34" s="87"/>
      <c r="C34" s="87"/>
      <c r="D34" s="88">
        <f>MAX(D8:D30)</f>
        <v>16.548200000000001</v>
      </c>
      <c r="E34" s="87"/>
      <c r="F34" s="88">
        <f>MAX(F8:F30)</f>
        <v>11.286199999999999</v>
      </c>
      <c r="G34" s="87"/>
      <c r="H34" s="88">
        <f>MAX(H8:H30)</f>
        <v>21.736499999999999</v>
      </c>
      <c r="I34" s="87"/>
      <c r="J34" s="88">
        <f>MAX(J8:J30)</f>
        <v>15.697699999999999</v>
      </c>
      <c r="K34" s="87"/>
      <c r="L34" s="88">
        <f>MAX(L8:L30)</f>
        <v>11.976699999999999</v>
      </c>
      <c r="M34" s="87"/>
      <c r="N34" s="88">
        <f>MAX(N8:N30)</f>
        <v>15.4795</v>
      </c>
      <c r="O34" s="87"/>
      <c r="P34" s="88">
        <f>MAX(P8:P30)</f>
        <v>8.8013999999999992</v>
      </c>
      <c r="Q34" s="87"/>
      <c r="R34" s="88">
        <f>MAX(R8:R30)</f>
        <v>8.7159999999999993</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45022</v>
      </c>
      <c r="C8" s="60">
        <f>VLOOKUP($A8,'Return Data'!$B$7:$R$2292,4,0)</f>
        <v>40.248899999999999</v>
      </c>
      <c r="D8" s="60">
        <f>VLOOKUP($A8,'Return Data'!$B$7:$R$2292,9,0)</f>
        <v>13.067600000000001</v>
      </c>
      <c r="E8" s="61">
        <f t="shared" ref="E8:E30" si="0">RANK(D8,D$8:D$30,0)</f>
        <v>13</v>
      </c>
      <c r="F8" s="60">
        <f>VLOOKUP($A8,'Return Data'!$B$7:$R$2292,10,0)</f>
        <v>7.6859999999999999</v>
      </c>
      <c r="G8" s="61">
        <f t="shared" ref="G8:G30" si="1">RANK(F8,F$8:F$30,0)</f>
        <v>8</v>
      </c>
      <c r="H8" s="60">
        <f>VLOOKUP($A8,'Return Data'!$B$7:$R$2292,11,0)</f>
        <v>6.7953999999999999</v>
      </c>
      <c r="I8" s="61">
        <f t="shared" ref="I8:I30" si="2">RANK(H8,H$8:H$30,0)</f>
        <v>13</v>
      </c>
      <c r="J8" s="60">
        <f>VLOOKUP($A8,'Return Data'!$B$7:$R$2292,12,0)</f>
        <v>6.5646000000000004</v>
      </c>
      <c r="K8" s="61">
        <f t="shared" ref="K8:K30" si="3">RANK(J8,J$8:J$30,0)</f>
        <v>4</v>
      </c>
      <c r="L8" s="60">
        <f>VLOOKUP($A8,'Return Data'!$B$7:$R$2292,13,0)</f>
        <v>5.0644</v>
      </c>
      <c r="M8" s="61">
        <f t="shared" ref="M8:M30" si="4">RANK(L8,L$8:L$30,0)</f>
        <v>4</v>
      </c>
      <c r="N8" s="60">
        <f>VLOOKUP($A8,'Return Data'!$B$7:$R$2292,17,0)</f>
        <v>4.7686000000000002</v>
      </c>
      <c r="O8" s="61">
        <f t="shared" ref="O8:O30" si="5">RANK(N8,N$8:N$30,0)</f>
        <v>6</v>
      </c>
      <c r="P8" s="60">
        <f>VLOOKUP($A8,'Return Data'!$B$7:$R$2292,14,0)</f>
        <v>6.6725000000000003</v>
      </c>
      <c r="Q8" s="61">
        <f t="shared" ref="Q8:Q30" si="6">RANK(P8,P$8:P$30,0)</f>
        <v>5</v>
      </c>
      <c r="R8" s="60">
        <f>VLOOKUP($A8,'Return Data'!$B$7:$R$2292,16,0)</f>
        <v>7.2393000000000001</v>
      </c>
      <c r="S8" s="62">
        <f t="shared" ref="S8:S30" si="7">RANK(R8,R$8:R$30,0)</f>
        <v>11</v>
      </c>
    </row>
    <row r="9" spans="1:19" x14ac:dyDescent="0.3">
      <c r="A9" s="77" t="s">
        <v>1218</v>
      </c>
      <c r="B9" s="59">
        <f>VLOOKUP($A9,'Return Data'!$B$7:$R$2292,3,0)</f>
        <v>45022</v>
      </c>
      <c r="C9" s="60">
        <f>VLOOKUP($A9,'Return Data'!$B$7:$R$2292,4,0)</f>
        <v>26.1035</v>
      </c>
      <c r="D9" s="60">
        <f>VLOOKUP($A9,'Return Data'!$B$7:$R$2292,9,0)</f>
        <v>13.7629</v>
      </c>
      <c r="E9" s="61">
        <f t="shared" si="0"/>
        <v>7</v>
      </c>
      <c r="F9" s="60">
        <f>VLOOKUP($A9,'Return Data'!$B$7:$R$2292,10,0)</f>
        <v>7.8021000000000003</v>
      </c>
      <c r="G9" s="61">
        <f t="shared" si="1"/>
        <v>6</v>
      </c>
      <c r="H9" s="60">
        <f>VLOOKUP($A9,'Return Data'!$B$7:$R$2292,11,0)</f>
        <v>6.9885999999999999</v>
      </c>
      <c r="I9" s="61">
        <f t="shared" si="2"/>
        <v>10</v>
      </c>
      <c r="J9" s="60">
        <f>VLOOKUP($A9,'Return Data'!$B$7:$R$2292,12,0)</f>
        <v>6.1139999999999999</v>
      </c>
      <c r="K9" s="61">
        <f t="shared" si="3"/>
        <v>8</v>
      </c>
      <c r="L9" s="60">
        <f>VLOOKUP($A9,'Return Data'!$B$7:$R$2292,13,0)</f>
        <v>4.6702000000000004</v>
      </c>
      <c r="M9" s="61">
        <f t="shared" si="4"/>
        <v>8</v>
      </c>
      <c r="N9" s="60">
        <f>VLOOKUP($A9,'Return Data'!$B$7:$R$2292,17,0)</f>
        <v>4.4169</v>
      </c>
      <c r="O9" s="61">
        <f t="shared" si="5"/>
        <v>8</v>
      </c>
      <c r="P9" s="60">
        <f>VLOOKUP($A9,'Return Data'!$B$7:$R$2292,14,0)</f>
        <v>5.6672000000000002</v>
      </c>
      <c r="Q9" s="61">
        <f t="shared" si="6"/>
        <v>8</v>
      </c>
      <c r="R9" s="60">
        <f>VLOOKUP($A9,'Return Data'!$B$7:$R$2292,16,0)</f>
        <v>7.5330000000000004</v>
      </c>
      <c r="S9" s="62">
        <f t="shared" si="7"/>
        <v>5</v>
      </c>
    </row>
    <row r="10" spans="1:19" x14ac:dyDescent="0.3">
      <c r="A10" s="77" t="s">
        <v>2073</v>
      </c>
      <c r="B10" s="59">
        <f>VLOOKUP($A10,'Return Data'!$B$7:$R$2292,3,0)</f>
        <v>45022</v>
      </c>
      <c r="C10" s="60">
        <f>VLOOKUP($A10,'Return Data'!$B$7:$R$2292,4,0)</f>
        <v>48.3812</v>
      </c>
      <c r="D10" s="60">
        <f>VLOOKUP($A10,'Return Data'!$B$7:$R$2292,9,0)</f>
        <v>16.068999999999999</v>
      </c>
      <c r="E10" s="61">
        <f t="shared" si="0"/>
        <v>1</v>
      </c>
      <c r="F10" s="60">
        <f>VLOOKUP($A10,'Return Data'!$B$7:$R$2292,10,0)</f>
        <v>8.4248999999999992</v>
      </c>
      <c r="G10" s="61">
        <f t="shared" si="1"/>
        <v>3</v>
      </c>
      <c r="H10" s="60">
        <f>VLOOKUP($A10,'Return Data'!$B$7:$R$2292,11,0)</f>
        <v>7.6696999999999997</v>
      </c>
      <c r="I10" s="61">
        <f t="shared" si="2"/>
        <v>3</v>
      </c>
      <c r="J10" s="60">
        <f>VLOOKUP($A10,'Return Data'!$B$7:$R$2292,12,0)</f>
        <v>6.0979999999999999</v>
      </c>
      <c r="K10" s="61">
        <f t="shared" si="3"/>
        <v>9</v>
      </c>
      <c r="L10" s="60">
        <f>VLOOKUP($A10,'Return Data'!$B$7:$R$2292,13,0)</f>
        <v>4.0956999999999999</v>
      </c>
      <c r="M10" s="61">
        <f t="shared" si="4"/>
        <v>13</v>
      </c>
      <c r="N10" s="60">
        <f>VLOOKUP($A10,'Return Data'!$B$7:$R$2292,17,0)</f>
        <v>3.9392999999999998</v>
      </c>
      <c r="O10" s="61">
        <f t="shared" si="5"/>
        <v>14</v>
      </c>
      <c r="P10" s="60">
        <f>VLOOKUP($A10,'Return Data'!$B$7:$R$2292,14,0)</f>
        <v>5.2114000000000003</v>
      </c>
      <c r="Q10" s="61">
        <f t="shared" si="6"/>
        <v>13</v>
      </c>
      <c r="R10" s="60">
        <f>VLOOKUP($A10,'Return Data'!$B$7:$R$2292,16,0)</f>
        <v>7.3175999999999997</v>
      </c>
      <c r="S10" s="62">
        <f t="shared" si="7"/>
        <v>9</v>
      </c>
    </row>
    <row r="11" spans="1:19" x14ac:dyDescent="0.3">
      <c r="A11" s="77" t="s">
        <v>1908</v>
      </c>
      <c r="B11" s="59">
        <f>VLOOKUP($A11,'Return Data'!$B$7:$R$2292,3,0)</f>
        <v>45022</v>
      </c>
      <c r="C11" s="60">
        <f>VLOOKUP($A11,'Return Data'!$B$7:$R$2292,4,0)</f>
        <v>22.622699999999998</v>
      </c>
      <c r="D11" s="60">
        <f>VLOOKUP($A11,'Return Data'!$B$7:$R$2292,9,0)</f>
        <v>11.5785</v>
      </c>
      <c r="E11" s="61">
        <f t="shared" si="0"/>
        <v>19</v>
      </c>
      <c r="F11" s="60">
        <f>VLOOKUP($A11,'Return Data'!$B$7:$R$2292,10,0)</f>
        <v>7.2255000000000003</v>
      </c>
      <c r="G11" s="61">
        <f t="shared" si="1"/>
        <v>16</v>
      </c>
      <c r="H11" s="60">
        <f>VLOOKUP($A11,'Return Data'!$B$7:$R$2292,11,0)</f>
        <v>21.2563</v>
      </c>
      <c r="I11" s="61">
        <f t="shared" si="2"/>
        <v>1</v>
      </c>
      <c r="J11" s="60">
        <f>VLOOKUP($A11,'Return Data'!$B$7:$R$2292,12,0)</f>
        <v>15.200200000000001</v>
      </c>
      <c r="K11" s="61">
        <f t="shared" si="3"/>
        <v>1</v>
      </c>
      <c r="L11" s="60">
        <f>VLOOKUP($A11,'Return Data'!$B$7:$R$2292,13,0)</f>
        <v>11.5342</v>
      </c>
      <c r="M11" s="61">
        <f t="shared" si="4"/>
        <v>1</v>
      </c>
      <c r="N11" s="60">
        <f>VLOOKUP($A11,'Return Data'!$B$7:$R$2292,17,0)</f>
        <v>15.0808</v>
      </c>
      <c r="O11" s="61">
        <f t="shared" si="5"/>
        <v>1</v>
      </c>
      <c r="P11" s="60">
        <f>VLOOKUP($A11,'Return Data'!$B$7:$R$2292,14,0)</f>
        <v>8.1776</v>
      </c>
      <c r="Q11" s="61">
        <f t="shared" si="6"/>
        <v>3</v>
      </c>
      <c r="R11" s="60">
        <f>VLOOKUP($A11,'Return Data'!$B$7:$R$2292,16,0)</f>
        <v>5.8720999999999997</v>
      </c>
      <c r="S11" s="62">
        <f t="shared" si="7"/>
        <v>22</v>
      </c>
    </row>
    <row r="12" spans="1:19" x14ac:dyDescent="0.3">
      <c r="A12" s="77" t="s">
        <v>1876</v>
      </c>
      <c r="B12" s="59">
        <f>VLOOKUP($A12,'Return Data'!$B$7:$R$2292,3,0)</f>
        <v>45022</v>
      </c>
      <c r="C12" s="60">
        <f>VLOOKUP($A12,'Return Data'!$B$7:$R$2292,4,0)</f>
        <v>24.7742</v>
      </c>
      <c r="D12" s="60">
        <f>VLOOKUP($A12,'Return Data'!$B$7:$R$2292,9,0)</f>
        <v>15.212300000000001</v>
      </c>
      <c r="E12" s="61">
        <f t="shared" si="0"/>
        <v>2</v>
      </c>
      <c r="F12" s="60">
        <f>VLOOKUP($A12,'Return Data'!$B$7:$R$2292,10,0)</f>
        <v>7.9890999999999996</v>
      </c>
      <c r="G12" s="61">
        <f t="shared" si="1"/>
        <v>5</v>
      </c>
      <c r="H12" s="60">
        <f>VLOOKUP($A12,'Return Data'!$B$7:$R$2292,11,0)</f>
        <v>7.0671999999999997</v>
      </c>
      <c r="I12" s="61">
        <f t="shared" si="2"/>
        <v>9</v>
      </c>
      <c r="J12" s="60">
        <f>VLOOKUP($A12,'Return Data'!$B$7:$R$2292,12,0)</f>
        <v>6.2290000000000001</v>
      </c>
      <c r="K12" s="61">
        <f t="shared" si="3"/>
        <v>6</v>
      </c>
      <c r="L12" s="60">
        <f>VLOOKUP($A12,'Return Data'!$B$7:$R$2292,13,0)</f>
        <v>4.0792999999999999</v>
      </c>
      <c r="M12" s="61">
        <f t="shared" si="4"/>
        <v>14</v>
      </c>
      <c r="N12" s="60">
        <f>VLOOKUP($A12,'Return Data'!$B$7:$R$2292,17,0)</f>
        <v>3.9605999999999999</v>
      </c>
      <c r="O12" s="61">
        <f t="shared" si="5"/>
        <v>13</v>
      </c>
      <c r="P12" s="60">
        <f>VLOOKUP($A12,'Return Data'!$B$7:$R$2292,14,0)</f>
        <v>4.6135999999999999</v>
      </c>
      <c r="Q12" s="61">
        <f t="shared" si="6"/>
        <v>22</v>
      </c>
      <c r="R12" s="60">
        <f>VLOOKUP($A12,'Return Data'!$B$7:$R$2292,16,0)</f>
        <v>7.3594999999999997</v>
      </c>
      <c r="S12" s="62">
        <f t="shared" si="7"/>
        <v>8</v>
      </c>
    </row>
    <row r="13" spans="1:19" x14ac:dyDescent="0.3">
      <c r="A13" s="77" t="s">
        <v>1222</v>
      </c>
      <c r="B13" s="59">
        <f>VLOOKUP($A13,'Return Data'!$B$7:$R$2292,3,0)</f>
        <v>45022</v>
      </c>
      <c r="C13" s="60">
        <f>VLOOKUP($A13,'Return Data'!$B$7:$R$2292,4,0)</f>
        <v>21.778500000000001</v>
      </c>
      <c r="D13" s="60">
        <f>VLOOKUP($A13,'Return Data'!$B$7:$R$2292,9,0)</f>
        <v>11.6568</v>
      </c>
      <c r="E13" s="61">
        <f t="shared" si="0"/>
        <v>18</v>
      </c>
      <c r="F13" s="60">
        <f>VLOOKUP($A13,'Return Data'!$B$7:$R$2292,10,0)</f>
        <v>6.7183999999999999</v>
      </c>
      <c r="G13" s="61">
        <f t="shared" si="1"/>
        <v>22</v>
      </c>
      <c r="H13" s="60">
        <f>VLOOKUP($A13,'Return Data'!$B$7:$R$2292,11,0)</f>
        <v>6.3646000000000003</v>
      </c>
      <c r="I13" s="61">
        <f t="shared" si="2"/>
        <v>19</v>
      </c>
      <c r="J13" s="60">
        <f>VLOOKUP($A13,'Return Data'!$B$7:$R$2292,12,0)</f>
        <v>5.2488999999999999</v>
      </c>
      <c r="K13" s="61">
        <f t="shared" si="3"/>
        <v>22</v>
      </c>
      <c r="L13" s="60">
        <f>VLOOKUP($A13,'Return Data'!$B$7:$R$2292,13,0)</f>
        <v>3.859</v>
      </c>
      <c r="M13" s="61">
        <f t="shared" si="4"/>
        <v>19</v>
      </c>
      <c r="N13" s="60">
        <f>VLOOKUP($A13,'Return Data'!$B$7:$R$2292,17,0)</f>
        <v>3.5074999999999998</v>
      </c>
      <c r="O13" s="61">
        <f t="shared" si="5"/>
        <v>20</v>
      </c>
      <c r="P13" s="60">
        <f>VLOOKUP($A13,'Return Data'!$B$7:$R$2292,14,0)</f>
        <v>4.7823000000000002</v>
      </c>
      <c r="Q13" s="61">
        <f t="shared" si="6"/>
        <v>19</v>
      </c>
      <c r="R13" s="60">
        <f>VLOOKUP($A13,'Return Data'!$B$7:$R$2292,16,0)</f>
        <v>6.7264999999999997</v>
      </c>
      <c r="S13" s="62">
        <f t="shared" si="7"/>
        <v>18</v>
      </c>
    </row>
    <row r="14" spans="1:19" x14ac:dyDescent="0.3">
      <c r="A14" s="77" t="s">
        <v>1224</v>
      </c>
      <c r="B14" s="59">
        <f>VLOOKUP($A14,'Return Data'!$B$7:$R$2292,3,0)</f>
        <v>45022</v>
      </c>
      <c r="C14" s="60">
        <f>VLOOKUP($A14,'Return Data'!$B$7:$R$2292,4,0)</f>
        <v>39.6252</v>
      </c>
      <c r="D14" s="60">
        <f>VLOOKUP($A14,'Return Data'!$B$7:$R$2292,9,0)</f>
        <v>14.806100000000001</v>
      </c>
      <c r="E14" s="61">
        <f t="shared" si="0"/>
        <v>3</v>
      </c>
      <c r="F14" s="60">
        <f>VLOOKUP($A14,'Return Data'!$B$7:$R$2292,10,0)</f>
        <v>7.6169000000000002</v>
      </c>
      <c r="G14" s="61">
        <f t="shared" si="1"/>
        <v>10</v>
      </c>
      <c r="H14" s="60">
        <f>VLOOKUP($A14,'Return Data'!$B$7:$R$2292,11,0)</f>
        <v>6.7637</v>
      </c>
      <c r="I14" s="61">
        <f t="shared" si="2"/>
        <v>14</v>
      </c>
      <c r="J14" s="60">
        <f>VLOOKUP($A14,'Return Data'!$B$7:$R$2292,12,0)</f>
        <v>5.5103</v>
      </c>
      <c r="K14" s="61">
        <f t="shared" si="3"/>
        <v>19</v>
      </c>
      <c r="L14" s="60">
        <f>VLOOKUP($A14,'Return Data'!$B$7:$R$2292,13,0)</f>
        <v>4.0575000000000001</v>
      </c>
      <c r="M14" s="61">
        <f t="shared" si="4"/>
        <v>15</v>
      </c>
      <c r="N14" s="60">
        <f>VLOOKUP($A14,'Return Data'!$B$7:$R$2292,17,0)</f>
        <v>3.7970999999999999</v>
      </c>
      <c r="O14" s="61">
        <f t="shared" si="5"/>
        <v>18</v>
      </c>
      <c r="P14" s="60">
        <f>VLOOKUP($A14,'Return Data'!$B$7:$R$2292,14,0)</f>
        <v>5.0987999999999998</v>
      </c>
      <c r="Q14" s="61">
        <f t="shared" si="6"/>
        <v>14</v>
      </c>
      <c r="R14" s="60">
        <f>VLOOKUP($A14,'Return Data'!$B$7:$R$2292,16,0)</f>
        <v>6.9170999999999996</v>
      </c>
      <c r="S14" s="62">
        <f t="shared" si="7"/>
        <v>15</v>
      </c>
    </row>
    <row r="15" spans="1:19" x14ac:dyDescent="0.3">
      <c r="A15" s="77" t="s">
        <v>1232</v>
      </c>
      <c r="B15" s="59">
        <f>VLOOKUP($A15,'Return Data'!$B$7:$R$2292,3,0)</f>
        <v>45022</v>
      </c>
      <c r="C15" s="60">
        <f>VLOOKUP($A15,'Return Data'!$B$7:$R$2292,4,0)</f>
        <v>4976.4265060240996</v>
      </c>
      <c r="D15" s="60">
        <f>VLOOKUP($A15,'Return Data'!$B$7:$R$2292,9,0)</f>
        <v>12.520799999999999</v>
      </c>
      <c r="E15" s="61">
        <f t="shared" si="0"/>
        <v>17</v>
      </c>
      <c r="F15" s="60">
        <f>VLOOKUP($A15,'Return Data'!$B$7:$R$2292,10,0)</f>
        <v>11.286199999999999</v>
      </c>
      <c r="G15" s="61">
        <f t="shared" si="1"/>
        <v>1</v>
      </c>
      <c r="H15" s="60">
        <f>VLOOKUP($A15,'Return Data'!$B$7:$R$2292,11,0)</f>
        <v>10.0281</v>
      </c>
      <c r="I15" s="61">
        <f t="shared" si="2"/>
        <v>2</v>
      </c>
      <c r="J15" s="60">
        <f>VLOOKUP($A15,'Return Data'!$B$7:$R$2292,12,0)</f>
        <v>6.6413000000000002</v>
      </c>
      <c r="K15" s="61">
        <f t="shared" si="3"/>
        <v>3</v>
      </c>
      <c r="L15" s="60">
        <f>VLOOKUP($A15,'Return Data'!$B$7:$R$2292,13,0)</f>
        <v>5.1409000000000002</v>
      </c>
      <c r="M15" s="61">
        <f t="shared" si="4"/>
        <v>3</v>
      </c>
      <c r="N15" s="60">
        <f>VLOOKUP($A15,'Return Data'!$B$7:$R$2292,17,0)</f>
        <v>11.2469</v>
      </c>
      <c r="O15" s="61">
        <f t="shared" si="5"/>
        <v>2</v>
      </c>
      <c r="P15" s="60">
        <f>VLOOKUP($A15,'Return Data'!$B$7:$R$2292,14,0)</f>
        <v>8.94</v>
      </c>
      <c r="Q15" s="61">
        <f t="shared" si="6"/>
        <v>1</v>
      </c>
      <c r="R15" s="60">
        <f>VLOOKUP($A15,'Return Data'!$B$7:$R$2292,16,0)</f>
        <v>7.8663999999999996</v>
      </c>
      <c r="S15" s="62">
        <f t="shared" si="7"/>
        <v>2</v>
      </c>
    </row>
    <row r="16" spans="1:19" x14ac:dyDescent="0.3">
      <c r="A16" s="109" t="s">
        <v>1234</v>
      </c>
      <c r="B16" s="59">
        <f>VLOOKUP($A16,'Return Data'!$B$7:$R$2292,3,0)</f>
        <v>45022</v>
      </c>
      <c r="C16" s="60">
        <f>VLOOKUP($A16,'Return Data'!$B$7:$R$2292,4,0)</f>
        <v>26.910599999999999</v>
      </c>
      <c r="D16" s="60">
        <f>VLOOKUP($A16,'Return Data'!$B$7:$R$2292,9,0)</f>
        <v>12.598599999999999</v>
      </c>
      <c r="E16" s="61">
        <f t="shared" si="0"/>
        <v>16</v>
      </c>
      <c r="F16" s="60">
        <f>VLOOKUP($A16,'Return Data'!$B$7:$R$2292,10,0)</f>
        <v>7.6887999999999996</v>
      </c>
      <c r="G16" s="61">
        <f t="shared" si="1"/>
        <v>7</v>
      </c>
      <c r="H16" s="60">
        <f>VLOOKUP($A16,'Return Data'!$B$7:$R$2292,11,0)</f>
        <v>7.1764999999999999</v>
      </c>
      <c r="I16" s="61">
        <f t="shared" si="2"/>
        <v>6</v>
      </c>
      <c r="J16" s="60">
        <f>VLOOKUP($A16,'Return Data'!$B$7:$R$2292,12,0)</f>
        <v>6.3483000000000001</v>
      </c>
      <c r="K16" s="61">
        <f t="shared" si="3"/>
        <v>5</v>
      </c>
      <c r="L16" s="60">
        <f>VLOOKUP($A16,'Return Data'!$B$7:$R$2292,13,0)</f>
        <v>4.7271999999999998</v>
      </c>
      <c r="M16" s="61">
        <f t="shared" si="4"/>
        <v>6</v>
      </c>
      <c r="N16" s="60">
        <f>VLOOKUP($A16,'Return Data'!$B$7:$R$2292,17,0)</f>
        <v>4.5358999999999998</v>
      </c>
      <c r="O16" s="61">
        <f t="shared" si="5"/>
        <v>7</v>
      </c>
      <c r="P16" s="60">
        <f>VLOOKUP($A16,'Return Data'!$B$7:$R$2292,14,0)</f>
        <v>5.9541000000000004</v>
      </c>
      <c r="Q16" s="61">
        <f t="shared" si="6"/>
        <v>7</v>
      </c>
      <c r="R16" s="60">
        <f>VLOOKUP($A16,'Return Data'!$B$7:$R$2292,16,0)</f>
        <v>8.048</v>
      </c>
      <c r="S16" s="62">
        <f t="shared" si="7"/>
        <v>1</v>
      </c>
    </row>
    <row r="17" spans="1:19" x14ac:dyDescent="0.3">
      <c r="A17" s="102" t="s">
        <v>1977</v>
      </c>
      <c r="B17" s="59">
        <f>VLOOKUP($A17,'Return Data'!$B$7:$R$2292,3,0)</f>
        <v>45022</v>
      </c>
      <c r="C17" s="60">
        <f>VLOOKUP($A17,'Return Data'!$B$7:$R$2292,4,0)</f>
        <v>22.4876</v>
      </c>
      <c r="D17" s="60">
        <f>VLOOKUP($A17,'Return Data'!$B$7:$R$2292,9,0)</f>
        <v>13.8957</v>
      </c>
      <c r="E17" s="61">
        <f t="shared" si="0"/>
        <v>6</v>
      </c>
      <c r="F17" s="60">
        <f>VLOOKUP($A17,'Return Data'!$B$7:$R$2292,10,0)</f>
        <v>7.4360999999999997</v>
      </c>
      <c r="G17" s="61">
        <f t="shared" si="1"/>
        <v>12</v>
      </c>
      <c r="H17" s="60">
        <f>VLOOKUP($A17,'Return Data'!$B$7:$R$2292,11,0)</f>
        <v>6.7202000000000002</v>
      </c>
      <c r="I17" s="61">
        <f t="shared" si="2"/>
        <v>15</v>
      </c>
      <c r="J17" s="60">
        <f>VLOOKUP($A17,'Return Data'!$B$7:$R$2292,12,0)</f>
        <v>5.7416</v>
      </c>
      <c r="K17" s="61">
        <f t="shared" si="3"/>
        <v>16</v>
      </c>
      <c r="L17" s="60">
        <f>VLOOKUP($A17,'Return Data'!$B$7:$R$2292,13,0)</f>
        <v>3.8073999999999999</v>
      </c>
      <c r="M17" s="61">
        <f t="shared" si="4"/>
        <v>20</v>
      </c>
      <c r="N17" s="60">
        <f>VLOOKUP($A17,'Return Data'!$B$7:$R$2292,17,0)</f>
        <v>3.7422</v>
      </c>
      <c r="O17" s="61">
        <f t="shared" si="5"/>
        <v>19</v>
      </c>
      <c r="P17" s="60">
        <f>VLOOKUP($A17,'Return Data'!$B$7:$R$2292,14,0)</f>
        <v>4.9269999999999996</v>
      </c>
      <c r="Q17" s="61">
        <f t="shared" si="6"/>
        <v>16</v>
      </c>
      <c r="R17" s="60">
        <f>VLOOKUP($A17,'Return Data'!$B$7:$R$2292,16,0)</f>
        <v>7.4470999999999998</v>
      </c>
      <c r="S17" s="62">
        <f t="shared" si="7"/>
        <v>6</v>
      </c>
    </row>
    <row r="18" spans="1:19" x14ac:dyDescent="0.3">
      <c r="A18" s="77" t="s">
        <v>1237</v>
      </c>
      <c r="B18" s="59">
        <f>VLOOKUP($A18,'Return Data'!$B$7:$R$2292,3,0)</f>
        <v>45022</v>
      </c>
      <c r="C18" s="60">
        <f>VLOOKUP($A18,'Return Data'!$B$7:$R$2292,4,0)</f>
        <v>50.663600000000002</v>
      </c>
      <c r="D18" s="60">
        <f>VLOOKUP($A18,'Return Data'!$B$7:$R$2292,9,0)</f>
        <v>10.975300000000001</v>
      </c>
      <c r="E18" s="61">
        <f t="shared" si="0"/>
        <v>22</v>
      </c>
      <c r="F18" s="60">
        <f>VLOOKUP($A18,'Return Data'!$B$7:$R$2292,10,0)</f>
        <v>7.6203000000000003</v>
      </c>
      <c r="G18" s="61">
        <f t="shared" si="1"/>
        <v>9</v>
      </c>
      <c r="H18" s="60">
        <f>VLOOKUP($A18,'Return Data'!$B$7:$R$2292,11,0)</f>
        <v>7.1284000000000001</v>
      </c>
      <c r="I18" s="61">
        <f t="shared" si="2"/>
        <v>7</v>
      </c>
      <c r="J18" s="60">
        <f>VLOOKUP($A18,'Return Data'!$B$7:$R$2292,12,0)</f>
        <v>7.2499000000000002</v>
      </c>
      <c r="K18" s="61">
        <f t="shared" si="3"/>
        <v>2</v>
      </c>
      <c r="L18" s="60">
        <f>VLOOKUP($A18,'Return Data'!$B$7:$R$2292,13,0)</f>
        <v>6.0198999999999998</v>
      </c>
      <c r="M18" s="61">
        <f t="shared" si="4"/>
        <v>2</v>
      </c>
      <c r="N18" s="60">
        <f>VLOOKUP($A18,'Return Data'!$B$7:$R$2292,17,0)</f>
        <v>4.9928999999999997</v>
      </c>
      <c r="O18" s="61">
        <f t="shared" si="5"/>
        <v>5</v>
      </c>
      <c r="P18" s="60">
        <f>VLOOKUP($A18,'Return Data'!$B$7:$R$2292,14,0)</f>
        <v>6.3513999999999999</v>
      </c>
      <c r="Q18" s="61">
        <f t="shared" si="6"/>
        <v>6</v>
      </c>
      <c r="R18" s="60">
        <f>VLOOKUP($A18,'Return Data'!$B$7:$R$2292,16,0)</f>
        <v>7.8541999999999996</v>
      </c>
      <c r="S18" s="62">
        <f t="shared" si="7"/>
        <v>3</v>
      </c>
    </row>
    <row r="19" spans="1:19" x14ac:dyDescent="0.3">
      <c r="A19" s="77" t="s">
        <v>1239</v>
      </c>
      <c r="B19" s="59">
        <f>VLOOKUP($A19,'Return Data'!$B$7:$R$2292,3,0)</f>
        <v>45022</v>
      </c>
      <c r="C19" s="60">
        <f>VLOOKUP($A19,'Return Data'!$B$7:$R$2292,4,0)</f>
        <v>23.409800000000001</v>
      </c>
      <c r="D19" s="60">
        <f>VLOOKUP($A19,'Return Data'!$B$7:$R$2292,9,0)</f>
        <v>10.7346</v>
      </c>
      <c r="E19" s="61">
        <f t="shared" si="0"/>
        <v>23</v>
      </c>
      <c r="F19" s="60">
        <f>VLOOKUP($A19,'Return Data'!$B$7:$R$2292,10,0)</f>
        <v>6.9157000000000002</v>
      </c>
      <c r="G19" s="61">
        <f t="shared" si="1"/>
        <v>20</v>
      </c>
      <c r="H19" s="60">
        <f>VLOOKUP($A19,'Return Data'!$B$7:$R$2292,11,0)</f>
        <v>6.8630000000000004</v>
      </c>
      <c r="I19" s="61">
        <f t="shared" si="2"/>
        <v>11</v>
      </c>
      <c r="J19" s="60">
        <f>VLOOKUP($A19,'Return Data'!$B$7:$R$2292,12,0)</f>
        <v>5.8654999999999999</v>
      </c>
      <c r="K19" s="61">
        <f t="shared" si="3"/>
        <v>13</v>
      </c>
      <c r="L19" s="60">
        <f>VLOOKUP($A19,'Return Data'!$B$7:$R$2292,13,0)</f>
        <v>4.0439999999999996</v>
      </c>
      <c r="M19" s="61">
        <f t="shared" si="4"/>
        <v>16</v>
      </c>
      <c r="N19" s="60">
        <f>VLOOKUP($A19,'Return Data'!$B$7:$R$2292,17,0)</f>
        <v>8.2251999999999992</v>
      </c>
      <c r="O19" s="61">
        <f t="shared" si="5"/>
        <v>3</v>
      </c>
      <c r="P19" s="60">
        <f>VLOOKUP($A19,'Return Data'!$B$7:$R$2292,14,0)</f>
        <v>8.2865000000000002</v>
      </c>
      <c r="Q19" s="61">
        <f t="shared" si="6"/>
        <v>2</v>
      </c>
      <c r="R19" s="60">
        <f>VLOOKUP($A19,'Return Data'!$B$7:$R$2292,16,0)</f>
        <v>7.3159000000000001</v>
      </c>
      <c r="S19" s="62">
        <f t="shared" si="7"/>
        <v>10</v>
      </c>
    </row>
    <row r="20" spans="1:19" x14ac:dyDescent="0.3">
      <c r="A20" s="77" t="s">
        <v>1242</v>
      </c>
      <c r="B20" s="59">
        <f>VLOOKUP($A20,'Return Data'!$B$7:$R$2292,3,0)</f>
        <v>45022</v>
      </c>
      <c r="C20" s="60">
        <f>VLOOKUP($A20,'Return Data'!$B$7:$R$2292,4,0)</f>
        <v>3030.3535999999999</v>
      </c>
      <c r="D20" s="60">
        <f>VLOOKUP($A20,'Return Data'!$B$7:$R$2292,9,0)</f>
        <v>13.193099999999999</v>
      </c>
      <c r="E20" s="61">
        <f t="shared" si="0"/>
        <v>11</v>
      </c>
      <c r="F20" s="60">
        <f>VLOOKUP($A20,'Return Data'!$B$7:$R$2292,10,0)</f>
        <v>7.0274000000000001</v>
      </c>
      <c r="G20" s="61">
        <f t="shared" si="1"/>
        <v>18</v>
      </c>
      <c r="H20" s="60">
        <f>VLOOKUP($A20,'Return Data'!$B$7:$R$2292,11,0)</f>
        <v>6.3624999999999998</v>
      </c>
      <c r="I20" s="61">
        <f t="shared" si="2"/>
        <v>20</v>
      </c>
      <c r="J20" s="60">
        <f>VLOOKUP($A20,'Return Data'!$B$7:$R$2292,12,0)</f>
        <v>5.2666000000000004</v>
      </c>
      <c r="K20" s="61">
        <f t="shared" si="3"/>
        <v>20</v>
      </c>
      <c r="L20" s="60">
        <f>VLOOKUP($A20,'Return Data'!$B$7:$R$2292,13,0)</f>
        <v>3.4857</v>
      </c>
      <c r="M20" s="61">
        <f t="shared" si="4"/>
        <v>21</v>
      </c>
      <c r="N20" s="60">
        <f>VLOOKUP($A20,'Return Data'!$B$7:$R$2292,17,0)</f>
        <v>3.4380999999999999</v>
      </c>
      <c r="O20" s="61">
        <f t="shared" si="5"/>
        <v>21</v>
      </c>
      <c r="P20" s="60">
        <f>VLOOKUP($A20,'Return Data'!$B$7:$R$2292,14,0)</f>
        <v>4.6745999999999999</v>
      </c>
      <c r="Q20" s="61">
        <f t="shared" si="6"/>
        <v>20</v>
      </c>
      <c r="R20" s="60">
        <f>VLOOKUP($A20,'Return Data'!$B$7:$R$2292,16,0)</f>
        <v>7.1534000000000004</v>
      </c>
      <c r="S20" s="62">
        <f t="shared" si="7"/>
        <v>12</v>
      </c>
    </row>
    <row r="21" spans="1:19" x14ac:dyDescent="0.3">
      <c r="A21" s="77" t="s">
        <v>1242</v>
      </c>
      <c r="B21" s="59">
        <f>VLOOKUP($A21,'Return Data'!$B$7:$R$2292,3,0)</f>
        <v>45022</v>
      </c>
      <c r="C21" s="60">
        <f>VLOOKUP($A21,'Return Data'!$B$7:$R$2292,4,0)</f>
        <v>3030.3535999999999</v>
      </c>
      <c r="D21" s="60">
        <f>VLOOKUP($A21,'Return Data'!$B$7:$R$2292,9,0)</f>
        <v>13.193099999999999</v>
      </c>
      <c r="E21" s="61">
        <f t="shared" si="0"/>
        <v>11</v>
      </c>
      <c r="F21" s="60">
        <f>VLOOKUP($A21,'Return Data'!$B$7:$R$2292,10,0)</f>
        <v>7.0274000000000001</v>
      </c>
      <c r="G21" s="61">
        <f t="shared" si="1"/>
        <v>18</v>
      </c>
      <c r="H21" s="60">
        <f>VLOOKUP($A21,'Return Data'!$B$7:$R$2292,11,0)</f>
        <v>6.3624999999999998</v>
      </c>
      <c r="I21" s="61">
        <f t="shared" si="2"/>
        <v>20</v>
      </c>
      <c r="J21" s="60">
        <f>VLOOKUP($A21,'Return Data'!$B$7:$R$2292,12,0)</f>
        <v>5.2666000000000004</v>
      </c>
      <c r="K21" s="61">
        <f t="shared" si="3"/>
        <v>20</v>
      </c>
      <c r="L21" s="60">
        <f>VLOOKUP($A21,'Return Data'!$B$7:$R$2292,13,0)</f>
        <v>3.4857</v>
      </c>
      <c r="M21" s="61">
        <f t="shared" si="4"/>
        <v>21</v>
      </c>
      <c r="N21" s="60">
        <f>VLOOKUP($A21,'Return Data'!$B$7:$R$2292,17,0)</f>
        <v>3.4380999999999999</v>
      </c>
      <c r="O21" s="61">
        <f t="shared" si="5"/>
        <v>21</v>
      </c>
      <c r="P21" s="60">
        <f>VLOOKUP($A21,'Return Data'!$B$7:$R$2292,14,0)</f>
        <v>4.6745999999999999</v>
      </c>
      <c r="Q21" s="61">
        <f t="shared" si="6"/>
        <v>20</v>
      </c>
      <c r="R21" s="60">
        <f>VLOOKUP($A21,'Return Data'!$B$7:$R$2292,16,0)</f>
        <v>7.1534000000000004</v>
      </c>
      <c r="S21" s="62">
        <f t="shared" si="7"/>
        <v>12</v>
      </c>
    </row>
    <row r="22" spans="1:19" x14ac:dyDescent="0.3">
      <c r="A22" s="77" t="s">
        <v>1246</v>
      </c>
      <c r="B22" s="59">
        <f>VLOOKUP($A22,'Return Data'!$B$7:$R$2292,3,0)</f>
        <v>45022</v>
      </c>
      <c r="C22" s="60">
        <f>VLOOKUP($A22,'Return Data'!$B$7:$R$2292,4,0)</f>
        <v>44.284100000000002</v>
      </c>
      <c r="D22" s="60">
        <f>VLOOKUP($A22,'Return Data'!$B$7:$R$2292,9,0)</f>
        <v>13.0406</v>
      </c>
      <c r="E22" s="61">
        <f t="shared" si="0"/>
        <v>14</v>
      </c>
      <c r="F22" s="60">
        <f>VLOOKUP($A22,'Return Data'!$B$7:$R$2292,10,0)</f>
        <v>6.7557999999999998</v>
      </c>
      <c r="G22" s="61">
        <f t="shared" si="1"/>
        <v>21</v>
      </c>
      <c r="H22" s="60">
        <f>VLOOKUP($A22,'Return Data'!$B$7:$R$2292,11,0)</f>
        <v>6.5118999999999998</v>
      </c>
      <c r="I22" s="61">
        <f t="shared" si="2"/>
        <v>18</v>
      </c>
      <c r="J22" s="60">
        <f>VLOOKUP($A22,'Return Data'!$B$7:$R$2292,12,0)</f>
        <v>5.8761000000000001</v>
      </c>
      <c r="K22" s="61">
        <f t="shared" si="3"/>
        <v>12</v>
      </c>
      <c r="L22" s="60">
        <f>VLOOKUP($A22,'Return Data'!$B$7:$R$2292,13,0)</f>
        <v>3.9552</v>
      </c>
      <c r="M22" s="61">
        <f t="shared" si="4"/>
        <v>18</v>
      </c>
      <c r="N22" s="60">
        <f>VLOOKUP($A22,'Return Data'!$B$7:$R$2292,17,0)</f>
        <v>4.0053000000000001</v>
      </c>
      <c r="O22" s="61">
        <f t="shared" si="5"/>
        <v>12</v>
      </c>
      <c r="P22" s="60">
        <f>VLOOKUP($A22,'Return Data'!$B$7:$R$2292,14,0)</f>
        <v>5.2511999999999999</v>
      </c>
      <c r="Q22" s="61">
        <f t="shared" si="6"/>
        <v>12</v>
      </c>
      <c r="R22" s="60">
        <f>VLOOKUP($A22,'Return Data'!$B$7:$R$2292,16,0)</f>
        <v>7.3639000000000001</v>
      </c>
      <c r="S22" s="62">
        <f t="shared" si="7"/>
        <v>7</v>
      </c>
    </row>
    <row r="23" spans="1:19" x14ac:dyDescent="0.3">
      <c r="A23" s="77" t="s">
        <v>1249</v>
      </c>
      <c r="B23" s="59">
        <f>VLOOKUP($A23,'Return Data'!$B$7:$R$2292,3,0)</f>
        <v>45022</v>
      </c>
      <c r="C23" s="60">
        <f>VLOOKUP($A23,'Return Data'!$B$7:$R$2292,4,0)</f>
        <v>12.466900000000001</v>
      </c>
      <c r="D23" s="60">
        <f>VLOOKUP($A23,'Return Data'!$B$7:$R$2292,9,0)</f>
        <v>13.3916</v>
      </c>
      <c r="E23" s="61">
        <f t="shared" si="0"/>
        <v>10</v>
      </c>
      <c r="F23" s="60">
        <f>VLOOKUP($A23,'Return Data'!$B$7:$R$2292,10,0)</f>
        <v>7.2853000000000003</v>
      </c>
      <c r="G23" s="61">
        <f t="shared" si="1"/>
        <v>14</v>
      </c>
      <c r="H23" s="60">
        <f>VLOOKUP($A23,'Return Data'!$B$7:$R$2292,11,0)</f>
        <v>6.3033999999999999</v>
      </c>
      <c r="I23" s="61">
        <f t="shared" si="2"/>
        <v>22</v>
      </c>
      <c r="J23" s="60">
        <f>VLOOKUP($A23,'Return Data'!$B$7:$R$2292,12,0)</f>
        <v>5.0297999999999998</v>
      </c>
      <c r="K23" s="61">
        <f t="shared" si="3"/>
        <v>23</v>
      </c>
      <c r="L23" s="60">
        <f>VLOOKUP($A23,'Return Data'!$B$7:$R$2292,13,0)</f>
        <v>3.2473000000000001</v>
      </c>
      <c r="M23" s="61">
        <f t="shared" si="4"/>
        <v>23</v>
      </c>
      <c r="N23" s="60">
        <f>VLOOKUP($A23,'Return Data'!$B$7:$R$2292,17,0)</f>
        <v>3.077</v>
      </c>
      <c r="O23" s="61">
        <f t="shared" si="5"/>
        <v>23</v>
      </c>
      <c r="P23" s="60">
        <f>VLOOKUP($A23,'Return Data'!$B$7:$R$2292,14,0)</f>
        <v>4.2629999999999999</v>
      </c>
      <c r="Q23" s="61">
        <f t="shared" si="6"/>
        <v>23</v>
      </c>
      <c r="R23" s="60">
        <f>VLOOKUP($A23,'Return Data'!$B$7:$R$2292,16,0)</f>
        <v>5.4191000000000003</v>
      </c>
      <c r="S23" s="62">
        <f t="shared" si="7"/>
        <v>23</v>
      </c>
    </row>
    <row r="24" spans="1:19" x14ac:dyDescent="0.3">
      <c r="A24" s="77" t="s">
        <v>1760</v>
      </c>
      <c r="B24" s="59">
        <f>VLOOKUP($A24,'Return Data'!$B$7:$R$2292,3,0)</f>
        <v>45022</v>
      </c>
      <c r="C24" s="60">
        <f>VLOOKUP($A24,'Return Data'!$B$7:$R$2292,4,0)</f>
        <v>13.414300000000001</v>
      </c>
      <c r="D24" s="60">
        <f>VLOOKUP($A24,'Return Data'!$B$7:$R$2292,9,0)</f>
        <v>12.9649</v>
      </c>
      <c r="E24" s="61">
        <f t="shared" si="0"/>
        <v>15</v>
      </c>
      <c r="F24" s="60">
        <f>VLOOKUP($A24,'Return Data'!$B$7:$R$2292,10,0)</f>
        <v>7.3536000000000001</v>
      </c>
      <c r="G24" s="61">
        <f t="shared" si="1"/>
        <v>13</v>
      </c>
      <c r="H24" s="60">
        <f>VLOOKUP($A24,'Return Data'!$B$7:$R$2292,11,0)</f>
        <v>6.5282999999999998</v>
      </c>
      <c r="I24" s="61">
        <f t="shared" si="2"/>
        <v>17</v>
      </c>
      <c r="J24" s="60">
        <f>VLOOKUP($A24,'Return Data'!$B$7:$R$2292,12,0)</f>
        <v>5.6628999999999996</v>
      </c>
      <c r="K24" s="61">
        <f t="shared" si="3"/>
        <v>17</v>
      </c>
      <c r="L24" s="60">
        <f>VLOOKUP($A24,'Return Data'!$B$7:$R$2292,13,0)</f>
        <v>4.1467000000000001</v>
      </c>
      <c r="M24" s="61">
        <f t="shared" si="4"/>
        <v>12</v>
      </c>
      <c r="N24" s="60">
        <f>VLOOKUP($A24,'Return Data'!$B$7:$R$2292,17,0)</f>
        <v>3.8525999999999998</v>
      </c>
      <c r="O24" s="61">
        <f t="shared" si="5"/>
        <v>16</v>
      </c>
      <c r="P24" s="60">
        <f>VLOOKUP($A24,'Return Data'!$B$7:$R$2292,14,0)</f>
        <v>4.7995999999999999</v>
      </c>
      <c r="Q24" s="61">
        <f t="shared" si="6"/>
        <v>18</v>
      </c>
      <c r="R24" s="60">
        <f>VLOOKUP($A24,'Return Data'!$B$7:$R$2292,16,0)</f>
        <v>5.9764999999999997</v>
      </c>
      <c r="S24" s="62">
        <f t="shared" si="7"/>
        <v>21</v>
      </c>
    </row>
    <row r="25" spans="1:19" x14ac:dyDescent="0.3">
      <c r="A25" s="77" t="s">
        <v>1251</v>
      </c>
      <c r="B25" s="59">
        <f>VLOOKUP($A25,'Return Data'!$B$7:$R$2292,3,0)</f>
        <v>45022</v>
      </c>
      <c r="C25" s="60">
        <f>VLOOKUP($A25,'Return Data'!$B$7:$R$2292,4,0)</f>
        <v>44.536999999999999</v>
      </c>
      <c r="D25" s="60">
        <f>VLOOKUP($A25,'Return Data'!$B$7:$R$2292,9,0)</f>
        <v>13.6119</v>
      </c>
      <c r="E25" s="61">
        <f t="shared" si="0"/>
        <v>9</v>
      </c>
      <c r="F25" s="60">
        <f>VLOOKUP($A25,'Return Data'!$B$7:$R$2292,10,0)</f>
        <v>7.2605000000000004</v>
      </c>
      <c r="G25" s="61">
        <f t="shared" si="1"/>
        <v>15</v>
      </c>
      <c r="H25" s="60">
        <f>VLOOKUP($A25,'Return Data'!$B$7:$R$2292,11,0)</f>
        <v>6.8240999999999996</v>
      </c>
      <c r="I25" s="61">
        <f t="shared" si="2"/>
        <v>12</v>
      </c>
      <c r="J25" s="60">
        <f>VLOOKUP($A25,'Return Data'!$B$7:$R$2292,12,0)</f>
        <v>5.8533999999999997</v>
      </c>
      <c r="K25" s="61">
        <f t="shared" si="3"/>
        <v>14</v>
      </c>
      <c r="L25" s="60">
        <f>VLOOKUP($A25,'Return Data'!$B$7:$R$2292,13,0)</f>
        <v>4.0346000000000002</v>
      </c>
      <c r="M25" s="61">
        <f t="shared" si="4"/>
        <v>17</v>
      </c>
      <c r="N25" s="60">
        <f>VLOOKUP($A25,'Return Data'!$B$7:$R$2292,17,0)</f>
        <v>4.3418000000000001</v>
      </c>
      <c r="O25" s="61">
        <f t="shared" si="5"/>
        <v>10</v>
      </c>
      <c r="P25" s="60">
        <f>VLOOKUP($A25,'Return Data'!$B$7:$R$2292,14,0)</f>
        <v>5.6578999999999997</v>
      </c>
      <c r="Q25" s="61">
        <f t="shared" si="6"/>
        <v>9</v>
      </c>
      <c r="R25" s="60">
        <f>VLOOKUP($A25,'Return Data'!$B$7:$R$2292,16,0)</f>
        <v>7.6310000000000002</v>
      </c>
      <c r="S25" s="62">
        <f t="shared" si="7"/>
        <v>4</v>
      </c>
    </row>
    <row r="26" spans="1:19" x14ac:dyDescent="0.3">
      <c r="A26" s="77" t="s">
        <v>1815</v>
      </c>
      <c r="B26" s="59">
        <f>VLOOKUP($A26,'Return Data'!$B$7:$R$2292,3,0)</f>
        <v>45022</v>
      </c>
      <c r="C26" s="60">
        <f>VLOOKUP($A26,'Return Data'!$B$7:$R$2292,4,0)</f>
        <v>38.276299999999999</v>
      </c>
      <c r="D26" s="60">
        <f>VLOOKUP($A26,'Return Data'!$B$7:$R$2292,9,0)</f>
        <v>11.2136</v>
      </c>
      <c r="E26" s="61">
        <f t="shared" si="0"/>
        <v>21</v>
      </c>
      <c r="F26" s="60">
        <f>VLOOKUP($A26,'Return Data'!$B$7:$R$2292,10,0)</f>
        <v>6.6959999999999997</v>
      </c>
      <c r="G26" s="61">
        <f t="shared" si="1"/>
        <v>23</v>
      </c>
      <c r="H26" s="60">
        <f>VLOOKUP($A26,'Return Data'!$B$7:$R$2292,11,0)</f>
        <v>6.2816999999999998</v>
      </c>
      <c r="I26" s="61">
        <f t="shared" si="2"/>
        <v>23</v>
      </c>
      <c r="J26" s="60">
        <f>VLOOKUP($A26,'Return Data'!$B$7:$R$2292,12,0)</f>
        <v>5.6051000000000002</v>
      </c>
      <c r="K26" s="61">
        <f t="shared" si="3"/>
        <v>18</v>
      </c>
      <c r="L26" s="60">
        <f>VLOOKUP($A26,'Return Data'!$B$7:$R$2292,13,0)</f>
        <v>4.3263999999999996</v>
      </c>
      <c r="M26" s="61">
        <f t="shared" si="4"/>
        <v>10</v>
      </c>
      <c r="N26" s="60">
        <f>VLOOKUP($A26,'Return Data'!$B$7:$R$2292,17,0)</f>
        <v>3.9213</v>
      </c>
      <c r="O26" s="61">
        <f t="shared" si="5"/>
        <v>15</v>
      </c>
      <c r="P26" s="60">
        <f>VLOOKUP($A26,'Return Data'!$B$7:$R$2292,14,0)</f>
        <v>4.9109999999999996</v>
      </c>
      <c r="Q26" s="61">
        <f t="shared" si="6"/>
        <v>17</v>
      </c>
      <c r="R26" s="60">
        <f>VLOOKUP($A26,'Return Data'!$B$7:$R$2292,16,0)</f>
        <v>6.8696000000000002</v>
      </c>
      <c r="S26" s="62">
        <f t="shared" si="7"/>
        <v>16</v>
      </c>
    </row>
    <row r="27" spans="1:19" x14ac:dyDescent="0.3">
      <c r="A27" s="77" t="s">
        <v>1254</v>
      </c>
      <c r="B27" s="59">
        <f>VLOOKUP($A27,'Return Data'!$B$7:$R$2292,3,0)</f>
        <v>45022</v>
      </c>
      <c r="C27" s="60">
        <f>VLOOKUP($A27,'Return Data'!$B$7:$R$2292,4,0)</f>
        <v>27.229199999999999</v>
      </c>
      <c r="D27" s="60">
        <f>VLOOKUP($A27,'Return Data'!$B$7:$R$2292,9,0)</f>
        <v>13.625500000000001</v>
      </c>
      <c r="E27" s="61">
        <f t="shared" si="0"/>
        <v>8</v>
      </c>
      <c r="F27" s="60">
        <f>VLOOKUP($A27,'Return Data'!$B$7:$R$2292,10,0)</f>
        <v>7.54</v>
      </c>
      <c r="G27" s="61">
        <f t="shared" si="1"/>
        <v>11</v>
      </c>
      <c r="H27" s="60">
        <f>VLOOKUP($A27,'Return Data'!$B$7:$R$2292,11,0)</f>
        <v>7.1085000000000003</v>
      </c>
      <c r="I27" s="61">
        <f t="shared" si="2"/>
        <v>8</v>
      </c>
      <c r="J27" s="60">
        <f>VLOOKUP($A27,'Return Data'!$B$7:$R$2292,12,0)</f>
        <v>6.0082000000000004</v>
      </c>
      <c r="K27" s="61">
        <f t="shared" si="3"/>
        <v>11</v>
      </c>
      <c r="L27" s="60">
        <f>VLOOKUP($A27,'Return Data'!$B$7:$R$2292,13,0)</f>
        <v>4.4760999999999997</v>
      </c>
      <c r="M27" s="61">
        <f t="shared" si="4"/>
        <v>9</v>
      </c>
      <c r="N27" s="60">
        <f>VLOOKUP($A27,'Return Data'!$B$7:$R$2292,17,0)</f>
        <v>4.2127999999999997</v>
      </c>
      <c r="O27" s="61">
        <f t="shared" si="5"/>
        <v>11</v>
      </c>
      <c r="P27" s="60">
        <f>VLOOKUP($A27,'Return Data'!$B$7:$R$2292,14,0)</f>
        <v>5.3434999999999997</v>
      </c>
      <c r="Q27" s="61">
        <f t="shared" si="6"/>
        <v>11</v>
      </c>
      <c r="R27" s="60">
        <f>VLOOKUP($A27,'Return Data'!$B$7:$R$2292,16,0)</f>
        <v>6.5853000000000002</v>
      </c>
      <c r="S27" s="62">
        <f t="shared" si="7"/>
        <v>19</v>
      </c>
    </row>
    <row r="28" spans="1:19" x14ac:dyDescent="0.3">
      <c r="A28" s="77" t="s">
        <v>1794</v>
      </c>
      <c r="B28" s="59">
        <f>VLOOKUP($A28,'Return Data'!$B$7:$R$2292,3,0)</f>
        <v>45022</v>
      </c>
      <c r="C28" s="60">
        <f>VLOOKUP($A28,'Return Data'!$B$7:$R$2292,4,0)</f>
        <v>37.5657</v>
      </c>
      <c r="D28" s="60">
        <f>VLOOKUP($A28,'Return Data'!$B$7:$R$2292,9,0)</f>
        <v>14.416600000000001</v>
      </c>
      <c r="E28" s="61">
        <f t="shared" si="0"/>
        <v>4</v>
      </c>
      <c r="F28" s="60">
        <f>VLOOKUP($A28,'Return Data'!$B$7:$R$2292,10,0)</f>
        <v>7.9957000000000003</v>
      </c>
      <c r="G28" s="61">
        <f t="shared" si="1"/>
        <v>4</v>
      </c>
      <c r="H28" s="60">
        <f>VLOOKUP($A28,'Return Data'!$B$7:$R$2292,11,0)</f>
        <v>7.3339999999999996</v>
      </c>
      <c r="I28" s="61">
        <f t="shared" si="2"/>
        <v>4</v>
      </c>
      <c r="J28" s="60">
        <f>VLOOKUP($A28,'Return Data'!$B$7:$R$2292,12,0)</f>
        <v>6.1459000000000001</v>
      </c>
      <c r="K28" s="61">
        <f t="shared" si="3"/>
        <v>7</v>
      </c>
      <c r="L28" s="60">
        <f>VLOOKUP($A28,'Return Data'!$B$7:$R$2292,13,0)</f>
        <v>4.7122000000000002</v>
      </c>
      <c r="M28" s="61">
        <f t="shared" si="4"/>
        <v>7</v>
      </c>
      <c r="N28" s="60">
        <f>VLOOKUP($A28,'Return Data'!$B$7:$R$2292,17,0)</f>
        <v>4.4069000000000003</v>
      </c>
      <c r="O28" s="61">
        <f t="shared" si="5"/>
        <v>9</v>
      </c>
      <c r="P28" s="60">
        <f>VLOOKUP($A28,'Return Data'!$B$7:$R$2292,14,0)</f>
        <v>5.5804999999999998</v>
      </c>
      <c r="Q28" s="61">
        <f t="shared" si="6"/>
        <v>10</v>
      </c>
      <c r="R28" s="60">
        <f>VLOOKUP($A28,'Return Data'!$B$7:$R$2292,16,0)</f>
        <v>6.8643999999999998</v>
      </c>
      <c r="S28" s="62">
        <f t="shared" si="7"/>
        <v>17</v>
      </c>
    </row>
    <row r="29" spans="1:19" x14ac:dyDescent="0.3">
      <c r="A29" s="77" t="s">
        <v>1257</v>
      </c>
      <c r="B29" s="59">
        <f>VLOOKUP($A29,'Return Data'!$B$7:$R$2292,3,0)</f>
        <v>45022</v>
      </c>
      <c r="C29" s="60">
        <f>VLOOKUP($A29,'Return Data'!$B$7:$R$2292,4,0)</f>
        <v>40.968699999999998</v>
      </c>
      <c r="D29" s="60">
        <f>VLOOKUP($A29,'Return Data'!$B$7:$R$2292,9,0)</f>
        <v>13.9232</v>
      </c>
      <c r="E29" s="61">
        <f t="shared" si="0"/>
        <v>5</v>
      </c>
      <c r="F29" s="60">
        <f>VLOOKUP($A29,'Return Data'!$B$7:$R$2292,10,0)</f>
        <v>8.6183999999999994</v>
      </c>
      <c r="G29" s="61">
        <f t="shared" si="1"/>
        <v>2</v>
      </c>
      <c r="H29" s="60">
        <f>VLOOKUP($A29,'Return Data'!$B$7:$R$2292,11,0)</f>
        <v>7.2454000000000001</v>
      </c>
      <c r="I29" s="61">
        <f t="shared" si="2"/>
        <v>5</v>
      </c>
      <c r="J29" s="60">
        <f>VLOOKUP($A29,'Return Data'!$B$7:$R$2292,12,0)</f>
        <v>5.8268000000000004</v>
      </c>
      <c r="K29" s="61">
        <f t="shared" si="3"/>
        <v>15</v>
      </c>
      <c r="L29" s="60">
        <f>VLOOKUP($A29,'Return Data'!$B$7:$R$2292,13,0)</f>
        <v>4.3098000000000001</v>
      </c>
      <c r="M29" s="61">
        <f t="shared" si="4"/>
        <v>11</v>
      </c>
      <c r="N29" s="60">
        <f>VLOOKUP($A29,'Return Data'!$B$7:$R$2292,17,0)</f>
        <v>3.8437999999999999</v>
      </c>
      <c r="O29" s="61">
        <f t="shared" si="5"/>
        <v>17</v>
      </c>
      <c r="P29" s="60">
        <f>VLOOKUP($A29,'Return Data'!$B$7:$R$2292,14,0)</f>
        <v>5.0377000000000001</v>
      </c>
      <c r="Q29" s="61">
        <f t="shared" si="6"/>
        <v>15</v>
      </c>
      <c r="R29" s="60">
        <f>VLOOKUP($A29,'Return Data'!$B$7:$R$2292,16,0)</f>
        <v>7.0593000000000004</v>
      </c>
      <c r="S29" s="62">
        <f t="shared" si="7"/>
        <v>14</v>
      </c>
    </row>
    <row r="30" spans="1:19" x14ac:dyDescent="0.3">
      <c r="A30" s="77" t="s">
        <v>1260</v>
      </c>
      <c r="B30" s="59">
        <f>VLOOKUP($A30,'Return Data'!$B$7:$R$2292,3,0)</f>
        <v>45022</v>
      </c>
      <c r="C30" s="60">
        <f>VLOOKUP($A30,'Return Data'!$B$7:$R$2292,4,0)</f>
        <v>26.818999999999999</v>
      </c>
      <c r="D30" s="60">
        <f>VLOOKUP($A30,'Return Data'!$B$7:$R$2292,9,0)</f>
        <v>11.4861</v>
      </c>
      <c r="E30" s="61">
        <f t="shared" si="0"/>
        <v>20</v>
      </c>
      <c r="F30" s="60">
        <f>VLOOKUP($A30,'Return Data'!$B$7:$R$2292,10,0)</f>
        <v>7.0461999999999998</v>
      </c>
      <c r="G30" s="61">
        <f t="shared" si="1"/>
        <v>17</v>
      </c>
      <c r="H30" s="60">
        <f>VLOOKUP($A30,'Return Data'!$B$7:$R$2292,11,0)</f>
        <v>6.5986000000000002</v>
      </c>
      <c r="I30" s="61">
        <f t="shared" si="2"/>
        <v>16</v>
      </c>
      <c r="J30" s="60">
        <f>VLOOKUP($A30,'Return Data'!$B$7:$R$2292,12,0)</f>
        <v>6.0434000000000001</v>
      </c>
      <c r="K30" s="61">
        <f t="shared" si="3"/>
        <v>10</v>
      </c>
      <c r="L30" s="60">
        <f>VLOOKUP($A30,'Return Data'!$B$7:$R$2292,13,0)</f>
        <v>4.7347000000000001</v>
      </c>
      <c r="M30" s="61">
        <f t="shared" si="4"/>
        <v>5</v>
      </c>
      <c r="N30" s="60">
        <f>VLOOKUP($A30,'Return Data'!$B$7:$R$2292,17,0)</f>
        <v>6.7991999999999999</v>
      </c>
      <c r="O30" s="61">
        <f t="shared" si="5"/>
        <v>4</v>
      </c>
      <c r="P30" s="60">
        <f>VLOOKUP($A30,'Return Data'!$B$7:$R$2292,14,0)</f>
        <v>7.4387999999999996</v>
      </c>
      <c r="Q30" s="61">
        <f t="shared" si="6"/>
        <v>4</v>
      </c>
      <c r="R30" s="60">
        <f>VLOOKUP($A30,'Return Data'!$B$7:$R$2292,16,0)</f>
        <v>6.5458999999999996</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13.084278260869567</v>
      </c>
      <c r="E32" s="83"/>
      <c r="F32" s="84">
        <f>AVERAGE(F8:F30)</f>
        <v>7.6094043478260867</v>
      </c>
      <c r="G32" s="83"/>
      <c r="H32" s="84">
        <f>AVERAGE(H8:H30)</f>
        <v>7.5775043478260855</v>
      </c>
      <c r="I32" s="83"/>
      <c r="J32" s="84">
        <f>AVERAGE(J8:J30)</f>
        <v>6.3215826086956497</v>
      </c>
      <c r="K32" s="83"/>
      <c r="L32" s="84">
        <f>AVERAGE(L8:L30)</f>
        <v>4.6093086956521736</v>
      </c>
      <c r="M32" s="83"/>
      <c r="N32" s="84">
        <f>AVERAGE(N8:N30)</f>
        <v>5.1109043478260876</v>
      </c>
      <c r="O32" s="83"/>
      <c r="P32" s="84">
        <f>AVERAGE(P8:P30)</f>
        <v>5.7528173913043474</v>
      </c>
      <c r="Q32" s="83"/>
      <c r="R32" s="84">
        <f>AVERAGE(R8:R30)</f>
        <v>7.0486304347826083</v>
      </c>
      <c r="S32" s="85"/>
    </row>
    <row r="33" spans="1:19" x14ac:dyDescent="0.3">
      <c r="A33" s="82" t="s">
        <v>28</v>
      </c>
      <c r="B33" s="83"/>
      <c r="C33" s="83"/>
      <c r="D33" s="84">
        <f>MIN(D8:D30)</f>
        <v>10.7346</v>
      </c>
      <c r="E33" s="83"/>
      <c r="F33" s="84">
        <f>MIN(F8:F30)</f>
        <v>6.6959999999999997</v>
      </c>
      <c r="G33" s="83"/>
      <c r="H33" s="84">
        <f>MIN(H8:H30)</f>
        <v>6.2816999999999998</v>
      </c>
      <c r="I33" s="83"/>
      <c r="J33" s="84">
        <f>MIN(J8:J30)</f>
        <v>5.0297999999999998</v>
      </c>
      <c r="K33" s="83"/>
      <c r="L33" s="84">
        <f>MIN(L8:L30)</f>
        <v>3.2473000000000001</v>
      </c>
      <c r="M33" s="83"/>
      <c r="N33" s="84">
        <f>MIN(N8:N30)</f>
        <v>3.077</v>
      </c>
      <c r="O33" s="83"/>
      <c r="P33" s="84">
        <f>MIN(P8:P30)</f>
        <v>4.2629999999999999</v>
      </c>
      <c r="Q33" s="83"/>
      <c r="R33" s="84">
        <f>MIN(R8:R30)</f>
        <v>5.4191000000000003</v>
      </c>
      <c r="S33" s="85"/>
    </row>
    <row r="34" spans="1:19" ht="15" thickBot="1" x14ac:dyDescent="0.35">
      <c r="A34" s="86" t="s">
        <v>29</v>
      </c>
      <c r="B34" s="87"/>
      <c r="C34" s="87"/>
      <c r="D34" s="88">
        <f>MAX(D8:D30)</f>
        <v>16.068999999999999</v>
      </c>
      <c r="E34" s="87"/>
      <c r="F34" s="88">
        <f>MAX(F8:F30)</f>
        <v>11.286199999999999</v>
      </c>
      <c r="G34" s="87"/>
      <c r="H34" s="88">
        <f>MAX(H8:H30)</f>
        <v>21.2563</v>
      </c>
      <c r="I34" s="87"/>
      <c r="J34" s="88">
        <f>MAX(J8:J30)</f>
        <v>15.200200000000001</v>
      </c>
      <c r="K34" s="87"/>
      <c r="L34" s="88">
        <f>MAX(L8:L30)</f>
        <v>11.5342</v>
      </c>
      <c r="M34" s="87"/>
      <c r="N34" s="88">
        <f>MAX(N8:N30)</f>
        <v>15.0808</v>
      </c>
      <c r="O34" s="87"/>
      <c r="P34" s="88">
        <f>MAX(P8:P30)</f>
        <v>8.94</v>
      </c>
      <c r="Q34" s="87"/>
      <c r="R34" s="88">
        <f>MAX(R8:R30)</f>
        <v>8.048</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45022</v>
      </c>
      <c r="C8" s="60">
        <f>VLOOKUP($A8,'Return Data'!$B$7:$R$2292,4,0)</f>
        <v>113.92019999999999</v>
      </c>
      <c r="D8" s="60">
        <f>VLOOKUP($A8,'Return Data'!$B$7:$R$2292,9,0)</f>
        <v>18.569700000000001</v>
      </c>
      <c r="E8" s="61">
        <f t="shared" ref="E8:E39" si="0">RANK(D8,D$8:D$39,0)</f>
        <v>10</v>
      </c>
      <c r="F8" s="60">
        <f>VLOOKUP($A8,'Return Data'!$B$7:$R$2292,10,0)</f>
        <v>9.3774999999999995</v>
      </c>
      <c r="G8" s="61">
        <f t="shared" ref="G8:G39" si="1">RANK(F8,F$8:F$39,0)</f>
        <v>13</v>
      </c>
      <c r="H8" s="60">
        <f>VLOOKUP($A8,'Return Data'!$B$7:$R$2292,11,0)</f>
        <v>8.3940000000000001</v>
      </c>
      <c r="I8" s="61">
        <f t="shared" ref="I8:I39" si="2">RANK(H8,H$8:H$39,0)</f>
        <v>17</v>
      </c>
      <c r="J8" s="60">
        <f>VLOOKUP($A8,'Return Data'!$B$7:$R$2292,12,0)</f>
        <v>7.0571000000000002</v>
      </c>
      <c r="K8" s="61">
        <f t="shared" ref="K8:K39" si="3">RANK(J8,J$8:J$39,0)</f>
        <v>17</v>
      </c>
      <c r="L8" s="60">
        <f>VLOOKUP($A8,'Return Data'!$B$7:$R$2292,13,0)</f>
        <v>4.0709</v>
      </c>
      <c r="M8" s="61">
        <f t="shared" ref="M8:M39" si="4">RANK(L8,L$8:L$39,0)</f>
        <v>22</v>
      </c>
      <c r="N8" s="60">
        <f>VLOOKUP($A8,'Return Data'!$B$7:$R$2292,17,0)</f>
        <v>4.8228</v>
      </c>
      <c r="O8" s="61">
        <f t="shared" ref="O8:O39" si="5">RANK(N8,N$8:N$39,0)</f>
        <v>14</v>
      </c>
      <c r="P8" s="60">
        <f>VLOOKUP($A8,'Return Data'!$B$7:$R$2292,14,0)</f>
        <v>6.4230999999999998</v>
      </c>
      <c r="Q8" s="61">
        <f t="shared" ref="Q8:Q39" si="6">RANK(P8,P$8:P$39,0)</f>
        <v>10</v>
      </c>
      <c r="R8" s="60">
        <f>VLOOKUP($A8,'Return Data'!$B$7:$R$2292,16,0)</f>
        <v>7.9623999999999997</v>
      </c>
      <c r="S8" s="62">
        <f t="shared" ref="S8:S39" si="7">RANK(R8,R$8:R$39,0)</f>
        <v>12</v>
      </c>
    </row>
    <row r="9" spans="1:19" x14ac:dyDescent="0.3">
      <c r="A9" s="77" t="s">
        <v>951</v>
      </c>
      <c r="B9" s="59">
        <f>VLOOKUP($A9,'Return Data'!$B$7:$R$2292,3,0)</f>
        <v>45022</v>
      </c>
      <c r="C9" s="60">
        <f>VLOOKUP($A9,'Return Data'!$B$7:$R$2292,4,0)</f>
        <v>34.398499999999999</v>
      </c>
      <c r="D9" s="60">
        <f>VLOOKUP($A9,'Return Data'!$B$7:$R$2292,9,0)</f>
        <v>13.3308</v>
      </c>
      <c r="E9" s="61">
        <f t="shared" si="0"/>
        <v>26</v>
      </c>
      <c r="F9" s="60">
        <f>VLOOKUP($A9,'Return Data'!$B$7:$R$2292,10,0)</f>
        <v>9.1209000000000007</v>
      </c>
      <c r="G9" s="61">
        <f t="shared" si="1"/>
        <v>16</v>
      </c>
      <c r="H9" s="60">
        <f>VLOOKUP($A9,'Return Data'!$B$7:$R$2292,11,0)</f>
        <v>8.6150000000000002</v>
      </c>
      <c r="I9" s="61">
        <f t="shared" si="2"/>
        <v>14</v>
      </c>
      <c r="J9" s="60">
        <f>VLOOKUP($A9,'Return Data'!$B$7:$R$2292,12,0)</f>
        <v>29.4236</v>
      </c>
      <c r="K9" s="61">
        <f t="shared" si="3"/>
        <v>1</v>
      </c>
      <c r="L9" s="60">
        <f>VLOOKUP($A9,'Return Data'!$B$7:$R$2292,13,0)</f>
        <v>22.517900000000001</v>
      </c>
      <c r="M9" s="61">
        <f t="shared" si="4"/>
        <v>1</v>
      </c>
      <c r="N9" s="60">
        <f>VLOOKUP($A9,'Return Data'!$B$7:$R$2292,17,0)</f>
        <v>16.009499999999999</v>
      </c>
      <c r="O9" s="61">
        <f t="shared" si="5"/>
        <v>1</v>
      </c>
      <c r="P9" s="60">
        <f>VLOOKUP($A9,'Return Data'!$B$7:$R$2292,14,0)</f>
        <v>14.3459</v>
      </c>
      <c r="Q9" s="61">
        <f t="shared" si="6"/>
        <v>1</v>
      </c>
      <c r="R9" s="60">
        <f>VLOOKUP($A9,'Return Data'!$B$7:$R$2292,16,0)</f>
        <v>9.5737000000000005</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45022</v>
      </c>
      <c r="C11" s="60">
        <f>VLOOKUP($A11,'Return Data'!$B$7:$R$2292,4,0)</f>
        <v>25.363399999999999</v>
      </c>
      <c r="D11" s="60">
        <f>VLOOKUP($A11,'Return Data'!$B$7:$R$2292,9,0)</f>
        <v>15.9216</v>
      </c>
      <c r="E11" s="61">
        <f t="shared" si="0"/>
        <v>21</v>
      </c>
      <c r="F11" s="60">
        <f>VLOOKUP($A11,'Return Data'!$B$7:$R$2292,10,0)</f>
        <v>9.4777000000000005</v>
      </c>
      <c r="G11" s="61">
        <f t="shared" si="1"/>
        <v>12</v>
      </c>
      <c r="H11" s="60">
        <f>VLOOKUP($A11,'Return Data'!$B$7:$R$2292,11,0)</f>
        <v>8.3628</v>
      </c>
      <c r="I11" s="61">
        <f t="shared" si="2"/>
        <v>18</v>
      </c>
      <c r="J11" s="60">
        <f>VLOOKUP($A11,'Return Data'!$B$7:$R$2292,12,0)</f>
        <v>7.4287000000000001</v>
      </c>
      <c r="K11" s="61">
        <f t="shared" si="3"/>
        <v>10</v>
      </c>
      <c r="L11" s="60">
        <f>VLOOKUP($A11,'Return Data'!$B$7:$R$2292,13,0)</f>
        <v>5.7028999999999996</v>
      </c>
      <c r="M11" s="61">
        <f t="shared" si="4"/>
        <v>8</v>
      </c>
      <c r="N11" s="60">
        <f>VLOOKUP($A11,'Return Data'!$B$7:$R$2292,17,0)</f>
        <v>5.8906000000000001</v>
      </c>
      <c r="O11" s="61">
        <f t="shared" si="5"/>
        <v>6</v>
      </c>
      <c r="P11" s="60">
        <f>VLOOKUP($A11,'Return Data'!$B$7:$R$2292,14,0)</f>
        <v>6.9558</v>
      </c>
      <c r="Q11" s="61">
        <f t="shared" si="6"/>
        <v>5</v>
      </c>
      <c r="R11" s="60">
        <f>VLOOKUP($A11,'Return Data'!$B$7:$R$2292,16,0)</f>
        <v>8.6287000000000003</v>
      </c>
      <c r="S11" s="62">
        <f t="shared" si="7"/>
        <v>4</v>
      </c>
    </row>
    <row r="12" spans="1:19" x14ac:dyDescent="0.3">
      <c r="A12" s="77" t="s">
        <v>2060</v>
      </c>
      <c r="B12" s="59">
        <f>VLOOKUP($A12,'Return Data'!$B$7:$R$2292,3,0)</f>
        <v>45022</v>
      </c>
      <c r="C12" s="60">
        <f>VLOOKUP($A12,'Return Data'!$B$7:$R$2292,4,0)</f>
        <v>60.510199999999998</v>
      </c>
      <c r="D12" s="60">
        <f>VLOOKUP($A12,'Return Data'!$B$7:$R$2292,9,0)</f>
        <v>21.592400000000001</v>
      </c>
      <c r="E12" s="61">
        <f t="shared" si="0"/>
        <v>2</v>
      </c>
      <c r="F12" s="60">
        <f>VLOOKUP($A12,'Return Data'!$B$7:$R$2292,10,0)</f>
        <v>10.307499999999999</v>
      </c>
      <c r="G12" s="61">
        <f t="shared" si="1"/>
        <v>3</v>
      </c>
      <c r="H12" s="60">
        <f>VLOOKUP($A12,'Return Data'!$B$7:$R$2292,11,0)</f>
        <v>8.8865999999999996</v>
      </c>
      <c r="I12" s="61">
        <f t="shared" si="2"/>
        <v>8</v>
      </c>
      <c r="J12" s="60">
        <f>VLOOKUP($A12,'Return Data'!$B$7:$R$2292,12,0)</f>
        <v>6.4908000000000001</v>
      </c>
      <c r="K12" s="61">
        <f t="shared" si="3"/>
        <v>25</v>
      </c>
      <c r="L12" s="60">
        <f>VLOOKUP($A12,'Return Data'!$B$7:$R$2292,13,0)</f>
        <v>3.2374999999999998</v>
      </c>
      <c r="M12" s="61">
        <f t="shared" si="4"/>
        <v>27</v>
      </c>
      <c r="N12" s="60">
        <f>VLOOKUP($A12,'Return Data'!$B$7:$R$2292,17,0)</f>
        <v>3.4775</v>
      </c>
      <c r="O12" s="61">
        <f t="shared" si="5"/>
        <v>25</v>
      </c>
      <c r="P12" s="60">
        <f>VLOOKUP($A12,'Return Data'!$B$7:$R$2292,14,0)</f>
        <v>4.899</v>
      </c>
      <c r="Q12" s="61">
        <f t="shared" si="6"/>
        <v>21</v>
      </c>
      <c r="R12" s="60">
        <f>VLOOKUP($A12,'Return Data'!$B$7:$R$2292,16,0)</f>
        <v>7.9470999999999998</v>
      </c>
      <c r="S12" s="62">
        <f t="shared" si="7"/>
        <v>13</v>
      </c>
    </row>
    <row r="13" spans="1:19" x14ac:dyDescent="0.3">
      <c r="A13" s="77" t="s">
        <v>2058</v>
      </c>
      <c r="B13" s="59">
        <f>VLOOKUP($A13,'Return Data'!$B$7:$R$2292,3,0)</f>
        <v>45022</v>
      </c>
      <c r="C13" s="60">
        <f>VLOOKUP($A13,'Return Data'!$B$7:$R$2292,4,0)</f>
        <v>41.966099999999997</v>
      </c>
      <c r="D13" s="60">
        <f>VLOOKUP($A13,'Return Data'!$B$7:$R$2292,9,0)</f>
        <v>21.183900000000001</v>
      </c>
      <c r="E13" s="61">
        <f t="shared" si="0"/>
        <v>3</v>
      </c>
      <c r="F13" s="60">
        <f>VLOOKUP($A13,'Return Data'!$B$7:$R$2292,10,0)</f>
        <v>10.0814</v>
      </c>
      <c r="G13" s="61">
        <f t="shared" si="1"/>
        <v>6</v>
      </c>
      <c r="H13" s="60">
        <f>VLOOKUP($A13,'Return Data'!$B$7:$R$2292,11,0)</f>
        <v>8.8930000000000007</v>
      </c>
      <c r="I13" s="61">
        <f t="shared" si="2"/>
        <v>6</v>
      </c>
      <c r="J13" s="60">
        <f>VLOOKUP($A13,'Return Data'!$B$7:$R$2292,12,0)</f>
        <v>6.6729000000000003</v>
      </c>
      <c r="K13" s="61">
        <f t="shared" si="3"/>
        <v>21</v>
      </c>
      <c r="L13" s="60">
        <f>VLOOKUP($A13,'Return Data'!$B$7:$R$2292,13,0)</f>
        <v>3.5346000000000002</v>
      </c>
      <c r="M13" s="61">
        <f t="shared" si="4"/>
        <v>25</v>
      </c>
      <c r="N13" s="60">
        <f>VLOOKUP($A13,'Return Data'!$B$7:$R$2292,17,0)</f>
        <v>3.9895999999999998</v>
      </c>
      <c r="O13" s="61">
        <f t="shared" si="5"/>
        <v>21</v>
      </c>
      <c r="P13" s="60">
        <f>VLOOKUP($A13,'Return Data'!$B$7:$R$2292,14,0)</f>
        <v>5.4317000000000002</v>
      </c>
      <c r="Q13" s="61">
        <f t="shared" si="6"/>
        <v>17</v>
      </c>
      <c r="R13" s="60">
        <f>VLOOKUP($A13,'Return Data'!$B$7:$R$2292,16,0)</f>
        <v>7.6609999999999996</v>
      </c>
      <c r="S13" s="62">
        <f t="shared" si="7"/>
        <v>17</v>
      </c>
    </row>
    <row r="14" spans="1:19" x14ac:dyDescent="0.3">
      <c r="A14" s="77" t="s">
        <v>1850</v>
      </c>
      <c r="B14" s="59">
        <f>VLOOKUP($A14,'Return Data'!$B$7:$R$2292,3,0)</f>
        <v>45022</v>
      </c>
      <c r="C14" s="60">
        <f>VLOOKUP($A14,'Return Data'!$B$7:$R$2292,4,0)</f>
        <v>17.045200000000001</v>
      </c>
      <c r="D14" s="60">
        <f>VLOOKUP($A14,'Return Data'!$B$7:$R$2292,9,0)</f>
        <v>17.675599999999999</v>
      </c>
      <c r="E14" s="61">
        <f t="shared" si="0"/>
        <v>14</v>
      </c>
      <c r="F14" s="60">
        <f>VLOOKUP($A14,'Return Data'!$B$7:$R$2292,10,0)</f>
        <v>8.2492999999999999</v>
      </c>
      <c r="G14" s="61">
        <f t="shared" si="1"/>
        <v>24</v>
      </c>
      <c r="H14" s="60">
        <f>VLOOKUP($A14,'Return Data'!$B$7:$R$2292,11,0)</f>
        <v>8.1240000000000006</v>
      </c>
      <c r="I14" s="61">
        <f t="shared" si="2"/>
        <v>22</v>
      </c>
      <c r="J14" s="60">
        <f>VLOOKUP($A14,'Return Data'!$B$7:$R$2292,12,0)</f>
        <v>7.3212999999999999</v>
      </c>
      <c r="K14" s="61">
        <f t="shared" si="3"/>
        <v>13</v>
      </c>
      <c r="L14" s="60">
        <f>VLOOKUP($A14,'Return Data'!$B$7:$R$2292,13,0)</f>
        <v>4.7851999999999997</v>
      </c>
      <c r="M14" s="61">
        <f t="shared" si="4"/>
        <v>16</v>
      </c>
      <c r="N14" s="60">
        <f>VLOOKUP($A14,'Return Data'!$B$7:$R$2292,17,0)</f>
        <v>4.2295999999999996</v>
      </c>
      <c r="O14" s="61">
        <f t="shared" si="5"/>
        <v>18</v>
      </c>
      <c r="P14" s="60">
        <f>VLOOKUP($A14,'Return Data'!$B$7:$R$2292,14,0)</f>
        <v>4.8544999999999998</v>
      </c>
      <c r="Q14" s="61">
        <f t="shared" si="6"/>
        <v>23</v>
      </c>
      <c r="R14" s="60">
        <f>VLOOKUP($A14,'Return Data'!$B$7:$R$2292,16,0)</f>
        <v>6.0327000000000002</v>
      </c>
      <c r="S14" s="62">
        <f t="shared" si="7"/>
        <v>25</v>
      </c>
    </row>
    <row r="15" spans="1:19" x14ac:dyDescent="0.3">
      <c r="A15" s="77" t="s">
        <v>995</v>
      </c>
      <c r="B15" s="59">
        <f>VLOOKUP($A15,'Return Data'!$B$7:$R$2292,3,0)</f>
        <v>45022</v>
      </c>
      <c r="C15" s="60">
        <f>VLOOKUP($A15,'Return Data'!$B$7:$R$2292,4,0)</f>
        <v>52.508800000000001</v>
      </c>
      <c r="D15" s="60">
        <f>VLOOKUP($A15,'Return Data'!$B$7:$R$2292,9,0)</f>
        <v>18.495999999999999</v>
      </c>
      <c r="E15" s="61">
        <f t="shared" si="0"/>
        <v>11</v>
      </c>
      <c r="F15" s="60">
        <f>VLOOKUP($A15,'Return Data'!$B$7:$R$2292,10,0)</f>
        <v>9.5893999999999995</v>
      </c>
      <c r="G15" s="61">
        <f t="shared" si="1"/>
        <v>9</v>
      </c>
      <c r="H15" s="60">
        <f>VLOOKUP($A15,'Return Data'!$B$7:$R$2292,11,0)</f>
        <v>8.6418999999999997</v>
      </c>
      <c r="I15" s="61">
        <f t="shared" si="2"/>
        <v>13</v>
      </c>
      <c r="J15" s="60">
        <f>VLOOKUP($A15,'Return Data'!$B$7:$R$2292,12,0)</f>
        <v>6.9733999999999998</v>
      </c>
      <c r="K15" s="61">
        <f t="shared" si="3"/>
        <v>18</v>
      </c>
      <c r="L15" s="60">
        <f>VLOOKUP($A15,'Return Data'!$B$7:$R$2292,13,0)</f>
        <v>4.8594999999999997</v>
      </c>
      <c r="M15" s="61">
        <f t="shared" si="4"/>
        <v>14</v>
      </c>
      <c r="N15" s="60">
        <f>VLOOKUP($A15,'Return Data'!$B$7:$R$2292,17,0)</f>
        <v>4.1340000000000003</v>
      </c>
      <c r="O15" s="61">
        <f t="shared" si="5"/>
        <v>19</v>
      </c>
      <c r="P15" s="60">
        <f>VLOOKUP($A15,'Return Data'!$B$7:$R$2292,14,0)</f>
        <v>5.4321999999999999</v>
      </c>
      <c r="Q15" s="61">
        <f t="shared" si="6"/>
        <v>16</v>
      </c>
      <c r="R15" s="60">
        <f>VLOOKUP($A15,'Return Data'!$B$7:$R$2292,16,0)</f>
        <v>7.8611000000000004</v>
      </c>
      <c r="S15" s="62">
        <f t="shared" si="7"/>
        <v>14</v>
      </c>
    </row>
    <row r="16" spans="1:19" x14ac:dyDescent="0.3">
      <c r="A16" s="77" t="s">
        <v>957</v>
      </c>
      <c r="B16" s="59">
        <f>VLOOKUP($A16,'Return Data'!$B$7:$R$2292,3,0)</f>
        <v>45022</v>
      </c>
      <c r="C16" s="60">
        <f>VLOOKUP($A16,'Return Data'!$B$7:$R$2292,4,0)</f>
        <v>72.646799999999999</v>
      </c>
      <c r="D16" s="60">
        <f>VLOOKUP($A16,'Return Data'!$B$7:$R$2292,9,0)</f>
        <v>16.2987</v>
      </c>
      <c r="E16" s="61">
        <f t="shared" si="0"/>
        <v>19</v>
      </c>
      <c r="F16" s="60">
        <f>VLOOKUP($A16,'Return Data'!$B$7:$R$2292,10,0)</f>
        <v>8.4905000000000008</v>
      </c>
      <c r="G16" s="61">
        <f t="shared" si="1"/>
        <v>20</v>
      </c>
      <c r="H16" s="60">
        <f>VLOOKUP($A16,'Return Data'!$B$7:$R$2292,11,0)</f>
        <v>8.1808999999999994</v>
      </c>
      <c r="I16" s="61">
        <f t="shared" si="2"/>
        <v>20</v>
      </c>
      <c r="J16" s="60">
        <f>VLOOKUP($A16,'Return Data'!$B$7:$R$2292,12,0)</f>
        <v>6.7393000000000001</v>
      </c>
      <c r="K16" s="61">
        <f t="shared" si="3"/>
        <v>20</v>
      </c>
      <c r="L16" s="60">
        <f>VLOOKUP($A16,'Return Data'!$B$7:$R$2292,13,0)</f>
        <v>4.5853999999999999</v>
      </c>
      <c r="M16" s="61">
        <f t="shared" si="4"/>
        <v>18</v>
      </c>
      <c r="N16" s="60">
        <f>VLOOKUP($A16,'Return Data'!$B$7:$R$2292,17,0)</f>
        <v>4.4451999999999998</v>
      </c>
      <c r="O16" s="61">
        <f t="shared" si="5"/>
        <v>16</v>
      </c>
      <c r="P16" s="60">
        <f>VLOOKUP($A16,'Return Data'!$B$7:$R$2292,14,0)</f>
        <v>5.6539000000000001</v>
      </c>
      <c r="Q16" s="61">
        <f t="shared" si="6"/>
        <v>15</v>
      </c>
      <c r="R16" s="60">
        <f>VLOOKUP($A16,'Return Data'!$B$7:$R$2292,16,0)</f>
        <v>6.9215999999999998</v>
      </c>
      <c r="S16" s="62">
        <f t="shared" si="7"/>
        <v>19</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45022</v>
      </c>
      <c r="C18" s="60">
        <f>VLOOKUP($A18,'Return Data'!$B$7:$R$2292,4,0)</f>
        <v>53.676699999999997</v>
      </c>
      <c r="D18" s="60">
        <f>VLOOKUP($A18,'Return Data'!$B$7:$R$2292,9,0)</f>
        <v>18.428999999999998</v>
      </c>
      <c r="E18" s="61">
        <f t="shared" si="0"/>
        <v>12</v>
      </c>
      <c r="F18" s="60">
        <f>VLOOKUP($A18,'Return Data'!$B$7:$R$2292,10,0)</f>
        <v>9.5769000000000002</v>
      </c>
      <c r="G18" s="61">
        <f t="shared" si="1"/>
        <v>10</v>
      </c>
      <c r="H18" s="60">
        <f>VLOOKUP($A18,'Return Data'!$B$7:$R$2292,11,0)</f>
        <v>8.8911999999999995</v>
      </c>
      <c r="I18" s="61">
        <f t="shared" si="2"/>
        <v>7</v>
      </c>
      <c r="J18" s="60">
        <f>VLOOKUP($A18,'Return Data'!$B$7:$R$2292,12,0)</f>
        <v>8.0714000000000006</v>
      </c>
      <c r="K18" s="61">
        <f t="shared" si="3"/>
        <v>4</v>
      </c>
      <c r="L18" s="60">
        <f>VLOOKUP($A18,'Return Data'!$B$7:$R$2292,13,0)</f>
        <v>4.8597999999999999</v>
      </c>
      <c r="M18" s="61">
        <f t="shared" si="4"/>
        <v>13</v>
      </c>
      <c r="N18" s="60">
        <f>VLOOKUP($A18,'Return Data'!$B$7:$R$2292,17,0)</f>
        <v>4.2424999999999997</v>
      </c>
      <c r="O18" s="61">
        <f t="shared" si="5"/>
        <v>17</v>
      </c>
      <c r="P18" s="60">
        <f>VLOOKUP($A18,'Return Data'!$B$7:$R$2292,14,0)</f>
        <v>5.1101999999999999</v>
      </c>
      <c r="Q18" s="61">
        <f t="shared" si="6"/>
        <v>19</v>
      </c>
      <c r="R18" s="60">
        <f>VLOOKUP($A18,'Return Data'!$B$7:$R$2292,16,0)</f>
        <v>7.1285999999999996</v>
      </c>
      <c r="S18" s="62">
        <f t="shared" si="7"/>
        <v>18</v>
      </c>
    </row>
    <row r="19" spans="1:19" x14ac:dyDescent="0.3">
      <c r="A19" s="77" t="s">
        <v>964</v>
      </c>
      <c r="B19" s="59">
        <f>VLOOKUP($A19,'Return Data'!$B$7:$R$2292,3,0)</f>
        <v>45022</v>
      </c>
      <c r="C19" s="60">
        <f>VLOOKUP($A19,'Return Data'!$B$7:$R$2292,4,0)</f>
        <v>50.8596</v>
      </c>
      <c r="D19" s="60">
        <f>VLOOKUP($A19,'Return Data'!$B$7:$R$2292,9,0)</f>
        <v>14.3667</v>
      </c>
      <c r="E19" s="61">
        <f t="shared" si="0"/>
        <v>25</v>
      </c>
      <c r="F19" s="60">
        <f>VLOOKUP($A19,'Return Data'!$B$7:$R$2292,10,0)</f>
        <v>8.1613000000000007</v>
      </c>
      <c r="G19" s="61">
        <f t="shared" si="1"/>
        <v>25</v>
      </c>
      <c r="H19" s="60">
        <f>VLOOKUP($A19,'Return Data'!$B$7:$R$2292,11,0)</f>
        <v>7.9579000000000004</v>
      </c>
      <c r="I19" s="61">
        <f t="shared" si="2"/>
        <v>23</v>
      </c>
      <c r="J19" s="60">
        <f>VLOOKUP($A19,'Return Data'!$B$7:$R$2292,12,0)</f>
        <v>7.18</v>
      </c>
      <c r="K19" s="61">
        <f t="shared" si="3"/>
        <v>16</v>
      </c>
      <c r="L19" s="60">
        <f>VLOOKUP($A19,'Return Data'!$B$7:$R$2292,13,0)</f>
        <v>4.7409999999999997</v>
      </c>
      <c r="M19" s="61">
        <f t="shared" si="4"/>
        <v>17</v>
      </c>
      <c r="N19" s="60">
        <f>VLOOKUP($A19,'Return Data'!$B$7:$R$2292,17,0)</f>
        <v>5.3509000000000002</v>
      </c>
      <c r="O19" s="61">
        <f t="shared" si="5"/>
        <v>8</v>
      </c>
      <c r="P19" s="60">
        <f>VLOOKUP($A19,'Return Data'!$B$7:$R$2292,14,0)</f>
        <v>6.5041000000000002</v>
      </c>
      <c r="Q19" s="61">
        <f t="shared" si="6"/>
        <v>8</v>
      </c>
      <c r="R19" s="60">
        <f>VLOOKUP($A19,'Return Data'!$B$7:$R$2292,16,0)</f>
        <v>8.1851000000000003</v>
      </c>
      <c r="S19" s="62">
        <f t="shared" si="7"/>
        <v>7</v>
      </c>
    </row>
    <row r="20" spans="1:19" x14ac:dyDescent="0.3">
      <c r="A20" s="102" t="s">
        <v>1965</v>
      </c>
      <c r="B20" s="59">
        <f>VLOOKUP($A20,'Return Data'!$B$7:$R$2292,3,0)</f>
        <v>45022</v>
      </c>
      <c r="C20" s="60">
        <f>VLOOKUP($A20,'Return Data'!$B$7:$R$2292,4,0)</f>
        <v>18.467099999999999</v>
      </c>
      <c r="D20" s="60">
        <f>VLOOKUP($A20,'Return Data'!$B$7:$R$2292,9,0)</f>
        <v>15.5688</v>
      </c>
      <c r="E20" s="61">
        <f t="shared" si="0"/>
        <v>22</v>
      </c>
      <c r="F20" s="60">
        <f>VLOOKUP($A20,'Return Data'!$B$7:$R$2292,10,0)</f>
        <v>9.0799000000000003</v>
      </c>
      <c r="G20" s="61">
        <f t="shared" si="1"/>
        <v>17</v>
      </c>
      <c r="H20" s="60">
        <f>VLOOKUP($A20,'Return Data'!$B$7:$R$2292,11,0)</f>
        <v>8.4366000000000003</v>
      </c>
      <c r="I20" s="61">
        <f t="shared" si="2"/>
        <v>16</v>
      </c>
      <c r="J20" s="60">
        <f>VLOOKUP($A20,'Return Data'!$B$7:$R$2292,12,0)</f>
        <v>7.4099000000000004</v>
      </c>
      <c r="K20" s="61">
        <f t="shared" si="3"/>
        <v>12</v>
      </c>
      <c r="L20" s="60">
        <f>VLOOKUP($A20,'Return Data'!$B$7:$R$2292,13,0)</f>
        <v>4.8152999999999997</v>
      </c>
      <c r="M20" s="61">
        <f t="shared" si="4"/>
        <v>15</v>
      </c>
      <c r="N20" s="60">
        <f>VLOOKUP($A20,'Return Data'!$B$7:$R$2292,17,0)</f>
        <v>5.0881999999999996</v>
      </c>
      <c r="O20" s="61">
        <f t="shared" si="5"/>
        <v>11</v>
      </c>
      <c r="P20" s="60">
        <f>VLOOKUP($A20,'Return Data'!$B$7:$R$2292,14,0)</f>
        <v>6.3110999999999997</v>
      </c>
      <c r="Q20" s="61">
        <f t="shared" si="6"/>
        <v>11</v>
      </c>
      <c r="R20" s="60">
        <f>VLOOKUP($A20,'Return Data'!$B$7:$R$2292,16,0)</f>
        <v>7.7891000000000004</v>
      </c>
      <c r="S20" s="62">
        <f t="shared" si="7"/>
        <v>15</v>
      </c>
    </row>
    <row r="21" spans="1:19" x14ac:dyDescent="0.3">
      <c r="A21" s="102" t="s">
        <v>1968</v>
      </c>
      <c r="B21" s="59">
        <f>VLOOKUP($A21,'Return Data'!$B$7:$R$2292,3,0)</f>
        <v>45022</v>
      </c>
      <c r="C21" s="60">
        <f>VLOOKUP($A21,'Return Data'!$B$7:$R$2292,4,0)</f>
        <v>39.447899999999997</v>
      </c>
      <c r="D21" s="60">
        <f>VLOOKUP($A21,'Return Data'!$B$7:$R$2292,9,0)</f>
        <v>20.605899999999998</v>
      </c>
      <c r="E21" s="61">
        <f t="shared" si="0"/>
        <v>4</v>
      </c>
      <c r="F21" s="60">
        <f>VLOOKUP($A21,'Return Data'!$B$7:$R$2292,10,0)</f>
        <v>10.2227</v>
      </c>
      <c r="G21" s="61">
        <f t="shared" si="1"/>
        <v>4</v>
      </c>
      <c r="H21" s="60">
        <f>VLOOKUP($A21,'Return Data'!$B$7:$R$2292,11,0)</f>
        <v>8.8437999999999999</v>
      </c>
      <c r="I21" s="61">
        <f t="shared" si="2"/>
        <v>9</v>
      </c>
      <c r="J21" s="60">
        <f>VLOOKUP($A21,'Return Data'!$B$7:$R$2292,12,0)</f>
        <v>6.5735999999999999</v>
      </c>
      <c r="K21" s="61">
        <f t="shared" si="3"/>
        <v>22</v>
      </c>
      <c r="L21" s="60">
        <f>VLOOKUP($A21,'Return Data'!$B$7:$R$2292,13,0)</f>
        <v>3.8700999999999999</v>
      </c>
      <c r="M21" s="61">
        <f t="shared" si="4"/>
        <v>23</v>
      </c>
      <c r="N21" s="60">
        <f>VLOOKUP($A21,'Return Data'!$B$7:$R$2292,17,0)</f>
        <v>3.6671</v>
      </c>
      <c r="O21" s="61">
        <f t="shared" si="5"/>
        <v>23</v>
      </c>
      <c r="P21" s="60">
        <f>VLOOKUP($A21,'Return Data'!$B$7:$R$2292,14,0)</f>
        <v>4.4762000000000004</v>
      </c>
      <c r="Q21" s="61">
        <f t="shared" si="6"/>
        <v>25</v>
      </c>
      <c r="R21" s="60">
        <f>VLOOKUP($A21,'Return Data'!$B$7:$R$2292,16,0)</f>
        <v>6.8319999999999999</v>
      </c>
      <c r="S21" s="62">
        <f t="shared" si="7"/>
        <v>23</v>
      </c>
    </row>
    <row r="22" spans="1:19" x14ac:dyDescent="0.3">
      <c r="A22" s="77" t="s">
        <v>1000</v>
      </c>
      <c r="B22" s="59">
        <f>VLOOKUP($A22,'Return Data'!$B$7:$R$2292,3,0)</f>
        <v>45022</v>
      </c>
      <c r="C22" s="60">
        <f>VLOOKUP($A22,'Return Data'!$B$7:$R$2292,4,0)</f>
        <v>35.210799999999999</v>
      </c>
      <c r="D22" s="60">
        <f>VLOOKUP($A22,'Return Data'!$B$7:$R$2292,9,0)</f>
        <v>14.930300000000001</v>
      </c>
      <c r="E22" s="61">
        <f t="shared" si="0"/>
        <v>23</v>
      </c>
      <c r="F22" s="60">
        <f>VLOOKUP($A22,'Return Data'!$B$7:$R$2292,10,0)</f>
        <v>8.7543000000000006</v>
      </c>
      <c r="G22" s="61">
        <f t="shared" si="1"/>
        <v>19</v>
      </c>
      <c r="H22" s="60">
        <f>VLOOKUP($A22,'Return Data'!$B$7:$R$2292,11,0)</f>
        <v>8.1295000000000002</v>
      </c>
      <c r="I22" s="61">
        <f t="shared" si="2"/>
        <v>21</v>
      </c>
      <c r="J22" s="60">
        <f>VLOOKUP($A22,'Return Data'!$B$7:$R$2292,12,0)</f>
        <v>7.7065000000000001</v>
      </c>
      <c r="K22" s="61">
        <f t="shared" si="3"/>
        <v>7</v>
      </c>
      <c r="L22" s="60">
        <f>VLOOKUP($A22,'Return Data'!$B$7:$R$2292,13,0)</f>
        <v>6.0269000000000004</v>
      </c>
      <c r="M22" s="61">
        <f t="shared" si="4"/>
        <v>6</v>
      </c>
      <c r="N22" s="60">
        <f>VLOOKUP($A22,'Return Data'!$B$7:$R$2292,17,0)</f>
        <v>4.7392000000000003</v>
      </c>
      <c r="O22" s="61">
        <f t="shared" si="5"/>
        <v>15</v>
      </c>
      <c r="P22" s="60">
        <f>VLOOKUP($A22,'Return Data'!$B$7:$R$2292,14,0)</f>
        <v>6.1527000000000003</v>
      </c>
      <c r="Q22" s="61">
        <f t="shared" si="6"/>
        <v>12</v>
      </c>
      <c r="R22" s="60">
        <f>VLOOKUP($A22,'Return Data'!$B$7:$R$2292,16,0)</f>
        <v>8.0914000000000001</v>
      </c>
      <c r="S22" s="62">
        <f t="shared" si="7"/>
        <v>10</v>
      </c>
    </row>
    <row r="23" spans="1:19" x14ac:dyDescent="0.3">
      <c r="A23" s="77" t="s">
        <v>902</v>
      </c>
      <c r="B23" s="59">
        <f>VLOOKUP($A23,'Return Data'!$B$7:$R$2292,3,0)</f>
        <v>45022</v>
      </c>
      <c r="C23" s="60">
        <f>VLOOKUP($A23,'Return Data'!$B$7:$R$2292,4,0)</f>
        <v>80.990300000000005</v>
      </c>
      <c r="D23" s="60">
        <f>VLOOKUP($A23,'Return Data'!$B$7:$R$2292,9,0)</f>
        <v>20.250399999999999</v>
      </c>
      <c r="E23" s="61">
        <f t="shared" si="0"/>
        <v>6</v>
      </c>
      <c r="F23" s="60">
        <f>VLOOKUP($A23,'Return Data'!$B$7:$R$2292,10,0)</f>
        <v>9.8493999999999993</v>
      </c>
      <c r="G23" s="61">
        <f t="shared" si="1"/>
        <v>8</v>
      </c>
      <c r="H23" s="60">
        <f>VLOOKUP($A23,'Return Data'!$B$7:$R$2292,11,0)</f>
        <v>8.8949999999999996</v>
      </c>
      <c r="I23" s="61">
        <f t="shared" si="2"/>
        <v>5</v>
      </c>
      <c r="J23" s="60">
        <f>VLOOKUP($A23,'Return Data'!$B$7:$R$2292,12,0)</f>
        <v>7.6590999999999996</v>
      </c>
      <c r="K23" s="61">
        <f t="shared" si="3"/>
        <v>8</v>
      </c>
      <c r="L23" s="60">
        <f>VLOOKUP($A23,'Return Data'!$B$7:$R$2292,13,0)</f>
        <v>5.2313000000000001</v>
      </c>
      <c r="M23" s="61">
        <f t="shared" si="4"/>
        <v>10</v>
      </c>
      <c r="N23" s="60">
        <f>VLOOKUP($A23,'Return Data'!$B$7:$R$2292,17,0)</f>
        <v>3.3809999999999998</v>
      </c>
      <c r="O23" s="61">
        <f t="shared" si="5"/>
        <v>26</v>
      </c>
      <c r="P23" s="60">
        <f>VLOOKUP($A23,'Return Data'!$B$7:$R$2292,14,0)</f>
        <v>4.4370000000000003</v>
      </c>
      <c r="Q23" s="61">
        <f t="shared" si="6"/>
        <v>26</v>
      </c>
      <c r="R23" s="60">
        <f>VLOOKUP($A23,'Return Data'!$B$7:$R$2292,16,0)</f>
        <v>8.0937999999999999</v>
      </c>
      <c r="S23" s="62">
        <f t="shared" si="7"/>
        <v>9</v>
      </c>
    </row>
    <row r="24" spans="1:19" x14ac:dyDescent="0.3">
      <c r="A24" s="77" t="s">
        <v>966</v>
      </c>
      <c r="B24" s="59">
        <f>VLOOKUP($A24,'Return Data'!$B$7:$R$2292,3,0)</f>
        <v>45022</v>
      </c>
      <c r="C24" s="60">
        <f>VLOOKUP($A24,'Return Data'!$B$7:$R$2292,4,0)</f>
        <v>40.796599999999998</v>
      </c>
      <c r="D24" s="60">
        <f>VLOOKUP($A24,'Return Data'!$B$7:$R$2292,9,0)</f>
        <v>13.291499999999999</v>
      </c>
      <c r="E24" s="61">
        <f t="shared" si="0"/>
        <v>27</v>
      </c>
      <c r="F24" s="60">
        <f>VLOOKUP($A24,'Return Data'!$B$7:$R$2292,10,0)</f>
        <v>8.3445999999999998</v>
      </c>
      <c r="G24" s="61">
        <f t="shared" si="1"/>
        <v>22</v>
      </c>
      <c r="H24" s="60">
        <f>VLOOKUP($A24,'Return Data'!$B$7:$R$2292,11,0)</f>
        <v>7.8720999999999997</v>
      </c>
      <c r="I24" s="61">
        <f t="shared" si="2"/>
        <v>24</v>
      </c>
      <c r="J24" s="60">
        <f>VLOOKUP($A24,'Return Data'!$B$7:$R$2292,12,0)</f>
        <v>7.4436</v>
      </c>
      <c r="K24" s="61">
        <f t="shared" si="3"/>
        <v>9</v>
      </c>
      <c r="L24" s="60">
        <f>VLOOKUP($A24,'Return Data'!$B$7:$R$2292,13,0)</f>
        <v>6.1372</v>
      </c>
      <c r="M24" s="61">
        <f t="shared" si="4"/>
        <v>5</v>
      </c>
      <c r="N24" s="60">
        <f>VLOOKUP($A24,'Return Data'!$B$7:$R$2292,17,0)</f>
        <v>5.9458000000000002</v>
      </c>
      <c r="O24" s="61">
        <f t="shared" si="5"/>
        <v>5</v>
      </c>
      <c r="P24" s="60">
        <f>VLOOKUP($A24,'Return Data'!$B$7:$R$2292,14,0)</f>
        <v>7.1544999999999996</v>
      </c>
      <c r="Q24" s="61">
        <f t="shared" si="6"/>
        <v>4</v>
      </c>
      <c r="R24" s="60">
        <f>VLOOKUP($A24,'Return Data'!$B$7:$R$2292,16,0)</f>
        <v>8.5378000000000007</v>
      </c>
      <c r="S24" s="62">
        <f t="shared" si="7"/>
        <v>5</v>
      </c>
    </row>
    <row r="25" spans="1:19" x14ac:dyDescent="0.3">
      <c r="A25" s="77" t="s">
        <v>1871</v>
      </c>
      <c r="B25" s="59">
        <f>VLOOKUP($A25,'Return Data'!$B$7:$R$2292,3,0)</f>
        <v>45022</v>
      </c>
      <c r="C25" s="60">
        <f>VLOOKUP($A25,'Return Data'!$B$7:$R$2292,4,0)</f>
        <v>57.952300000000001</v>
      </c>
      <c r="D25" s="60">
        <f>VLOOKUP($A25,'Return Data'!$B$7:$R$2292,9,0)</f>
        <v>19.543099999999999</v>
      </c>
      <c r="E25" s="61">
        <f t="shared" si="0"/>
        <v>8</v>
      </c>
      <c r="F25" s="60">
        <f>VLOOKUP($A25,'Return Data'!$B$7:$R$2292,10,0)</f>
        <v>9.8871000000000002</v>
      </c>
      <c r="G25" s="61">
        <f t="shared" si="1"/>
        <v>7</v>
      </c>
      <c r="H25" s="60">
        <f>VLOOKUP($A25,'Return Data'!$B$7:$R$2292,11,0)</f>
        <v>8.7975999999999992</v>
      </c>
      <c r="I25" s="61">
        <f t="shared" si="2"/>
        <v>11</v>
      </c>
      <c r="J25" s="60">
        <f>VLOOKUP($A25,'Return Data'!$B$7:$R$2292,12,0)</f>
        <v>6.4471999999999996</v>
      </c>
      <c r="K25" s="61">
        <f t="shared" si="3"/>
        <v>26</v>
      </c>
      <c r="L25" s="60">
        <f>VLOOKUP($A25,'Return Data'!$B$7:$R$2292,13,0)</f>
        <v>3.6818</v>
      </c>
      <c r="M25" s="61">
        <f t="shared" si="4"/>
        <v>24</v>
      </c>
      <c r="N25" s="60">
        <f>VLOOKUP($A25,'Return Data'!$B$7:$R$2292,17,0)</f>
        <v>3.6562000000000001</v>
      </c>
      <c r="O25" s="61">
        <f t="shared" si="5"/>
        <v>24</v>
      </c>
      <c r="P25" s="60">
        <f>VLOOKUP($A25,'Return Data'!$B$7:$R$2292,14,0)</f>
        <v>4.8776000000000002</v>
      </c>
      <c r="Q25" s="61">
        <f t="shared" si="6"/>
        <v>22</v>
      </c>
      <c r="R25" s="60">
        <f>VLOOKUP($A25,'Return Data'!$B$7:$R$2292,16,0)</f>
        <v>5.2744</v>
      </c>
      <c r="S25" s="62">
        <f t="shared" si="7"/>
        <v>26</v>
      </c>
    </row>
    <row r="26" spans="1:19" x14ac:dyDescent="0.3">
      <c r="A26" s="77" t="s">
        <v>1001</v>
      </c>
      <c r="B26" s="59">
        <f>VLOOKUP($A26,'Return Data'!$B$7:$R$2292,3,0)</f>
        <v>45022</v>
      </c>
      <c r="C26" s="60">
        <f>VLOOKUP($A26,'Return Data'!$B$7:$R$2292,4,0)</f>
        <v>71.459999999999994</v>
      </c>
      <c r="D26" s="60">
        <f>VLOOKUP($A26,'Return Data'!$B$7:$R$2292,9,0)</f>
        <v>17.422699999999999</v>
      </c>
      <c r="E26" s="61">
        <f t="shared" si="0"/>
        <v>15</v>
      </c>
      <c r="F26" s="60">
        <f>VLOOKUP($A26,'Return Data'!$B$7:$R$2292,10,0)</f>
        <v>9.2451000000000008</v>
      </c>
      <c r="G26" s="61">
        <f t="shared" si="1"/>
        <v>15</v>
      </c>
      <c r="H26" s="60">
        <f>VLOOKUP($A26,'Return Data'!$B$7:$R$2292,11,0)</f>
        <v>8.3617000000000008</v>
      </c>
      <c r="I26" s="61">
        <f t="shared" si="2"/>
        <v>19</v>
      </c>
      <c r="J26" s="60">
        <f>VLOOKUP($A26,'Return Data'!$B$7:$R$2292,12,0)</f>
        <v>8.0146999999999995</v>
      </c>
      <c r="K26" s="61">
        <f t="shared" si="3"/>
        <v>5</v>
      </c>
      <c r="L26" s="60">
        <f>VLOOKUP($A26,'Return Data'!$B$7:$R$2292,13,0)</f>
        <v>5.0278</v>
      </c>
      <c r="M26" s="61">
        <f t="shared" si="4"/>
        <v>12</v>
      </c>
      <c r="N26" s="60">
        <f>VLOOKUP($A26,'Return Data'!$B$7:$R$2292,17,0)</f>
        <v>4.8990999999999998</v>
      </c>
      <c r="O26" s="61">
        <f t="shared" si="5"/>
        <v>13</v>
      </c>
      <c r="P26" s="60">
        <f>VLOOKUP($A26,'Return Data'!$B$7:$R$2292,14,0)</f>
        <v>6.1345000000000001</v>
      </c>
      <c r="Q26" s="61">
        <f t="shared" si="6"/>
        <v>13</v>
      </c>
      <c r="R26" s="60">
        <f>VLOOKUP($A26,'Return Data'!$B$7:$R$2292,16,0)</f>
        <v>7.7168999999999999</v>
      </c>
      <c r="S26" s="62">
        <f t="shared" si="7"/>
        <v>16</v>
      </c>
    </row>
    <row r="27" spans="1:19" x14ac:dyDescent="0.3">
      <c r="A27" s="77" t="s">
        <v>970</v>
      </c>
      <c r="B27" s="59">
        <f>VLOOKUP($A27,'Return Data'!$B$7:$R$2292,3,0)</f>
        <v>45022</v>
      </c>
      <c r="C27" s="60">
        <f>VLOOKUP($A27,'Return Data'!$B$7:$R$2292,4,0)</f>
        <v>20.709</v>
      </c>
      <c r="D27" s="60">
        <f>VLOOKUP($A27,'Return Data'!$B$7:$R$2292,9,0)</f>
        <v>17.061499999999999</v>
      </c>
      <c r="E27" s="61">
        <f t="shared" si="0"/>
        <v>17</v>
      </c>
      <c r="F27" s="60">
        <f>VLOOKUP($A27,'Return Data'!$B$7:$R$2292,10,0)</f>
        <v>6.6501000000000001</v>
      </c>
      <c r="G27" s="61">
        <f t="shared" si="1"/>
        <v>27</v>
      </c>
      <c r="H27" s="60">
        <f>VLOOKUP($A27,'Return Data'!$B$7:$R$2292,11,0)</f>
        <v>7.1208999999999998</v>
      </c>
      <c r="I27" s="61">
        <f t="shared" si="2"/>
        <v>27</v>
      </c>
      <c r="J27" s="60">
        <f>VLOOKUP($A27,'Return Data'!$B$7:$R$2292,12,0)</f>
        <v>6.5702999999999996</v>
      </c>
      <c r="K27" s="61">
        <f t="shared" si="3"/>
        <v>24</v>
      </c>
      <c r="L27" s="60">
        <f>VLOOKUP($A27,'Return Data'!$B$7:$R$2292,13,0)</f>
        <v>4.5011999999999999</v>
      </c>
      <c r="M27" s="61">
        <f t="shared" si="4"/>
        <v>21</v>
      </c>
      <c r="N27" s="60">
        <f>VLOOKUP($A27,'Return Data'!$B$7:$R$2292,17,0)</f>
        <v>5.7344999999999997</v>
      </c>
      <c r="O27" s="61">
        <f t="shared" si="5"/>
        <v>7</v>
      </c>
      <c r="P27" s="60">
        <f>VLOOKUP($A27,'Return Data'!$B$7:$R$2292,14,0)</f>
        <v>6.4638</v>
      </c>
      <c r="Q27" s="61">
        <f t="shared" si="6"/>
        <v>9</v>
      </c>
      <c r="R27" s="60">
        <f>VLOOKUP($A27,'Return Data'!$B$7:$R$2292,16,0)</f>
        <v>8.3771000000000004</v>
      </c>
      <c r="S27" s="62">
        <f t="shared" si="7"/>
        <v>6</v>
      </c>
    </row>
    <row r="28" spans="1:19" x14ac:dyDescent="0.3">
      <c r="A28" s="77" t="s">
        <v>1003</v>
      </c>
      <c r="B28" s="59">
        <f>VLOOKUP($A28,'Return Data'!$B$7:$R$2292,3,0)</f>
        <v>45022</v>
      </c>
      <c r="C28" s="60">
        <f>VLOOKUP($A28,'Return Data'!$B$7:$R$2292,4,0)</f>
        <v>64.0715</v>
      </c>
      <c r="D28" s="60">
        <f>VLOOKUP($A28,'Return Data'!$B$7:$R$2292,9,0)</f>
        <v>16.383400000000002</v>
      </c>
      <c r="E28" s="61">
        <f t="shared" si="0"/>
        <v>18</v>
      </c>
      <c r="F28" s="60">
        <f>VLOOKUP($A28,'Return Data'!$B$7:$R$2292,10,0)</f>
        <v>8.2521000000000004</v>
      </c>
      <c r="G28" s="61">
        <f t="shared" si="1"/>
        <v>23</v>
      </c>
      <c r="H28" s="60">
        <f>VLOOKUP($A28,'Return Data'!$B$7:$R$2292,11,0)</f>
        <v>8.8059999999999992</v>
      </c>
      <c r="I28" s="61">
        <f t="shared" si="2"/>
        <v>10</v>
      </c>
      <c r="J28" s="60">
        <f>VLOOKUP($A28,'Return Data'!$B$7:$R$2292,12,0)</f>
        <v>7.4287000000000001</v>
      </c>
      <c r="K28" s="61">
        <f t="shared" si="3"/>
        <v>10</v>
      </c>
      <c r="L28" s="60">
        <f>VLOOKUP($A28,'Return Data'!$B$7:$R$2292,13,0)</f>
        <v>5.1012000000000004</v>
      </c>
      <c r="M28" s="61">
        <f t="shared" si="4"/>
        <v>11</v>
      </c>
      <c r="N28" s="60">
        <f>VLOOKUP($A28,'Return Data'!$B$7:$R$2292,17,0)</f>
        <v>3.7161</v>
      </c>
      <c r="O28" s="61">
        <f t="shared" si="5"/>
        <v>22</v>
      </c>
      <c r="P28" s="60">
        <f>VLOOKUP($A28,'Return Data'!$B$7:$R$2292,14,0)</f>
        <v>4.7938999999999998</v>
      </c>
      <c r="Q28" s="61">
        <f t="shared" si="6"/>
        <v>24</v>
      </c>
      <c r="R28" s="60">
        <f>VLOOKUP($A28,'Return Data'!$B$7:$R$2292,16,0)</f>
        <v>6.9157000000000002</v>
      </c>
      <c r="S28" s="62">
        <f t="shared" si="7"/>
        <v>21</v>
      </c>
    </row>
    <row r="29" spans="1:19" x14ac:dyDescent="0.3">
      <c r="A29" s="77" t="s">
        <v>1005</v>
      </c>
      <c r="B29" s="59">
        <f>VLOOKUP($A29,'Return Data'!$B$7:$R$2292,3,0)</f>
        <v>45022</v>
      </c>
      <c r="C29" s="60">
        <f>VLOOKUP($A29,'Return Data'!$B$7:$R$2292,4,0)</f>
        <v>83.688500000000005</v>
      </c>
      <c r="D29" s="60">
        <f>VLOOKUP($A29,'Return Data'!$B$7:$R$2292,9,0)</f>
        <v>19.780100000000001</v>
      </c>
      <c r="E29" s="61">
        <f t="shared" si="0"/>
        <v>7</v>
      </c>
      <c r="F29" s="60">
        <f>VLOOKUP($A29,'Return Data'!$B$7:$R$2292,10,0)</f>
        <v>10.167</v>
      </c>
      <c r="G29" s="61">
        <f t="shared" si="1"/>
        <v>5</v>
      </c>
      <c r="H29" s="60">
        <f>VLOOKUP($A29,'Return Data'!$B$7:$R$2292,11,0)</f>
        <v>9.1981000000000002</v>
      </c>
      <c r="I29" s="61">
        <f t="shared" si="2"/>
        <v>2</v>
      </c>
      <c r="J29" s="60">
        <f>VLOOKUP($A29,'Return Data'!$B$7:$R$2292,12,0)</f>
        <v>9.8676999999999992</v>
      </c>
      <c r="K29" s="61">
        <f t="shared" si="3"/>
        <v>3</v>
      </c>
      <c r="L29" s="60">
        <f>VLOOKUP($A29,'Return Data'!$B$7:$R$2292,13,0)</f>
        <v>6.9234</v>
      </c>
      <c r="M29" s="61">
        <f t="shared" si="4"/>
        <v>3</v>
      </c>
      <c r="N29" s="60">
        <f>VLOOKUP($A29,'Return Data'!$B$7:$R$2292,17,0)</f>
        <v>5.0884</v>
      </c>
      <c r="O29" s="61">
        <f t="shared" si="5"/>
        <v>10</v>
      </c>
      <c r="P29" s="60">
        <f>VLOOKUP($A29,'Return Data'!$B$7:$R$2292,14,0)</f>
        <v>5.8197000000000001</v>
      </c>
      <c r="Q29" s="61">
        <f t="shared" si="6"/>
        <v>14</v>
      </c>
      <c r="R29" s="60">
        <f>VLOOKUP($A29,'Return Data'!$B$7:$R$2292,16,0)</f>
        <v>8.0271000000000008</v>
      </c>
      <c r="S29" s="62">
        <f t="shared" si="7"/>
        <v>11</v>
      </c>
    </row>
    <row r="30" spans="1:19" x14ac:dyDescent="0.3">
      <c r="A30" s="109" t="s">
        <v>904</v>
      </c>
      <c r="B30" s="59">
        <f>VLOOKUP($A30,'Return Data'!$B$7:$R$2292,3,0)</f>
        <v>45022</v>
      </c>
      <c r="C30" s="60">
        <f>VLOOKUP($A30,'Return Data'!$B$7:$R$2292,4,0)</f>
        <v>15.074199999999999</v>
      </c>
      <c r="D30" s="60">
        <f>VLOOKUP($A30,'Return Data'!$B$7:$R$2292,9,0)</f>
        <v>20.300699999999999</v>
      </c>
      <c r="E30" s="61">
        <f t="shared" si="0"/>
        <v>5</v>
      </c>
      <c r="F30" s="60">
        <f>VLOOKUP($A30,'Return Data'!$B$7:$R$2292,10,0)</f>
        <v>11.8856</v>
      </c>
      <c r="G30" s="61">
        <f t="shared" si="1"/>
        <v>1</v>
      </c>
      <c r="H30" s="60">
        <f>VLOOKUP($A30,'Return Data'!$B$7:$R$2292,11,0)</f>
        <v>11.595000000000001</v>
      </c>
      <c r="I30" s="61">
        <f t="shared" si="2"/>
        <v>1</v>
      </c>
      <c r="J30" s="60">
        <f>VLOOKUP($A30,'Return Data'!$B$7:$R$2292,12,0)</f>
        <v>10.5261</v>
      </c>
      <c r="K30" s="61">
        <f t="shared" si="3"/>
        <v>2</v>
      </c>
      <c r="L30" s="60">
        <f>VLOOKUP($A30,'Return Data'!$B$7:$R$2292,13,0)</f>
        <v>6.3502999999999998</v>
      </c>
      <c r="M30" s="61">
        <f t="shared" si="4"/>
        <v>4</v>
      </c>
      <c r="N30" s="60">
        <f>VLOOKUP($A30,'Return Data'!$B$7:$R$2292,17,0)</f>
        <v>4.0536000000000003</v>
      </c>
      <c r="O30" s="61">
        <f t="shared" si="5"/>
        <v>20</v>
      </c>
      <c r="P30" s="60">
        <f>VLOOKUP($A30,'Return Data'!$B$7:$R$2292,14,0)</f>
        <v>5.0987</v>
      </c>
      <c r="Q30" s="61">
        <f t="shared" si="6"/>
        <v>20</v>
      </c>
      <c r="R30" s="60">
        <f>VLOOKUP($A30,'Return Data'!$B$7:$R$2292,16,0)</f>
        <v>9.0174000000000003</v>
      </c>
      <c r="S30" s="62">
        <f t="shared" si="7"/>
        <v>3</v>
      </c>
    </row>
    <row r="31" spans="1:19" x14ac:dyDescent="0.3">
      <c r="A31" s="77" t="s">
        <v>972</v>
      </c>
      <c r="B31" s="59">
        <f>VLOOKUP($A31,'Return Data'!$B$7:$R$2292,3,0)</f>
        <v>45022</v>
      </c>
      <c r="C31" s="60">
        <f>VLOOKUP($A31,'Return Data'!$B$7:$R$2292,4,0)</f>
        <v>14.0229</v>
      </c>
      <c r="D31" s="60">
        <f>VLOOKUP($A31,'Return Data'!$B$7:$R$2292,9,0)</f>
        <v>25.564599999999999</v>
      </c>
      <c r="E31" s="61">
        <f t="shared" si="0"/>
        <v>1</v>
      </c>
      <c r="F31" s="60">
        <f>VLOOKUP($A31,'Return Data'!$B$7:$R$2292,10,0)</f>
        <v>11.1067</v>
      </c>
      <c r="G31" s="61">
        <f t="shared" si="1"/>
        <v>2</v>
      </c>
      <c r="H31" s="60">
        <f>VLOOKUP($A31,'Return Data'!$B$7:$R$2292,11,0)</f>
        <v>8.8989999999999991</v>
      </c>
      <c r="I31" s="61">
        <f t="shared" si="2"/>
        <v>4</v>
      </c>
      <c r="J31" s="60">
        <f>VLOOKUP($A31,'Return Data'!$B$7:$R$2292,12,0)</f>
        <v>6.9539</v>
      </c>
      <c r="K31" s="61">
        <f t="shared" si="3"/>
        <v>19</v>
      </c>
      <c r="L31" s="60">
        <f>VLOOKUP($A31,'Return Data'!$B$7:$R$2292,13,0)</f>
        <v>4.5805999999999996</v>
      </c>
      <c r="M31" s="61">
        <f t="shared" si="4"/>
        <v>19</v>
      </c>
      <c r="N31" s="60">
        <f>VLOOKUP($A31,'Return Data'!$B$7:$R$2292,17,0)</f>
        <v>11.2034</v>
      </c>
      <c r="O31" s="61">
        <f t="shared" si="5"/>
        <v>3</v>
      </c>
      <c r="P31" s="60">
        <f>VLOOKUP($A31,'Return Data'!$B$7:$R$2292,14,0)</f>
        <v>8.1372</v>
      </c>
      <c r="Q31" s="61">
        <f t="shared" si="6"/>
        <v>3</v>
      </c>
      <c r="R31" s="60">
        <f>VLOOKUP($A31,'Return Data'!$B$7:$R$2292,16,0)</f>
        <v>3.9243999999999999</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45022</v>
      </c>
      <c r="C33" s="60">
        <f>VLOOKUP($A33,'Return Data'!$B$7:$R$2292,4,0)</f>
        <v>63.528799999999997</v>
      </c>
      <c r="D33" s="60">
        <f>VLOOKUP($A33,'Return Data'!$B$7:$R$2292,9,0)</f>
        <v>18.812799999999999</v>
      </c>
      <c r="E33" s="61">
        <f t="shared" si="0"/>
        <v>9</v>
      </c>
      <c r="F33" s="60">
        <f>VLOOKUP($A33,'Return Data'!$B$7:$R$2292,10,0)</f>
        <v>9.4928000000000008</v>
      </c>
      <c r="G33" s="61">
        <f t="shared" si="1"/>
        <v>11</v>
      </c>
      <c r="H33" s="60">
        <f>VLOOKUP($A33,'Return Data'!$B$7:$R$2292,11,0)</f>
        <v>9.0206</v>
      </c>
      <c r="I33" s="61">
        <f t="shared" si="2"/>
        <v>3</v>
      </c>
      <c r="J33" s="60">
        <f>VLOOKUP($A33,'Return Data'!$B$7:$R$2292,12,0)</f>
        <v>7.8897000000000004</v>
      </c>
      <c r="K33" s="61">
        <f t="shared" si="3"/>
        <v>6</v>
      </c>
      <c r="L33" s="60">
        <f>VLOOKUP($A33,'Return Data'!$B$7:$R$2292,13,0)</f>
        <v>5.8140999999999998</v>
      </c>
      <c r="M33" s="61">
        <f t="shared" si="4"/>
        <v>7</v>
      </c>
      <c r="N33" s="60">
        <f>VLOOKUP($A33,'Return Data'!$B$7:$R$2292,17,0)</f>
        <v>5.0730000000000004</v>
      </c>
      <c r="O33" s="61">
        <f t="shared" si="5"/>
        <v>12</v>
      </c>
      <c r="P33" s="60">
        <f>VLOOKUP($A33,'Return Data'!$B$7:$R$2292,14,0)</f>
        <v>6.5129000000000001</v>
      </c>
      <c r="Q33" s="61">
        <f t="shared" si="6"/>
        <v>7</v>
      </c>
      <c r="R33" s="60">
        <f>VLOOKUP($A33,'Return Data'!$B$7:$R$2292,16,0)</f>
        <v>8.1601999999999997</v>
      </c>
      <c r="S33" s="62">
        <f t="shared" si="7"/>
        <v>8</v>
      </c>
    </row>
    <row r="34" spans="1:19" x14ac:dyDescent="0.3">
      <c r="A34" s="77" t="s">
        <v>977</v>
      </c>
      <c r="B34" s="59">
        <f>VLOOKUP($A34,'Return Data'!$B$7:$R$2292,3,0)</f>
        <v>45022</v>
      </c>
      <c r="C34" s="60">
        <f>VLOOKUP($A34,'Return Data'!$B$7:$R$2292,4,0)</f>
        <v>46.098199999999999</v>
      </c>
      <c r="D34" s="60">
        <f>VLOOKUP($A34,'Return Data'!$B$7:$R$2292,9,0)</f>
        <v>15.9336</v>
      </c>
      <c r="E34" s="61">
        <f t="shared" si="0"/>
        <v>20</v>
      </c>
      <c r="F34" s="60">
        <f>VLOOKUP($A34,'Return Data'!$B$7:$R$2292,10,0)</f>
        <v>8.8364999999999991</v>
      </c>
      <c r="G34" s="61">
        <f t="shared" si="1"/>
        <v>18</v>
      </c>
      <c r="H34" s="60">
        <f>VLOOKUP($A34,'Return Data'!$B$7:$R$2292,11,0)</f>
        <v>8.5990000000000002</v>
      </c>
      <c r="I34" s="61">
        <f t="shared" si="2"/>
        <v>15</v>
      </c>
      <c r="J34" s="60">
        <f>VLOOKUP($A34,'Return Data'!$B$7:$R$2292,12,0)</f>
        <v>7.3105000000000002</v>
      </c>
      <c r="K34" s="61">
        <f t="shared" si="3"/>
        <v>14</v>
      </c>
      <c r="L34" s="60">
        <f>VLOOKUP($A34,'Return Data'!$B$7:$R$2292,13,0)</f>
        <v>5.3781999999999996</v>
      </c>
      <c r="M34" s="61">
        <f t="shared" si="4"/>
        <v>9</v>
      </c>
      <c r="N34" s="60">
        <f>VLOOKUP($A34,'Return Data'!$B$7:$R$2292,17,0)</f>
        <v>5.2645</v>
      </c>
      <c r="O34" s="61">
        <f t="shared" si="5"/>
        <v>9</v>
      </c>
      <c r="P34" s="60">
        <f>VLOOKUP($A34,'Return Data'!$B$7:$R$2292,14,0)</f>
        <v>6.7712000000000003</v>
      </c>
      <c r="Q34" s="61">
        <f t="shared" si="6"/>
        <v>6</v>
      </c>
      <c r="R34" s="60">
        <f>VLOOKUP($A34,'Return Data'!$B$7:$R$2292,16,0)</f>
        <v>9.1219000000000001</v>
      </c>
      <c r="S34" s="62">
        <f t="shared" si="7"/>
        <v>2</v>
      </c>
    </row>
    <row r="35" spans="1:19" x14ac:dyDescent="0.3">
      <c r="A35" s="77" t="s">
        <v>980</v>
      </c>
      <c r="B35" s="59">
        <f>VLOOKUP($A35,'Return Data'!$B$7:$R$2292,3,0)</f>
        <v>45022</v>
      </c>
      <c r="C35" s="60">
        <f>VLOOKUP($A35,'Return Data'!$B$7:$R$2292,4,0)</f>
        <v>66.253100000000003</v>
      </c>
      <c r="D35" s="60">
        <f>VLOOKUP($A35,'Return Data'!$B$7:$R$2292,9,0)</f>
        <v>17.291399999999999</v>
      </c>
      <c r="E35" s="61">
        <f t="shared" si="0"/>
        <v>16</v>
      </c>
      <c r="F35" s="60">
        <f>VLOOKUP($A35,'Return Data'!$B$7:$R$2292,10,0)</f>
        <v>8.4656000000000002</v>
      </c>
      <c r="G35" s="61">
        <f t="shared" si="1"/>
        <v>21</v>
      </c>
      <c r="H35" s="60">
        <f>VLOOKUP($A35,'Return Data'!$B$7:$R$2292,11,0)</f>
        <v>7.6650999999999998</v>
      </c>
      <c r="I35" s="61">
        <f t="shared" si="2"/>
        <v>26</v>
      </c>
      <c r="J35" s="60">
        <f>VLOOKUP($A35,'Return Data'!$B$7:$R$2292,12,0)</f>
        <v>5.9217000000000004</v>
      </c>
      <c r="K35" s="61">
        <f t="shared" si="3"/>
        <v>27</v>
      </c>
      <c r="L35" s="60">
        <f>VLOOKUP($A35,'Return Data'!$B$7:$R$2292,13,0)</f>
        <v>3.3803999999999998</v>
      </c>
      <c r="M35" s="61">
        <f t="shared" si="4"/>
        <v>26</v>
      </c>
      <c r="N35" s="60">
        <f>VLOOKUP($A35,'Return Data'!$B$7:$R$2292,17,0)</f>
        <v>3.3008999999999999</v>
      </c>
      <c r="O35" s="61">
        <f t="shared" si="5"/>
        <v>27</v>
      </c>
      <c r="P35" s="60">
        <f>VLOOKUP($A35,'Return Data'!$B$7:$R$2292,14,0)</f>
        <v>4.2758000000000003</v>
      </c>
      <c r="Q35" s="61">
        <f t="shared" si="6"/>
        <v>27</v>
      </c>
      <c r="R35" s="60">
        <f>VLOOKUP($A35,'Return Data'!$B$7:$R$2292,16,0)</f>
        <v>6.9203999999999999</v>
      </c>
      <c r="S35" s="62">
        <f t="shared" si="7"/>
        <v>20</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45022</v>
      </c>
      <c r="C37" s="60">
        <f>VLOOKUP($A37,'Return Data'!$B$7:$R$2292,4,0)</f>
        <v>67.311499999999995</v>
      </c>
      <c r="D37" s="60">
        <f>VLOOKUP($A37,'Return Data'!$B$7:$R$2292,9,0)</f>
        <v>18.1219</v>
      </c>
      <c r="E37" s="61">
        <f t="shared" si="0"/>
        <v>13</v>
      </c>
      <c r="F37" s="60">
        <f>VLOOKUP($A37,'Return Data'!$B$7:$R$2292,10,0)</f>
        <v>9.3552</v>
      </c>
      <c r="G37" s="61">
        <f t="shared" si="1"/>
        <v>14</v>
      </c>
      <c r="H37" s="60">
        <f>VLOOKUP($A37,'Return Data'!$B$7:$R$2292,11,0)</f>
        <v>8.6788000000000007</v>
      </c>
      <c r="I37" s="61">
        <f t="shared" si="2"/>
        <v>12</v>
      </c>
      <c r="J37" s="60">
        <f>VLOOKUP($A37,'Return Data'!$B$7:$R$2292,12,0)</f>
        <v>7.2255000000000003</v>
      </c>
      <c r="K37" s="61">
        <f t="shared" si="3"/>
        <v>15</v>
      </c>
      <c r="L37" s="60">
        <f>VLOOKUP($A37,'Return Data'!$B$7:$R$2292,13,0)</f>
        <v>13.131</v>
      </c>
      <c r="M37" s="61">
        <f t="shared" si="4"/>
        <v>2</v>
      </c>
      <c r="N37" s="60">
        <f>VLOOKUP($A37,'Return Data'!$B$7:$R$2292,17,0)</f>
        <v>11.419700000000001</v>
      </c>
      <c r="O37" s="61">
        <f t="shared" si="5"/>
        <v>2</v>
      </c>
      <c r="P37" s="60">
        <f>VLOOKUP($A37,'Return Data'!$B$7:$R$2292,14,0)</f>
        <v>10.327199999999999</v>
      </c>
      <c r="Q37" s="61">
        <f t="shared" si="6"/>
        <v>2</v>
      </c>
      <c r="R37" s="60">
        <f>VLOOKUP($A37,'Return Data'!$B$7:$R$2292,16,0)</f>
        <v>6.8324999999999996</v>
      </c>
      <c r="S37" s="62">
        <f t="shared" si="7"/>
        <v>22</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45022</v>
      </c>
      <c r="C39" s="60">
        <f>VLOOKUP($A39,'Return Data'!$B$7:$R$2292,4,0)</f>
        <v>16.4711</v>
      </c>
      <c r="D39" s="60">
        <f>VLOOKUP($A39,'Return Data'!$B$7:$R$2292,9,0)</f>
        <v>14.9049</v>
      </c>
      <c r="E39" s="61">
        <f t="shared" si="0"/>
        <v>24</v>
      </c>
      <c r="F39" s="60">
        <f>VLOOKUP($A39,'Return Data'!$B$7:$R$2292,10,0)</f>
        <v>7.9968000000000004</v>
      </c>
      <c r="G39" s="61">
        <f t="shared" si="1"/>
        <v>26</v>
      </c>
      <c r="H39" s="60">
        <f>VLOOKUP($A39,'Return Data'!$B$7:$R$2292,11,0)</f>
        <v>7.7195</v>
      </c>
      <c r="I39" s="61">
        <f t="shared" si="2"/>
        <v>25</v>
      </c>
      <c r="J39" s="60">
        <f>VLOOKUP($A39,'Return Data'!$B$7:$R$2292,12,0)</f>
        <v>6.5728999999999997</v>
      </c>
      <c r="K39" s="61">
        <f t="shared" si="3"/>
        <v>23</v>
      </c>
      <c r="L39" s="60">
        <f>VLOOKUP($A39,'Return Data'!$B$7:$R$2292,13,0)</f>
        <v>4.5106999999999999</v>
      </c>
      <c r="M39" s="61">
        <f t="shared" si="4"/>
        <v>20</v>
      </c>
      <c r="N39" s="60">
        <f>VLOOKUP($A39,'Return Data'!$B$7:$R$2292,17,0)</f>
        <v>6.0091000000000001</v>
      </c>
      <c r="O39" s="61">
        <f t="shared" si="5"/>
        <v>4</v>
      </c>
      <c r="P39" s="60">
        <f>VLOOKUP($A39,'Return Data'!$B$7:$R$2292,14,0)</f>
        <v>5.2289000000000003</v>
      </c>
      <c r="Q39" s="61">
        <f t="shared" si="6"/>
        <v>18</v>
      </c>
      <c r="R39" s="60">
        <f>VLOOKUP($A39,'Return Data'!$B$7:$R$2292,16,0)</f>
        <v>6.4183000000000003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15.051</v>
      </c>
      <c r="E41" s="83"/>
      <c r="F41" s="84">
        <f>AVERAGE(F8:F39)</f>
        <v>7.8132468749999999</v>
      </c>
      <c r="G41" s="83"/>
      <c r="H41" s="84">
        <f>AVERAGE(H8:H39)</f>
        <v>7.2370500000000009</v>
      </c>
      <c r="I41" s="83"/>
      <c r="J41" s="84">
        <f>AVERAGE(J8:J39)</f>
        <v>6.902503125</v>
      </c>
      <c r="K41" s="83"/>
      <c r="L41" s="84">
        <f>AVERAGE(L8:L39)</f>
        <v>4.91738125</v>
      </c>
      <c r="M41" s="83"/>
      <c r="N41" s="84">
        <f>AVERAGE(N8:N39)</f>
        <v>4.6510000000000007</v>
      </c>
      <c r="O41" s="83"/>
      <c r="P41" s="84">
        <f>AVERAGE(P8:P39)</f>
        <v>5.2682281250000003</v>
      </c>
      <c r="Q41" s="83"/>
      <c r="R41" s="84">
        <f>AVERAGE(R8:R39)</f>
        <v>6.3735125000000004</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25.564599999999999</v>
      </c>
      <c r="E43" s="87"/>
      <c r="F43" s="88">
        <f>MAX(F8:F39)</f>
        <v>11.8856</v>
      </c>
      <c r="G43" s="87"/>
      <c r="H43" s="88">
        <f>MAX(H8:H39)</f>
        <v>11.595000000000001</v>
      </c>
      <c r="I43" s="87"/>
      <c r="J43" s="88">
        <f>MAX(J8:J39)</f>
        <v>29.4236</v>
      </c>
      <c r="K43" s="87"/>
      <c r="L43" s="88">
        <f>MAX(L8:L39)</f>
        <v>22.517900000000001</v>
      </c>
      <c r="M43" s="87"/>
      <c r="N43" s="88">
        <f>MAX(N8:N39)</f>
        <v>16.009499999999999</v>
      </c>
      <c r="O43" s="87"/>
      <c r="P43" s="88">
        <f>MAX(P8:P39)</f>
        <v>14.3459</v>
      </c>
      <c r="Q43" s="87"/>
      <c r="R43" s="88">
        <f>MAX(R8:R39)</f>
        <v>9.5737000000000005</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45022</v>
      </c>
      <c r="C8" s="60">
        <f>VLOOKUP($A8,'Return Data'!$B$7:$R$2292,4,0)</f>
        <v>106.67319999999999</v>
      </c>
      <c r="D8" s="60">
        <f>VLOOKUP($A8,'Return Data'!$B$7:$R$2292,9,0)</f>
        <v>18.162400000000002</v>
      </c>
      <c r="E8" s="61">
        <f t="shared" ref="E8:E39" si="0">RANK(D8,D$8:D$39,0)</f>
        <v>9</v>
      </c>
      <c r="F8" s="60">
        <f>VLOOKUP($A8,'Return Data'!$B$7:$R$2292,10,0)</f>
        <v>8.9682999999999993</v>
      </c>
      <c r="G8" s="61">
        <f t="shared" ref="G8:G39" si="1">RANK(F8,F$8:F$39,0)</f>
        <v>9</v>
      </c>
      <c r="H8" s="60">
        <f>VLOOKUP($A8,'Return Data'!$B$7:$R$2292,11,0)</f>
        <v>7.9664000000000001</v>
      </c>
      <c r="I8" s="61">
        <f t="shared" ref="I8:I39" si="2">RANK(H8,H$8:H$39,0)</f>
        <v>12</v>
      </c>
      <c r="J8" s="60">
        <f>VLOOKUP($A8,'Return Data'!$B$7:$R$2292,12,0)</f>
        <v>6.6216999999999997</v>
      </c>
      <c r="K8" s="61">
        <f t="shared" ref="K8:K39" si="3">RANK(J8,J$8:J$39,0)</f>
        <v>14</v>
      </c>
      <c r="L8" s="60">
        <f>VLOOKUP($A8,'Return Data'!$B$7:$R$2292,13,0)</f>
        <v>3.6444000000000001</v>
      </c>
      <c r="M8" s="61">
        <f t="shared" ref="M8:M39" si="4">RANK(L8,L$8:L$39,0)</f>
        <v>20</v>
      </c>
      <c r="N8" s="60">
        <f>VLOOKUP($A8,'Return Data'!$B$7:$R$2292,17,0)</f>
        <v>4.3784000000000001</v>
      </c>
      <c r="O8" s="61">
        <f t="shared" ref="O8:O39" si="5">RANK(N8,N$8:N$39,0)</f>
        <v>11</v>
      </c>
      <c r="P8" s="60">
        <f>VLOOKUP($A8,'Return Data'!$B$7:$R$2292,14,0)</f>
        <v>5.9615</v>
      </c>
      <c r="Q8" s="61">
        <f t="shared" ref="Q8:Q39" si="6">RANK(P8,P$8:P$39,0)</f>
        <v>7</v>
      </c>
      <c r="R8" s="60">
        <f>VLOOKUP($A8,'Return Data'!$B$7:$R$2292,16,0)</f>
        <v>8.9971999999999994</v>
      </c>
      <c r="S8" s="62">
        <f t="shared" ref="S8:S39" si="7">RANK(R8,R$8:R$39,0)</f>
        <v>1</v>
      </c>
    </row>
    <row r="9" spans="1:19" x14ac:dyDescent="0.3">
      <c r="A9" s="77" t="s">
        <v>952</v>
      </c>
      <c r="B9" s="59">
        <f>VLOOKUP($A9,'Return Data'!$B$7:$R$2292,3,0)</f>
        <v>45022</v>
      </c>
      <c r="C9" s="60">
        <f>VLOOKUP($A9,'Return Data'!$B$7:$R$2292,4,0)</f>
        <v>32.143300000000004</v>
      </c>
      <c r="D9" s="60">
        <f>VLOOKUP($A9,'Return Data'!$B$7:$R$2292,9,0)</f>
        <v>12.684699999999999</v>
      </c>
      <c r="E9" s="61">
        <f t="shared" si="0"/>
        <v>26</v>
      </c>
      <c r="F9" s="60">
        <f>VLOOKUP($A9,'Return Data'!$B$7:$R$2292,10,0)</f>
        <v>8.4335000000000004</v>
      </c>
      <c r="G9" s="61">
        <f t="shared" si="1"/>
        <v>14</v>
      </c>
      <c r="H9" s="60">
        <f>VLOOKUP($A9,'Return Data'!$B$7:$R$2292,11,0)</f>
        <v>7.9006999999999996</v>
      </c>
      <c r="I9" s="61">
        <f t="shared" si="2"/>
        <v>13</v>
      </c>
      <c r="J9" s="60">
        <f>VLOOKUP($A9,'Return Data'!$B$7:$R$2292,12,0)</f>
        <v>28.5824</v>
      </c>
      <c r="K9" s="61">
        <f t="shared" si="3"/>
        <v>1</v>
      </c>
      <c r="L9" s="60">
        <f>VLOOKUP($A9,'Return Data'!$B$7:$R$2292,13,0)</f>
        <v>21.670999999999999</v>
      </c>
      <c r="M9" s="61">
        <f t="shared" si="4"/>
        <v>1</v>
      </c>
      <c r="N9" s="60">
        <f>VLOOKUP($A9,'Return Data'!$B$7:$R$2292,17,0)</f>
        <v>15.2224</v>
      </c>
      <c r="O9" s="61">
        <f t="shared" si="5"/>
        <v>1</v>
      </c>
      <c r="P9" s="60">
        <f>VLOOKUP($A9,'Return Data'!$B$7:$R$2292,14,0)</f>
        <v>13.572100000000001</v>
      </c>
      <c r="Q9" s="61">
        <f t="shared" si="6"/>
        <v>1</v>
      </c>
      <c r="R9" s="60">
        <f>VLOOKUP($A9,'Return Data'!$B$7:$R$2292,16,0)</f>
        <v>8.6713000000000005</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45022</v>
      </c>
      <c r="C11" s="60">
        <f>VLOOKUP($A11,'Return Data'!$B$7:$R$2292,4,0)</f>
        <v>23.4253</v>
      </c>
      <c r="D11" s="60">
        <f>VLOOKUP($A11,'Return Data'!$B$7:$R$2292,9,0)</f>
        <v>15.238300000000001</v>
      </c>
      <c r="E11" s="61">
        <f t="shared" si="0"/>
        <v>21</v>
      </c>
      <c r="F11" s="60">
        <f>VLOOKUP($A11,'Return Data'!$B$7:$R$2292,10,0)</f>
        <v>8.7711000000000006</v>
      </c>
      <c r="G11" s="61">
        <f t="shared" si="1"/>
        <v>12</v>
      </c>
      <c r="H11" s="60">
        <f>VLOOKUP($A11,'Return Data'!$B$7:$R$2292,11,0)</f>
        <v>7.6433</v>
      </c>
      <c r="I11" s="61">
        <f t="shared" si="2"/>
        <v>18</v>
      </c>
      <c r="J11" s="60">
        <f>VLOOKUP($A11,'Return Data'!$B$7:$R$2292,12,0)</f>
        <v>6.7001999999999997</v>
      </c>
      <c r="K11" s="61">
        <f t="shared" si="3"/>
        <v>13</v>
      </c>
      <c r="L11" s="60">
        <f>VLOOKUP($A11,'Return Data'!$B$7:$R$2292,13,0)</f>
        <v>4.9775</v>
      </c>
      <c r="M11" s="61">
        <f t="shared" si="4"/>
        <v>8</v>
      </c>
      <c r="N11" s="60">
        <f>VLOOKUP($A11,'Return Data'!$B$7:$R$2292,17,0)</f>
        <v>5.1581000000000001</v>
      </c>
      <c r="O11" s="61">
        <f t="shared" si="5"/>
        <v>6</v>
      </c>
      <c r="P11" s="60">
        <f>VLOOKUP($A11,'Return Data'!$B$7:$R$2292,14,0)</f>
        <v>6.2122000000000002</v>
      </c>
      <c r="Q11" s="61">
        <f t="shared" si="6"/>
        <v>6</v>
      </c>
      <c r="R11" s="60">
        <f>VLOOKUP($A11,'Return Data'!$B$7:$R$2292,16,0)</f>
        <v>8.0228999999999999</v>
      </c>
      <c r="S11" s="62">
        <f t="shared" si="7"/>
        <v>8</v>
      </c>
    </row>
    <row r="12" spans="1:19" x14ac:dyDescent="0.3">
      <c r="A12" s="77" t="s">
        <v>2061</v>
      </c>
      <c r="B12" s="59">
        <f>VLOOKUP($A12,'Return Data'!$B$7:$R$2292,3,0)</f>
        <v>45022</v>
      </c>
      <c r="C12" s="60">
        <f>VLOOKUP($A12,'Return Data'!$B$7:$R$2292,4,0)</f>
        <v>56.132599999999996</v>
      </c>
      <c r="D12" s="60">
        <f>VLOOKUP($A12,'Return Data'!$B$7:$R$2292,9,0)</f>
        <v>20.917100000000001</v>
      </c>
      <c r="E12" s="61">
        <f t="shared" si="0"/>
        <v>2</v>
      </c>
      <c r="F12" s="60">
        <f>VLOOKUP($A12,'Return Data'!$B$7:$R$2292,10,0)</f>
        <v>9.6265000000000001</v>
      </c>
      <c r="G12" s="61">
        <f t="shared" si="1"/>
        <v>3</v>
      </c>
      <c r="H12" s="60">
        <f>VLOOKUP($A12,'Return Data'!$B$7:$R$2292,11,0)</f>
        <v>8.1935000000000002</v>
      </c>
      <c r="I12" s="61">
        <f t="shared" si="2"/>
        <v>8</v>
      </c>
      <c r="J12" s="60">
        <f>VLOOKUP($A12,'Return Data'!$B$7:$R$2292,12,0)</f>
        <v>5.7961</v>
      </c>
      <c r="K12" s="61">
        <f t="shared" si="3"/>
        <v>23</v>
      </c>
      <c r="L12" s="60">
        <f>VLOOKUP($A12,'Return Data'!$B$7:$R$2292,13,0)</f>
        <v>2.5531999999999999</v>
      </c>
      <c r="M12" s="61">
        <f t="shared" si="4"/>
        <v>26</v>
      </c>
      <c r="N12" s="60">
        <f>VLOOKUP($A12,'Return Data'!$B$7:$R$2292,17,0)</f>
        <v>2.7997000000000001</v>
      </c>
      <c r="O12" s="61">
        <f t="shared" si="5"/>
        <v>24</v>
      </c>
      <c r="P12" s="60">
        <f>VLOOKUP($A12,'Return Data'!$B$7:$R$2292,14,0)</f>
        <v>4.2188999999999997</v>
      </c>
      <c r="Q12" s="61">
        <f t="shared" si="6"/>
        <v>22</v>
      </c>
      <c r="R12" s="60">
        <f>VLOOKUP($A12,'Return Data'!$B$7:$R$2292,16,0)</f>
        <v>7.8806000000000003</v>
      </c>
      <c r="S12" s="62">
        <f t="shared" si="7"/>
        <v>10</v>
      </c>
    </row>
    <row r="13" spans="1:19" x14ac:dyDescent="0.3">
      <c r="A13" s="77" t="s">
        <v>2059</v>
      </c>
      <c r="B13" s="59">
        <f>VLOOKUP($A13,'Return Data'!$B$7:$R$2292,3,0)</f>
        <v>45022</v>
      </c>
      <c r="C13" s="60">
        <f>VLOOKUP($A13,'Return Data'!$B$7:$R$2292,4,0)</f>
        <v>39.124400000000001</v>
      </c>
      <c r="D13" s="60">
        <f>VLOOKUP($A13,'Return Data'!$B$7:$R$2292,9,0)</f>
        <v>20.461500000000001</v>
      </c>
      <c r="E13" s="61">
        <f t="shared" si="0"/>
        <v>3</v>
      </c>
      <c r="F13" s="60">
        <f>VLOOKUP($A13,'Return Data'!$B$7:$R$2292,10,0)</f>
        <v>9.3545999999999996</v>
      </c>
      <c r="G13" s="61">
        <f t="shared" si="1"/>
        <v>5</v>
      </c>
      <c r="H13" s="60">
        <f>VLOOKUP($A13,'Return Data'!$B$7:$R$2292,11,0)</f>
        <v>8.1530000000000005</v>
      </c>
      <c r="I13" s="61">
        <f t="shared" si="2"/>
        <v>9</v>
      </c>
      <c r="J13" s="60">
        <f>VLOOKUP($A13,'Return Data'!$B$7:$R$2292,12,0)</f>
        <v>5.9298999999999999</v>
      </c>
      <c r="K13" s="61">
        <f t="shared" si="3"/>
        <v>21</v>
      </c>
      <c r="L13" s="60">
        <f>VLOOKUP($A13,'Return Data'!$B$7:$R$2292,13,0)</f>
        <v>2.8028</v>
      </c>
      <c r="M13" s="61">
        <f t="shared" si="4"/>
        <v>25</v>
      </c>
      <c r="N13" s="60">
        <f>VLOOKUP($A13,'Return Data'!$B$7:$R$2292,17,0)</f>
        <v>3.2562000000000002</v>
      </c>
      <c r="O13" s="61">
        <f t="shared" si="5"/>
        <v>20</v>
      </c>
      <c r="P13" s="60">
        <f>VLOOKUP($A13,'Return Data'!$B$7:$R$2292,14,0)</f>
        <v>4.7003000000000004</v>
      </c>
      <c r="Q13" s="61">
        <f t="shared" si="6"/>
        <v>16</v>
      </c>
      <c r="R13" s="60">
        <f>VLOOKUP($A13,'Return Data'!$B$7:$R$2292,16,0)</f>
        <v>7.1478999999999999</v>
      </c>
      <c r="S13" s="62">
        <f t="shared" si="7"/>
        <v>21</v>
      </c>
    </row>
    <row r="14" spans="1:19" x14ac:dyDescent="0.3">
      <c r="A14" s="77" t="s">
        <v>1870</v>
      </c>
      <c r="B14" s="59">
        <f>VLOOKUP($A14,'Return Data'!$B$7:$R$2292,3,0)</f>
        <v>45022</v>
      </c>
      <c r="C14" s="60">
        <f>VLOOKUP($A14,'Return Data'!$B$7:$R$2292,4,0)</f>
        <v>16.043299999999999</v>
      </c>
      <c r="D14" s="60">
        <f>VLOOKUP($A14,'Return Data'!$B$7:$R$2292,9,0)</f>
        <v>17.382100000000001</v>
      </c>
      <c r="E14" s="61">
        <f t="shared" si="0"/>
        <v>13</v>
      </c>
      <c r="F14" s="60">
        <f>VLOOKUP($A14,'Return Data'!$B$7:$R$2292,10,0)</f>
        <v>7.9619</v>
      </c>
      <c r="G14" s="61">
        <f t="shared" si="1"/>
        <v>22</v>
      </c>
      <c r="H14" s="60">
        <f>VLOOKUP($A14,'Return Data'!$B$7:$R$2292,11,0)</f>
        <v>7.8322000000000003</v>
      </c>
      <c r="I14" s="61">
        <f t="shared" si="2"/>
        <v>14</v>
      </c>
      <c r="J14" s="60">
        <f>VLOOKUP($A14,'Return Data'!$B$7:$R$2292,12,0)</f>
        <v>7.0262000000000002</v>
      </c>
      <c r="K14" s="61">
        <f t="shared" si="3"/>
        <v>7</v>
      </c>
      <c r="L14" s="60">
        <f>VLOOKUP($A14,'Return Data'!$B$7:$R$2292,13,0)</f>
        <v>4.4622000000000002</v>
      </c>
      <c r="M14" s="61">
        <f t="shared" si="4"/>
        <v>12</v>
      </c>
      <c r="N14" s="60">
        <f>VLOOKUP($A14,'Return Data'!$B$7:$R$2292,17,0)</f>
        <v>3.7831000000000001</v>
      </c>
      <c r="O14" s="61">
        <f t="shared" si="5"/>
        <v>16</v>
      </c>
      <c r="P14" s="60">
        <f>VLOOKUP($A14,'Return Data'!$B$7:$R$2292,14,0)</f>
        <v>4.3803999999999998</v>
      </c>
      <c r="Q14" s="61">
        <f t="shared" si="6"/>
        <v>19</v>
      </c>
      <c r="R14" s="60">
        <f>VLOOKUP($A14,'Return Data'!$B$7:$R$2292,16,0)</f>
        <v>5.3289</v>
      </c>
      <c r="S14" s="62">
        <f t="shared" si="7"/>
        <v>26</v>
      </c>
    </row>
    <row r="15" spans="1:19" x14ac:dyDescent="0.3">
      <c r="A15" s="77" t="s">
        <v>996</v>
      </c>
      <c r="B15" s="59">
        <f>VLOOKUP($A15,'Return Data'!$B$7:$R$2292,3,0)</f>
        <v>45022</v>
      </c>
      <c r="C15" s="60">
        <f>VLOOKUP($A15,'Return Data'!$B$7:$R$2292,4,0)</f>
        <v>48.022799999999997</v>
      </c>
      <c r="D15" s="60">
        <f>VLOOKUP($A15,'Return Data'!$B$7:$R$2292,9,0)</f>
        <v>17.340699999999998</v>
      </c>
      <c r="E15" s="61">
        <f t="shared" si="0"/>
        <v>14</v>
      </c>
      <c r="F15" s="60">
        <f>VLOOKUP($A15,'Return Data'!$B$7:$R$2292,10,0)</f>
        <v>8.4275000000000002</v>
      </c>
      <c r="G15" s="61">
        <f t="shared" si="1"/>
        <v>15</v>
      </c>
      <c r="H15" s="60">
        <f>VLOOKUP($A15,'Return Data'!$B$7:$R$2292,11,0)</f>
        <v>7.4569999999999999</v>
      </c>
      <c r="I15" s="61">
        <f t="shared" si="2"/>
        <v>20</v>
      </c>
      <c r="J15" s="60">
        <f>VLOOKUP($A15,'Return Data'!$B$7:$R$2292,12,0)</f>
        <v>5.7702</v>
      </c>
      <c r="K15" s="61">
        <f t="shared" si="3"/>
        <v>24</v>
      </c>
      <c r="L15" s="60">
        <f>VLOOKUP($A15,'Return Data'!$B$7:$R$2292,13,0)</f>
        <v>3.6682999999999999</v>
      </c>
      <c r="M15" s="61">
        <f t="shared" si="4"/>
        <v>19</v>
      </c>
      <c r="N15" s="60">
        <f>VLOOKUP($A15,'Return Data'!$B$7:$R$2292,17,0)</f>
        <v>2.9636999999999998</v>
      </c>
      <c r="O15" s="61">
        <f t="shared" si="5"/>
        <v>21</v>
      </c>
      <c r="P15" s="60">
        <f>VLOOKUP($A15,'Return Data'!$B$7:$R$2292,14,0)</f>
        <v>4.2542</v>
      </c>
      <c r="Q15" s="61">
        <f t="shared" si="6"/>
        <v>21</v>
      </c>
      <c r="R15" s="60">
        <f>VLOOKUP($A15,'Return Data'!$B$7:$R$2292,16,0)</f>
        <v>7.931</v>
      </c>
      <c r="S15" s="62">
        <f t="shared" si="7"/>
        <v>9</v>
      </c>
    </row>
    <row r="16" spans="1:19" x14ac:dyDescent="0.3">
      <c r="A16" s="77" t="s">
        <v>958</v>
      </c>
      <c r="B16" s="59">
        <f>VLOOKUP($A16,'Return Data'!$B$7:$R$2292,3,0)</f>
        <v>45022</v>
      </c>
      <c r="C16" s="60">
        <f>VLOOKUP($A16,'Return Data'!$B$7:$R$2292,4,0)</f>
        <v>68.956500000000005</v>
      </c>
      <c r="D16" s="60">
        <f>VLOOKUP($A16,'Return Data'!$B$7:$R$2292,9,0)</f>
        <v>15.93</v>
      </c>
      <c r="E16" s="61">
        <f t="shared" si="0"/>
        <v>19</v>
      </c>
      <c r="F16" s="60">
        <f>VLOOKUP($A16,'Return Data'!$B$7:$R$2292,10,0)</f>
        <v>8.0884999999999998</v>
      </c>
      <c r="G16" s="61">
        <f t="shared" si="1"/>
        <v>18</v>
      </c>
      <c r="H16" s="60">
        <f>VLOOKUP($A16,'Return Data'!$B$7:$R$2292,11,0)</f>
        <v>7.7952000000000004</v>
      </c>
      <c r="I16" s="61">
        <f t="shared" si="2"/>
        <v>15</v>
      </c>
      <c r="J16" s="60">
        <f>VLOOKUP($A16,'Return Data'!$B$7:$R$2292,12,0)</f>
        <v>6.3646000000000003</v>
      </c>
      <c r="K16" s="61">
        <f t="shared" si="3"/>
        <v>19</v>
      </c>
      <c r="L16" s="60">
        <f>VLOOKUP($A16,'Return Data'!$B$7:$R$2292,13,0)</f>
        <v>4.2221000000000002</v>
      </c>
      <c r="M16" s="61">
        <f t="shared" si="4"/>
        <v>13</v>
      </c>
      <c r="N16" s="60">
        <f>VLOOKUP($A16,'Return Data'!$B$7:$R$2292,17,0)</f>
        <v>4.0724</v>
      </c>
      <c r="O16" s="61">
        <f t="shared" si="5"/>
        <v>14</v>
      </c>
      <c r="P16" s="60">
        <f>VLOOKUP($A16,'Return Data'!$B$7:$R$2292,14,0)</f>
        <v>5.2759999999999998</v>
      </c>
      <c r="Q16" s="61">
        <f t="shared" si="6"/>
        <v>13</v>
      </c>
      <c r="R16" s="60">
        <f>VLOOKUP($A16,'Return Data'!$B$7:$R$2292,16,0)</f>
        <v>7.7236000000000002</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45022</v>
      </c>
      <c r="C18" s="60">
        <f>VLOOKUP($A18,'Return Data'!$B$7:$R$2292,4,0)</f>
        <v>49.218899999999998</v>
      </c>
      <c r="D18" s="60">
        <f>VLOOKUP($A18,'Return Data'!$B$7:$R$2292,9,0)</f>
        <v>16.876300000000001</v>
      </c>
      <c r="E18" s="61">
        <f t="shared" si="0"/>
        <v>15</v>
      </c>
      <c r="F18" s="60">
        <f>VLOOKUP($A18,'Return Data'!$B$7:$R$2292,10,0)</f>
        <v>7.9989999999999997</v>
      </c>
      <c r="G18" s="61">
        <f t="shared" si="1"/>
        <v>21</v>
      </c>
      <c r="H18" s="60">
        <f>VLOOKUP($A18,'Return Data'!$B$7:$R$2292,11,0)</f>
        <v>7.2735000000000003</v>
      </c>
      <c r="I18" s="61">
        <f t="shared" si="2"/>
        <v>21</v>
      </c>
      <c r="J18" s="60">
        <f>VLOOKUP($A18,'Return Data'!$B$7:$R$2292,12,0)</f>
        <v>6.4313000000000002</v>
      </c>
      <c r="K18" s="61">
        <f t="shared" si="3"/>
        <v>16</v>
      </c>
      <c r="L18" s="60">
        <f>VLOOKUP($A18,'Return Data'!$B$7:$R$2292,13,0)</f>
        <v>3.2496</v>
      </c>
      <c r="M18" s="61">
        <f t="shared" si="4"/>
        <v>22</v>
      </c>
      <c r="N18" s="60">
        <f>VLOOKUP($A18,'Return Data'!$B$7:$R$2292,17,0)</f>
        <v>2.8197999999999999</v>
      </c>
      <c r="O18" s="61">
        <f t="shared" si="5"/>
        <v>23</v>
      </c>
      <c r="P18" s="60">
        <f>VLOOKUP($A18,'Return Data'!$B$7:$R$2292,14,0)</f>
        <v>3.9287000000000001</v>
      </c>
      <c r="Q18" s="61">
        <f t="shared" si="6"/>
        <v>24</v>
      </c>
      <c r="R18" s="60">
        <f>VLOOKUP($A18,'Return Data'!$B$7:$R$2292,16,0)</f>
        <v>7.3127000000000004</v>
      </c>
      <c r="S18" s="62">
        <f t="shared" si="7"/>
        <v>20</v>
      </c>
    </row>
    <row r="19" spans="1:19" x14ac:dyDescent="0.3">
      <c r="A19" s="77" t="s">
        <v>963</v>
      </c>
      <c r="B19" s="59">
        <f>VLOOKUP($A19,'Return Data'!$B$7:$R$2292,3,0)</f>
        <v>45022</v>
      </c>
      <c r="C19" s="60">
        <f>VLOOKUP($A19,'Return Data'!$B$7:$R$2292,4,0)</f>
        <v>47.576999999999998</v>
      </c>
      <c r="D19" s="60">
        <f>VLOOKUP($A19,'Return Data'!$B$7:$R$2292,9,0)</f>
        <v>13.6387</v>
      </c>
      <c r="E19" s="61">
        <f t="shared" si="0"/>
        <v>25</v>
      </c>
      <c r="F19" s="60">
        <f>VLOOKUP($A19,'Return Data'!$B$7:$R$2292,10,0)</f>
        <v>7.4100999999999999</v>
      </c>
      <c r="G19" s="61">
        <f t="shared" si="1"/>
        <v>25</v>
      </c>
      <c r="H19" s="60">
        <f>VLOOKUP($A19,'Return Data'!$B$7:$R$2292,11,0)</f>
        <v>7.2023000000000001</v>
      </c>
      <c r="I19" s="61">
        <f t="shared" si="2"/>
        <v>23</v>
      </c>
      <c r="J19" s="60">
        <f>VLOOKUP($A19,'Return Data'!$B$7:$R$2292,12,0)</f>
        <v>6.4169</v>
      </c>
      <c r="K19" s="61">
        <f t="shared" si="3"/>
        <v>17</v>
      </c>
      <c r="L19" s="60">
        <f>VLOOKUP($A19,'Return Data'!$B$7:$R$2292,13,0)</f>
        <v>4</v>
      </c>
      <c r="M19" s="61">
        <f t="shared" si="4"/>
        <v>15</v>
      </c>
      <c r="N19" s="60">
        <f>VLOOKUP($A19,'Return Data'!$B$7:$R$2292,17,0)</f>
        <v>4.5887000000000002</v>
      </c>
      <c r="O19" s="61">
        <f t="shared" si="5"/>
        <v>9</v>
      </c>
      <c r="P19" s="60">
        <f>VLOOKUP($A19,'Return Data'!$B$7:$R$2292,14,0)</f>
        <v>5.6997</v>
      </c>
      <c r="Q19" s="61">
        <f t="shared" si="6"/>
        <v>9</v>
      </c>
      <c r="R19" s="60">
        <f>VLOOKUP($A19,'Return Data'!$B$7:$R$2292,16,0)</f>
        <v>7.6440000000000001</v>
      </c>
      <c r="S19" s="62">
        <f t="shared" si="7"/>
        <v>15</v>
      </c>
    </row>
    <row r="20" spans="1:19" x14ac:dyDescent="0.3">
      <c r="A20" s="102" t="s">
        <v>1966</v>
      </c>
      <c r="B20" s="59">
        <f>VLOOKUP($A20,'Return Data'!$B$7:$R$2292,3,0)</f>
        <v>45022</v>
      </c>
      <c r="C20" s="60">
        <f>VLOOKUP($A20,'Return Data'!$B$7:$R$2292,4,0)</f>
        <v>17.188300000000002</v>
      </c>
      <c r="D20" s="60">
        <f>VLOOKUP($A20,'Return Data'!$B$7:$R$2292,9,0)</f>
        <v>14.8581</v>
      </c>
      <c r="E20" s="61">
        <f t="shared" si="0"/>
        <v>23</v>
      </c>
      <c r="F20" s="60">
        <f>VLOOKUP($A20,'Return Data'!$B$7:$R$2292,10,0)</f>
        <v>8.3658999999999999</v>
      </c>
      <c r="G20" s="61">
        <f t="shared" si="1"/>
        <v>16</v>
      </c>
      <c r="H20" s="60">
        <f>VLOOKUP($A20,'Return Data'!$B$7:$R$2292,11,0)</f>
        <v>7.6128</v>
      </c>
      <c r="I20" s="61">
        <f t="shared" si="2"/>
        <v>19</v>
      </c>
      <c r="J20" s="60">
        <f>VLOOKUP($A20,'Return Data'!$B$7:$R$2292,12,0)</f>
        <v>6.5419999999999998</v>
      </c>
      <c r="K20" s="61">
        <f t="shared" si="3"/>
        <v>15</v>
      </c>
      <c r="L20" s="60">
        <f>VLOOKUP($A20,'Return Data'!$B$7:$R$2292,13,0)</f>
        <v>3.9378000000000002</v>
      </c>
      <c r="M20" s="61">
        <f t="shared" si="4"/>
        <v>16</v>
      </c>
      <c r="N20" s="60">
        <f>VLOOKUP($A20,'Return Data'!$B$7:$R$2292,17,0)</f>
        <v>4.1806000000000001</v>
      </c>
      <c r="O20" s="61">
        <f t="shared" si="5"/>
        <v>12</v>
      </c>
      <c r="P20" s="60">
        <f>VLOOKUP($A20,'Return Data'!$B$7:$R$2292,14,0)</f>
        <v>5.3654999999999999</v>
      </c>
      <c r="Q20" s="61">
        <f t="shared" si="6"/>
        <v>12</v>
      </c>
      <c r="R20" s="60">
        <f>VLOOKUP($A20,'Return Data'!$B$7:$R$2292,16,0)</f>
        <v>6.8474000000000004</v>
      </c>
      <c r="S20" s="62">
        <f t="shared" si="7"/>
        <v>22</v>
      </c>
    </row>
    <row r="21" spans="1:19" x14ac:dyDescent="0.3">
      <c r="A21" s="102" t="s">
        <v>1967</v>
      </c>
      <c r="B21" s="59">
        <f>VLOOKUP($A21,'Return Data'!$B$7:$R$2292,3,0)</f>
        <v>45022</v>
      </c>
      <c r="C21" s="60">
        <f>VLOOKUP($A21,'Return Data'!$B$7:$R$2292,4,0)</f>
        <v>36.311599999999999</v>
      </c>
      <c r="D21" s="60">
        <f>VLOOKUP($A21,'Return Data'!$B$7:$R$2292,9,0)</f>
        <v>19.3565</v>
      </c>
      <c r="E21" s="61">
        <f t="shared" si="0"/>
        <v>6</v>
      </c>
      <c r="F21" s="60">
        <f>VLOOKUP($A21,'Return Data'!$B$7:$R$2292,10,0)</f>
        <v>8.9647000000000006</v>
      </c>
      <c r="G21" s="61">
        <f t="shared" si="1"/>
        <v>10</v>
      </c>
      <c r="H21" s="60">
        <f>VLOOKUP($A21,'Return Data'!$B$7:$R$2292,11,0)</f>
        <v>7.7690000000000001</v>
      </c>
      <c r="I21" s="61">
        <f t="shared" si="2"/>
        <v>16</v>
      </c>
      <c r="J21" s="60">
        <f>VLOOKUP($A21,'Return Data'!$B$7:$R$2292,12,0)</f>
        <v>5.5594000000000001</v>
      </c>
      <c r="K21" s="61">
        <f t="shared" si="3"/>
        <v>25</v>
      </c>
      <c r="L21" s="60">
        <f>VLOOKUP($A21,'Return Data'!$B$7:$R$2292,13,0)</f>
        <v>2.9001000000000001</v>
      </c>
      <c r="M21" s="61">
        <f t="shared" si="4"/>
        <v>24</v>
      </c>
      <c r="N21" s="60">
        <f>VLOOKUP($A21,'Return Data'!$B$7:$R$2292,17,0)</f>
        <v>2.7521</v>
      </c>
      <c r="O21" s="61">
        <f t="shared" si="5"/>
        <v>26</v>
      </c>
      <c r="P21" s="60">
        <f>VLOOKUP($A21,'Return Data'!$B$7:$R$2292,14,0)</f>
        <v>3.5714999999999999</v>
      </c>
      <c r="Q21" s="61">
        <f t="shared" si="6"/>
        <v>26</v>
      </c>
      <c r="R21" s="60">
        <f>VLOOKUP($A21,'Return Data'!$B$7:$R$2292,16,0)</f>
        <v>6.5472000000000001</v>
      </c>
      <c r="S21" s="62">
        <f t="shared" si="7"/>
        <v>23</v>
      </c>
    </row>
    <row r="22" spans="1:19" x14ac:dyDescent="0.3">
      <c r="A22" s="77" t="s">
        <v>999</v>
      </c>
      <c r="B22" s="59">
        <f>VLOOKUP($A22,'Return Data'!$B$7:$R$2292,3,0)</f>
        <v>45022</v>
      </c>
      <c r="C22" s="60">
        <f>VLOOKUP($A22,'Return Data'!$B$7:$R$2292,4,0)</f>
        <v>33.553199999999997</v>
      </c>
      <c r="D22" s="60">
        <f>VLOOKUP($A22,'Return Data'!$B$7:$R$2292,9,0)</f>
        <v>15.097899999999999</v>
      </c>
      <c r="E22" s="61">
        <f t="shared" si="0"/>
        <v>22</v>
      </c>
      <c r="F22" s="60">
        <f>VLOOKUP($A22,'Return Data'!$B$7:$R$2292,10,0)</f>
        <v>8.4710000000000001</v>
      </c>
      <c r="G22" s="61">
        <f t="shared" si="1"/>
        <v>13</v>
      </c>
      <c r="H22" s="60">
        <f>VLOOKUP($A22,'Return Data'!$B$7:$R$2292,11,0)</f>
        <v>7.6856999999999998</v>
      </c>
      <c r="I22" s="61">
        <f t="shared" si="2"/>
        <v>17</v>
      </c>
      <c r="J22" s="60">
        <f>VLOOKUP($A22,'Return Data'!$B$7:$R$2292,12,0)</f>
        <v>7.1871</v>
      </c>
      <c r="K22" s="61">
        <f t="shared" si="3"/>
        <v>5</v>
      </c>
      <c r="L22" s="60">
        <f>VLOOKUP($A22,'Return Data'!$B$7:$R$2292,13,0)</f>
        <v>5.4730999999999996</v>
      </c>
      <c r="M22" s="61">
        <f t="shared" si="4"/>
        <v>5</v>
      </c>
      <c r="N22" s="60">
        <f>VLOOKUP($A22,'Return Data'!$B$7:$R$2292,17,0)</f>
        <v>4.1332000000000004</v>
      </c>
      <c r="O22" s="61">
        <f t="shared" si="5"/>
        <v>13</v>
      </c>
      <c r="P22" s="60">
        <f>VLOOKUP($A22,'Return Data'!$B$7:$R$2292,14,0)</f>
        <v>5.5429000000000004</v>
      </c>
      <c r="Q22" s="61">
        <f t="shared" si="6"/>
        <v>10</v>
      </c>
      <c r="R22" s="60">
        <f>VLOOKUP($A22,'Return Data'!$B$7:$R$2292,16,0)</f>
        <v>8.6196000000000002</v>
      </c>
      <c r="S22" s="62">
        <f t="shared" si="7"/>
        <v>4</v>
      </c>
    </row>
    <row r="23" spans="1:19" x14ac:dyDescent="0.3">
      <c r="A23" s="77" t="s">
        <v>901</v>
      </c>
      <c r="B23" s="59">
        <f>VLOOKUP($A23,'Return Data'!$B$7:$R$2292,3,0)</f>
        <v>45022</v>
      </c>
      <c r="C23" s="60">
        <f>VLOOKUP($A23,'Return Data'!$B$7:$R$2292,4,0)</f>
        <v>74.898499999999999</v>
      </c>
      <c r="D23" s="60">
        <f>VLOOKUP($A23,'Return Data'!$B$7:$R$2292,9,0)</f>
        <v>20.180499999999999</v>
      </c>
      <c r="E23" s="61">
        <f t="shared" si="0"/>
        <v>4</v>
      </c>
      <c r="F23" s="60">
        <f>VLOOKUP($A23,'Return Data'!$B$7:$R$2292,10,0)</f>
        <v>9.4766999999999992</v>
      </c>
      <c r="G23" s="61">
        <f t="shared" si="1"/>
        <v>4</v>
      </c>
      <c r="H23" s="60">
        <f>VLOOKUP($A23,'Return Data'!$B$7:$R$2292,11,0)</f>
        <v>8.4023000000000003</v>
      </c>
      <c r="I23" s="61">
        <f t="shared" si="2"/>
        <v>3</v>
      </c>
      <c r="J23" s="60">
        <f>VLOOKUP($A23,'Return Data'!$B$7:$R$2292,12,0)</f>
        <v>7.1154000000000002</v>
      </c>
      <c r="K23" s="61">
        <f t="shared" si="3"/>
        <v>6</v>
      </c>
      <c r="L23" s="60">
        <f>VLOOKUP($A23,'Return Data'!$B$7:$R$2292,13,0)</f>
        <v>4.6684999999999999</v>
      </c>
      <c r="M23" s="61">
        <f t="shared" si="4"/>
        <v>10</v>
      </c>
      <c r="N23" s="60">
        <f>VLOOKUP($A23,'Return Data'!$B$7:$R$2292,17,0)</f>
        <v>2.7953999999999999</v>
      </c>
      <c r="O23" s="61">
        <f t="shared" si="5"/>
        <v>25</v>
      </c>
      <c r="P23" s="60">
        <f>VLOOKUP($A23,'Return Data'!$B$7:$R$2292,14,0)</f>
        <v>3.8561000000000001</v>
      </c>
      <c r="Q23" s="61">
        <f t="shared" si="6"/>
        <v>25</v>
      </c>
      <c r="R23" s="60">
        <f>VLOOKUP($A23,'Return Data'!$B$7:$R$2292,16,0)</f>
        <v>8.4725000000000001</v>
      </c>
      <c r="S23" s="62">
        <f t="shared" si="7"/>
        <v>5</v>
      </c>
    </row>
    <row r="24" spans="1:19" x14ac:dyDescent="0.3">
      <c r="A24" s="77" t="s">
        <v>965</v>
      </c>
      <c r="B24" s="59">
        <f>VLOOKUP($A24,'Return Data'!$B$7:$R$2292,3,0)</f>
        <v>45022</v>
      </c>
      <c r="C24" s="60">
        <f>VLOOKUP($A24,'Return Data'!$B$7:$R$2292,4,0)</f>
        <v>37.689700000000002</v>
      </c>
      <c r="D24" s="60">
        <f>VLOOKUP($A24,'Return Data'!$B$7:$R$2292,9,0)</f>
        <v>12.645899999999999</v>
      </c>
      <c r="E24" s="61">
        <f t="shared" si="0"/>
        <v>27</v>
      </c>
      <c r="F24" s="60">
        <f>VLOOKUP($A24,'Return Data'!$B$7:$R$2292,10,0)</f>
        <v>7.6893000000000002</v>
      </c>
      <c r="G24" s="61">
        <f t="shared" si="1"/>
        <v>24</v>
      </c>
      <c r="H24" s="60">
        <f>VLOOKUP($A24,'Return Data'!$B$7:$R$2292,11,0)</f>
        <v>7.2045000000000003</v>
      </c>
      <c r="I24" s="61">
        <f t="shared" si="2"/>
        <v>22</v>
      </c>
      <c r="J24" s="60">
        <f>VLOOKUP($A24,'Return Data'!$B$7:$R$2292,12,0)</f>
        <v>6.7656999999999998</v>
      </c>
      <c r="K24" s="61">
        <f t="shared" si="3"/>
        <v>11</v>
      </c>
      <c r="L24" s="60">
        <f>VLOOKUP($A24,'Return Data'!$B$7:$R$2292,13,0)</f>
        <v>5.4428000000000001</v>
      </c>
      <c r="M24" s="61">
        <f t="shared" si="4"/>
        <v>6</v>
      </c>
      <c r="N24" s="60">
        <f>VLOOKUP($A24,'Return Data'!$B$7:$R$2292,17,0)</f>
        <v>5.2310999999999996</v>
      </c>
      <c r="O24" s="61">
        <f t="shared" si="5"/>
        <v>5</v>
      </c>
      <c r="P24" s="60">
        <f>VLOOKUP($A24,'Return Data'!$B$7:$R$2292,14,0)</f>
        <v>6.4295</v>
      </c>
      <c r="Q24" s="61">
        <f t="shared" si="6"/>
        <v>4</v>
      </c>
      <c r="R24" s="60">
        <f>VLOOKUP($A24,'Return Data'!$B$7:$R$2292,16,0)</f>
        <v>7.4074999999999998</v>
      </c>
      <c r="S24" s="62">
        <f t="shared" si="7"/>
        <v>17</v>
      </c>
    </row>
    <row r="25" spans="1:19" x14ac:dyDescent="0.3">
      <c r="A25" s="77" t="s">
        <v>1872</v>
      </c>
      <c r="B25" s="59">
        <f>VLOOKUP($A25,'Return Data'!$B$7:$R$2292,3,0)</f>
        <v>45022</v>
      </c>
      <c r="C25" s="60">
        <f>VLOOKUP($A25,'Return Data'!$B$7:$R$2292,4,0)</f>
        <v>52.610700000000001</v>
      </c>
      <c r="D25" s="60">
        <f>VLOOKUP($A25,'Return Data'!$B$7:$R$2292,9,0)</f>
        <v>18.983899999999998</v>
      </c>
      <c r="E25" s="61">
        <f t="shared" si="0"/>
        <v>7</v>
      </c>
      <c r="F25" s="60">
        <f>VLOOKUP($A25,'Return Data'!$B$7:$R$2292,10,0)</f>
        <v>9.3241999999999994</v>
      </c>
      <c r="G25" s="61">
        <f t="shared" si="1"/>
        <v>6</v>
      </c>
      <c r="H25" s="60">
        <f>VLOOKUP($A25,'Return Data'!$B$7:$R$2292,11,0)</f>
        <v>8.2241999999999997</v>
      </c>
      <c r="I25" s="61">
        <f t="shared" si="2"/>
        <v>7</v>
      </c>
      <c r="J25" s="60">
        <f>VLOOKUP($A25,'Return Data'!$B$7:$R$2292,12,0)</f>
        <v>5.8718000000000004</v>
      </c>
      <c r="K25" s="61">
        <f t="shared" si="3"/>
        <v>22</v>
      </c>
      <c r="L25" s="60">
        <f>VLOOKUP($A25,'Return Data'!$B$7:$R$2292,13,0)</f>
        <v>3.1128999999999998</v>
      </c>
      <c r="M25" s="61">
        <f t="shared" si="4"/>
        <v>23</v>
      </c>
      <c r="N25" s="60">
        <f>VLOOKUP($A25,'Return Data'!$B$7:$R$2292,17,0)</f>
        <v>2.9201000000000001</v>
      </c>
      <c r="O25" s="61">
        <f t="shared" si="5"/>
        <v>22</v>
      </c>
      <c r="P25" s="60">
        <f>VLOOKUP($A25,'Return Data'!$B$7:$R$2292,14,0)</f>
        <v>4.0324999999999998</v>
      </c>
      <c r="Q25" s="61">
        <f t="shared" si="6"/>
        <v>23</v>
      </c>
      <c r="R25" s="60">
        <f>VLOOKUP($A25,'Return Data'!$B$7:$R$2292,16,0)</f>
        <v>6.0656999999999996</v>
      </c>
      <c r="S25" s="62">
        <f t="shared" si="7"/>
        <v>24</v>
      </c>
    </row>
    <row r="26" spans="1:19" x14ac:dyDescent="0.3">
      <c r="A26" s="77" t="s">
        <v>1002</v>
      </c>
      <c r="B26" s="59">
        <f>VLOOKUP($A26,'Return Data'!$B$7:$R$2292,3,0)</f>
        <v>45022</v>
      </c>
      <c r="C26" s="60">
        <f>VLOOKUP($A26,'Return Data'!$B$7:$R$2292,4,0)</f>
        <v>65.126300000000001</v>
      </c>
      <c r="D26" s="60">
        <f>VLOOKUP($A26,'Return Data'!$B$7:$R$2292,9,0)</f>
        <v>16.261199999999999</v>
      </c>
      <c r="E26" s="61">
        <f t="shared" si="0"/>
        <v>17</v>
      </c>
      <c r="F26" s="60">
        <f>VLOOKUP($A26,'Return Data'!$B$7:$R$2292,10,0)</f>
        <v>8.0534999999999997</v>
      </c>
      <c r="G26" s="61">
        <f t="shared" si="1"/>
        <v>19</v>
      </c>
      <c r="H26" s="60">
        <f>VLOOKUP($A26,'Return Data'!$B$7:$R$2292,11,0)</f>
        <v>7.1551</v>
      </c>
      <c r="I26" s="61">
        <f t="shared" si="2"/>
        <v>24</v>
      </c>
      <c r="J26" s="60">
        <f>VLOOKUP($A26,'Return Data'!$B$7:$R$2292,12,0)</f>
        <v>6.7903000000000002</v>
      </c>
      <c r="K26" s="61">
        <f t="shared" si="3"/>
        <v>10</v>
      </c>
      <c r="L26" s="60">
        <f>VLOOKUP($A26,'Return Data'!$B$7:$R$2292,13,0)</f>
        <v>3.8083</v>
      </c>
      <c r="M26" s="61">
        <f t="shared" si="4"/>
        <v>18</v>
      </c>
      <c r="N26" s="60">
        <f>VLOOKUP($A26,'Return Data'!$B$7:$R$2292,17,0)</f>
        <v>3.7614000000000001</v>
      </c>
      <c r="O26" s="61">
        <f t="shared" si="5"/>
        <v>17</v>
      </c>
      <c r="P26" s="60">
        <f>VLOOKUP($A26,'Return Data'!$B$7:$R$2292,14,0)</f>
        <v>4.9816000000000003</v>
      </c>
      <c r="Q26" s="61">
        <f t="shared" si="6"/>
        <v>14</v>
      </c>
      <c r="R26" s="60">
        <f>VLOOKUP($A26,'Return Data'!$B$7:$R$2292,16,0)</f>
        <v>8.3449000000000009</v>
      </c>
      <c r="S26" s="62">
        <f t="shared" si="7"/>
        <v>7</v>
      </c>
    </row>
    <row r="27" spans="1:19" x14ac:dyDescent="0.3">
      <c r="A27" s="77" t="s">
        <v>969</v>
      </c>
      <c r="B27" s="59">
        <f>VLOOKUP($A27,'Return Data'!$B$7:$R$2292,3,0)</f>
        <v>45022</v>
      </c>
      <c r="C27" s="60">
        <f>VLOOKUP($A27,'Return Data'!$B$7:$R$2292,4,0)</f>
        <v>19.037800000000001</v>
      </c>
      <c r="D27" s="60">
        <f>VLOOKUP($A27,'Return Data'!$B$7:$R$2292,9,0)</f>
        <v>16.048500000000001</v>
      </c>
      <c r="E27" s="61">
        <f t="shared" si="0"/>
        <v>18</v>
      </c>
      <c r="F27" s="60">
        <f>VLOOKUP($A27,'Return Data'!$B$7:$R$2292,10,0)</f>
        <v>5.6262999999999996</v>
      </c>
      <c r="G27" s="61">
        <f t="shared" si="1"/>
        <v>27</v>
      </c>
      <c r="H27" s="60">
        <f>VLOOKUP($A27,'Return Data'!$B$7:$R$2292,11,0)</f>
        <v>6.0735000000000001</v>
      </c>
      <c r="I27" s="61">
        <f t="shared" si="2"/>
        <v>27</v>
      </c>
      <c r="J27" s="60">
        <f>VLOOKUP($A27,'Return Data'!$B$7:$R$2292,12,0)</f>
        <v>5.5056000000000003</v>
      </c>
      <c r="K27" s="61">
        <f t="shared" si="3"/>
        <v>26</v>
      </c>
      <c r="L27" s="60">
        <f>VLOOKUP($A27,'Return Data'!$B$7:$R$2292,13,0)</f>
        <v>3.4201999999999999</v>
      </c>
      <c r="M27" s="61">
        <f t="shared" si="4"/>
        <v>21</v>
      </c>
      <c r="N27" s="60">
        <f>VLOOKUP($A27,'Return Data'!$B$7:$R$2292,17,0)</f>
        <v>4.6393000000000004</v>
      </c>
      <c r="O27" s="61">
        <f t="shared" si="5"/>
        <v>8</v>
      </c>
      <c r="P27" s="60">
        <f>VLOOKUP($A27,'Return Data'!$B$7:$R$2292,14,0)</f>
        <v>5.3871000000000002</v>
      </c>
      <c r="Q27" s="61">
        <f t="shared" si="6"/>
        <v>11</v>
      </c>
      <c r="R27" s="60">
        <f>VLOOKUP($A27,'Return Data'!$B$7:$R$2292,16,0)</f>
        <v>7.3739999999999997</v>
      </c>
      <c r="S27" s="62">
        <f t="shared" si="7"/>
        <v>18</v>
      </c>
    </row>
    <row r="28" spans="1:19" x14ac:dyDescent="0.3">
      <c r="A28" s="109" t="s">
        <v>1759</v>
      </c>
      <c r="B28" s="59">
        <f>VLOOKUP($A28,'Return Data'!$B$7:$R$2292,3,0)</f>
        <v>45022</v>
      </c>
      <c r="C28" s="60">
        <f>VLOOKUP($A28,'Return Data'!$B$7:$R$2292,4,0)</f>
        <v>60.7682</v>
      </c>
      <c r="D28" s="60">
        <f>VLOOKUP($A28,'Return Data'!$B$7:$R$2292,9,0)</f>
        <v>16.7806</v>
      </c>
      <c r="E28" s="61">
        <f t="shared" si="0"/>
        <v>16</v>
      </c>
      <c r="F28" s="60">
        <f>VLOOKUP($A28,'Return Data'!$B$7:$R$2292,10,0)</f>
        <v>8.0533000000000001</v>
      </c>
      <c r="G28" s="61">
        <f t="shared" si="1"/>
        <v>20</v>
      </c>
      <c r="H28" s="60">
        <f>VLOOKUP($A28,'Return Data'!$B$7:$R$2292,11,0)</f>
        <v>8.4406999999999996</v>
      </c>
      <c r="I28" s="61">
        <f t="shared" si="2"/>
        <v>2</v>
      </c>
      <c r="J28" s="60">
        <f>VLOOKUP($A28,'Return Data'!$B$7:$R$2292,12,0)</f>
        <v>7.008</v>
      </c>
      <c r="K28" s="61">
        <f t="shared" si="3"/>
        <v>8</v>
      </c>
      <c r="L28" s="60">
        <f>VLOOKUP($A28,'Return Data'!$B$7:$R$2292,13,0)</f>
        <v>4.6235999999999997</v>
      </c>
      <c r="M28" s="61">
        <f t="shared" si="4"/>
        <v>11</v>
      </c>
      <c r="N28" s="60">
        <f>VLOOKUP($A28,'Return Data'!$B$7:$R$2292,17,0)</f>
        <v>3.3559999999999999</v>
      </c>
      <c r="O28" s="61">
        <f t="shared" si="5"/>
        <v>19</v>
      </c>
      <c r="P28" s="60">
        <f>VLOOKUP($A28,'Return Data'!$B$7:$R$2292,14,0)</f>
        <v>4.3037999999999998</v>
      </c>
      <c r="Q28" s="61">
        <f t="shared" si="6"/>
        <v>20</v>
      </c>
      <c r="R28" s="60">
        <f>VLOOKUP($A28,'Return Data'!$B$7:$R$2292,16,0)</f>
        <v>7.7497999999999996</v>
      </c>
      <c r="S28" s="62">
        <f t="shared" si="7"/>
        <v>12</v>
      </c>
    </row>
    <row r="29" spans="1:19" x14ac:dyDescent="0.3">
      <c r="A29" s="77" t="s">
        <v>1004</v>
      </c>
      <c r="B29" s="59">
        <f>VLOOKUP($A29,'Return Data'!$B$7:$R$2292,3,0)</f>
        <v>45022</v>
      </c>
      <c r="C29" s="60">
        <f>VLOOKUP($A29,'Return Data'!$B$7:$R$2292,4,0)</f>
        <v>76.274500000000003</v>
      </c>
      <c r="D29" s="60">
        <f>VLOOKUP($A29,'Return Data'!$B$7:$R$2292,9,0)</f>
        <v>18.652699999999999</v>
      </c>
      <c r="E29" s="61">
        <f t="shared" si="0"/>
        <v>8</v>
      </c>
      <c r="F29" s="60">
        <f>VLOOKUP($A29,'Return Data'!$B$7:$R$2292,10,0)</f>
        <v>9.0121000000000002</v>
      </c>
      <c r="G29" s="61">
        <f t="shared" si="1"/>
        <v>7</v>
      </c>
      <c r="H29" s="60">
        <f>VLOOKUP($A29,'Return Data'!$B$7:$R$2292,11,0)</f>
        <v>8.0210000000000008</v>
      </c>
      <c r="I29" s="61">
        <f t="shared" si="2"/>
        <v>11</v>
      </c>
      <c r="J29" s="60">
        <f>VLOOKUP($A29,'Return Data'!$B$7:$R$2292,12,0)</f>
        <v>8.6644000000000005</v>
      </c>
      <c r="K29" s="61">
        <f t="shared" si="3"/>
        <v>3</v>
      </c>
      <c r="L29" s="60">
        <f>VLOOKUP($A29,'Return Data'!$B$7:$R$2292,13,0)</f>
        <v>5.7272999999999996</v>
      </c>
      <c r="M29" s="61">
        <f t="shared" si="4"/>
        <v>4</v>
      </c>
      <c r="N29" s="60">
        <f>VLOOKUP($A29,'Return Data'!$B$7:$R$2292,17,0)</f>
        <v>3.9169</v>
      </c>
      <c r="O29" s="61">
        <f t="shared" si="5"/>
        <v>15</v>
      </c>
      <c r="P29" s="60">
        <f>VLOOKUP($A29,'Return Data'!$B$7:$R$2292,14,0)</f>
        <v>4.6897000000000002</v>
      </c>
      <c r="Q29" s="61">
        <f t="shared" si="6"/>
        <v>17</v>
      </c>
      <c r="R29" s="60">
        <f>VLOOKUP($A29,'Return Data'!$B$7:$R$2292,16,0)</f>
        <v>8.3827999999999996</v>
      </c>
      <c r="S29" s="62">
        <f t="shared" si="7"/>
        <v>6</v>
      </c>
    </row>
    <row r="30" spans="1:19" x14ac:dyDescent="0.3">
      <c r="A30" s="77" t="s">
        <v>903</v>
      </c>
      <c r="B30" s="59">
        <f>VLOOKUP($A30,'Return Data'!$B$7:$R$2292,3,0)</f>
        <v>45022</v>
      </c>
      <c r="C30" s="60">
        <f>VLOOKUP($A30,'Return Data'!$B$7:$R$2292,4,0)</f>
        <v>14.8453</v>
      </c>
      <c r="D30" s="60">
        <f>VLOOKUP($A30,'Return Data'!$B$7:$R$2292,9,0)</f>
        <v>20.020099999999999</v>
      </c>
      <c r="E30" s="61">
        <f t="shared" si="0"/>
        <v>5</v>
      </c>
      <c r="F30" s="60">
        <f>VLOOKUP($A30,'Return Data'!$B$7:$R$2292,10,0)</f>
        <v>11.5593</v>
      </c>
      <c r="G30" s="61">
        <f t="shared" si="1"/>
        <v>1</v>
      </c>
      <c r="H30" s="60">
        <f>VLOOKUP($A30,'Return Data'!$B$7:$R$2292,11,0)</f>
        <v>11.2225</v>
      </c>
      <c r="I30" s="61">
        <f t="shared" si="2"/>
        <v>1</v>
      </c>
      <c r="J30" s="60">
        <f>VLOOKUP($A30,'Return Data'!$B$7:$R$2292,12,0)</f>
        <v>10.1609</v>
      </c>
      <c r="K30" s="61">
        <f t="shared" si="3"/>
        <v>2</v>
      </c>
      <c r="L30" s="60">
        <f>VLOOKUP($A30,'Return Data'!$B$7:$R$2292,13,0)</f>
        <v>6.0068000000000001</v>
      </c>
      <c r="M30" s="61">
        <f t="shared" si="4"/>
        <v>3</v>
      </c>
      <c r="N30" s="60">
        <f>VLOOKUP($A30,'Return Data'!$B$7:$R$2292,17,0)</f>
        <v>3.7294999999999998</v>
      </c>
      <c r="O30" s="61">
        <f t="shared" si="5"/>
        <v>18</v>
      </c>
      <c r="P30" s="60">
        <f>VLOOKUP($A30,'Return Data'!$B$7:$R$2292,14,0)</f>
        <v>4.7663000000000002</v>
      </c>
      <c r="Q30" s="61">
        <f t="shared" si="6"/>
        <v>15</v>
      </c>
      <c r="R30" s="60">
        <f>VLOOKUP($A30,'Return Data'!$B$7:$R$2292,16,0)</f>
        <v>8.6670999999999996</v>
      </c>
      <c r="S30" s="62">
        <f t="shared" si="7"/>
        <v>3</v>
      </c>
    </row>
    <row r="31" spans="1:19" x14ac:dyDescent="0.3">
      <c r="A31" s="77" t="s">
        <v>971</v>
      </c>
      <c r="B31" s="59">
        <f>VLOOKUP($A31,'Return Data'!$B$7:$R$2292,3,0)</f>
        <v>45022</v>
      </c>
      <c r="C31" s="60">
        <f>VLOOKUP($A31,'Return Data'!$B$7:$R$2292,4,0)</f>
        <v>13.106199999999999</v>
      </c>
      <c r="D31" s="60">
        <f>VLOOKUP($A31,'Return Data'!$B$7:$R$2292,9,0)</f>
        <v>25.000299999999999</v>
      </c>
      <c r="E31" s="61">
        <f t="shared" si="0"/>
        <v>1</v>
      </c>
      <c r="F31" s="60">
        <f>VLOOKUP($A31,'Return Data'!$B$7:$R$2292,10,0)</f>
        <v>10.5403</v>
      </c>
      <c r="G31" s="61">
        <f t="shared" si="1"/>
        <v>2</v>
      </c>
      <c r="H31" s="60">
        <f>VLOOKUP($A31,'Return Data'!$B$7:$R$2292,11,0)</f>
        <v>8.3254999999999999</v>
      </c>
      <c r="I31" s="61">
        <f t="shared" si="2"/>
        <v>6</v>
      </c>
      <c r="J31" s="60">
        <f>VLOOKUP($A31,'Return Data'!$B$7:$R$2292,12,0)</f>
        <v>6.3765000000000001</v>
      </c>
      <c r="K31" s="61">
        <f t="shared" si="3"/>
        <v>18</v>
      </c>
      <c r="L31" s="60">
        <f>VLOOKUP($A31,'Return Data'!$B$7:$R$2292,13,0)</f>
        <v>4.0067000000000004</v>
      </c>
      <c r="M31" s="61">
        <f t="shared" si="4"/>
        <v>14</v>
      </c>
      <c r="N31" s="60">
        <f>VLOOKUP($A31,'Return Data'!$B$7:$R$2292,17,0)</f>
        <v>10.5947</v>
      </c>
      <c r="O31" s="61">
        <f t="shared" si="5"/>
        <v>3</v>
      </c>
      <c r="P31" s="60">
        <f>VLOOKUP($A31,'Return Data'!$B$7:$R$2292,14,0)</f>
        <v>7.5441000000000003</v>
      </c>
      <c r="Q31" s="61">
        <f t="shared" si="6"/>
        <v>3</v>
      </c>
      <c r="R31" s="60">
        <f>VLOOKUP($A31,'Return Data'!$B$7:$R$2292,16,0)</f>
        <v>3.1274999999999999</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45022</v>
      </c>
      <c r="C33" s="60">
        <f>VLOOKUP($A33,'Return Data'!$B$7:$R$2292,4,0)</f>
        <v>59.778300000000002</v>
      </c>
      <c r="D33" s="60">
        <f>VLOOKUP($A33,'Return Data'!$B$7:$R$2292,9,0)</f>
        <v>18.143999999999998</v>
      </c>
      <c r="E33" s="61">
        <f t="shared" si="0"/>
        <v>10</v>
      </c>
      <c r="F33" s="60">
        <f>VLOOKUP($A33,'Return Data'!$B$7:$R$2292,10,0)</f>
        <v>8.8201000000000001</v>
      </c>
      <c r="G33" s="61">
        <f t="shared" si="1"/>
        <v>11</v>
      </c>
      <c r="H33" s="60">
        <f>VLOOKUP($A33,'Return Data'!$B$7:$R$2292,11,0)</f>
        <v>8.3390000000000004</v>
      </c>
      <c r="I33" s="61">
        <f t="shared" si="2"/>
        <v>4</v>
      </c>
      <c r="J33" s="60">
        <f>VLOOKUP($A33,'Return Data'!$B$7:$R$2292,12,0)</f>
        <v>7.1980000000000004</v>
      </c>
      <c r="K33" s="61">
        <f t="shared" si="3"/>
        <v>4</v>
      </c>
      <c r="L33" s="60">
        <f>VLOOKUP($A33,'Return Data'!$B$7:$R$2292,13,0)</f>
        <v>5.1231999999999998</v>
      </c>
      <c r="M33" s="61">
        <f t="shared" si="4"/>
        <v>7</v>
      </c>
      <c r="N33" s="60">
        <f>VLOOKUP($A33,'Return Data'!$B$7:$R$2292,17,0)</f>
        <v>4.3837999999999999</v>
      </c>
      <c r="O33" s="61">
        <f t="shared" si="5"/>
        <v>10</v>
      </c>
      <c r="P33" s="60">
        <f>VLOOKUP($A33,'Return Data'!$B$7:$R$2292,14,0)</f>
        <v>5.8270999999999997</v>
      </c>
      <c r="Q33" s="61">
        <f t="shared" si="6"/>
        <v>8</v>
      </c>
      <c r="R33" s="60">
        <f>VLOOKUP($A33,'Return Data'!$B$7:$R$2292,16,0)</f>
        <v>7.5845000000000002</v>
      </c>
      <c r="S33" s="62">
        <f t="shared" si="7"/>
        <v>16</v>
      </c>
    </row>
    <row r="34" spans="1:19" x14ac:dyDescent="0.3">
      <c r="A34" s="77" t="s">
        <v>978</v>
      </c>
      <c r="B34" s="59">
        <f>VLOOKUP($A34,'Return Data'!$B$7:$R$2292,3,0)</f>
        <v>45022</v>
      </c>
      <c r="C34" s="60">
        <f>VLOOKUP($A34,'Return Data'!$B$7:$R$2292,4,0)</f>
        <v>43.153599999999997</v>
      </c>
      <c r="D34" s="60">
        <f>VLOOKUP($A34,'Return Data'!$B$7:$R$2292,9,0)</f>
        <v>15.387700000000001</v>
      </c>
      <c r="E34" s="61">
        <f t="shared" si="0"/>
        <v>20</v>
      </c>
      <c r="F34" s="60">
        <f>VLOOKUP($A34,'Return Data'!$B$7:$R$2292,10,0)</f>
        <v>8.2926000000000002</v>
      </c>
      <c r="G34" s="61">
        <f t="shared" si="1"/>
        <v>17</v>
      </c>
      <c r="H34" s="60">
        <f>VLOOKUP($A34,'Return Data'!$B$7:$R$2292,11,0)</f>
        <v>8.0457999999999998</v>
      </c>
      <c r="I34" s="61">
        <f t="shared" si="2"/>
        <v>10</v>
      </c>
      <c r="J34" s="60">
        <f>VLOOKUP($A34,'Return Data'!$B$7:$R$2292,12,0)</f>
        <v>6.7516999999999996</v>
      </c>
      <c r="K34" s="61">
        <f t="shared" si="3"/>
        <v>12</v>
      </c>
      <c r="L34" s="60">
        <f>VLOOKUP($A34,'Return Data'!$B$7:$R$2292,13,0)</f>
        <v>4.8242000000000003</v>
      </c>
      <c r="M34" s="61">
        <f t="shared" si="4"/>
        <v>9</v>
      </c>
      <c r="N34" s="60">
        <f>VLOOKUP($A34,'Return Data'!$B$7:$R$2292,17,0)</f>
        <v>4.7061000000000002</v>
      </c>
      <c r="O34" s="61">
        <f t="shared" si="5"/>
        <v>7</v>
      </c>
      <c r="P34" s="60">
        <f>VLOOKUP($A34,'Return Data'!$B$7:$R$2292,14,0)</f>
        <v>6.2172999999999998</v>
      </c>
      <c r="Q34" s="61">
        <f t="shared" si="6"/>
        <v>5</v>
      </c>
      <c r="R34" s="60">
        <f>VLOOKUP($A34,'Return Data'!$B$7:$R$2292,16,0)</f>
        <v>7.8156999999999996</v>
      </c>
      <c r="S34" s="62">
        <f t="shared" si="7"/>
        <v>11</v>
      </c>
    </row>
    <row r="35" spans="1:19" x14ac:dyDescent="0.3">
      <c r="A35" s="77" t="s">
        <v>979</v>
      </c>
      <c r="B35" s="59">
        <f>VLOOKUP($A35,'Return Data'!$B$7:$R$2292,3,0)</f>
        <v>45022</v>
      </c>
      <c r="C35" s="60">
        <f>VLOOKUP($A35,'Return Data'!$B$7:$R$2292,4,0)</f>
        <v>60.5227</v>
      </c>
      <c r="D35" s="60">
        <f>VLOOKUP($A35,'Return Data'!$B$7:$R$2292,9,0)</f>
        <v>17.5746</v>
      </c>
      <c r="E35" s="61">
        <f t="shared" si="0"/>
        <v>12</v>
      </c>
      <c r="F35" s="60">
        <f>VLOOKUP($A35,'Return Data'!$B$7:$R$2292,10,0)</f>
        <v>7.8705999999999996</v>
      </c>
      <c r="G35" s="61">
        <f t="shared" si="1"/>
        <v>23</v>
      </c>
      <c r="H35" s="60">
        <f>VLOOKUP($A35,'Return Data'!$B$7:$R$2292,11,0)</f>
        <v>6.8228999999999997</v>
      </c>
      <c r="I35" s="61">
        <f t="shared" si="2"/>
        <v>26</v>
      </c>
      <c r="J35" s="60">
        <f>VLOOKUP($A35,'Return Data'!$B$7:$R$2292,12,0)</f>
        <v>4.9973999999999998</v>
      </c>
      <c r="K35" s="61">
        <f t="shared" si="3"/>
        <v>27</v>
      </c>
      <c r="L35" s="60">
        <f>VLOOKUP($A35,'Return Data'!$B$7:$R$2292,13,0)</f>
        <v>2.4510000000000001</v>
      </c>
      <c r="M35" s="61">
        <f t="shared" si="4"/>
        <v>27</v>
      </c>
      <c r="N35" s="60">
        <f>VLOOKUP($A35,'Return Data'!$B$7:$R$2292,17,0)</f>
        <v>2.3132999999999999</v>
      </c>
      <c r="O35" s="61">
        <f t="shared" si="5"/>
        <v>27</v>
      </c>
      <c r="P35" s="60">
        <f>VLOOKUP($A35,'Return Data'!$B$7:$R$2292,14,0)</f>
        <v>3.2985000000000002</v>
      </c>
      <c r="Q35" s="61">
        <f t="shared" si="6"/>
        <v>27</v>
      </c>
      <c r="R35" s="60">
        <f>VLOOKUP($A35,'Return Data'!$B$7:$R$2292,16,0)</f>
        <v>7.3711000000000002</v>
      </c>
      <c r="S35" s="62">
        <f t="shared" si="7"/>
        <v>19</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45022</v>
      </c>
      <c r="C37" s="60">
        <f>VLOOKUP($A37,'Return Data'!$B$7:$R$2292,4,0)</f>
        <v>62.3185</v>
      </c>
      <c r="D37" s="60">
        <f>VLOOKUP($A37,'Return Data'!$B$7:$R$2292,9,0)</f>
        <v>17.776900000000001</v>
      </c>
      <c r="E37" s="61">
        <f t="shared" si="0"/>
        <v>11</v>
      </c>
      <c r="F37" s="60">
        <f>VLOOKUP($A37,'Return Data'!$B$7:$R$2292,10,0)</f>
        <v>9.0071999999999992</v>
      </c>
      <c r="G37" s="61">
        <f t="shared" si="1"/>
        <v>8</v>
      </c>
      <c r="H37" s="60">
        <f>VLOOKUP($A37,'Return Data'!$B$7:$R$2292,11,0)</f>
        <v>8.3282000000000007</v>
      </c>
      <c r="I37" s="61">
        <f t="shared" si="2"/>
        <v>5</v>
      </c>
      <c r="J37" s="60">
        <f>VLOOKUP($A37,'Return Data'!$B$7:$R$2292,12,0)</f>
        <v>6.8735999999999997</v>
      </c>
      <c r="K37" s="61">
        <f t="shared" si="3"/>
        <v>9</v>
      </c>
      <c r="L37" s="60">
        <f>VLOOKUP($A37,'Return Data'!$B$7:$R$2292,13,0)</f>
        <v>12.7637</v>
      </c>
      <c r="M37" s="61">
        <f t="shared" si="4"/>
        <v>2</v>
      </c>
      <c r="N37" s="60">
        <f>VLOOKUP($A37,'Return Data'!$B$7:$R$2292,17,0)</f>
        <v>11.052</v>
      </c>
      <c r="O37" s="61">
        <f t="shared" si="5"/>
        <v>2</v>
      </c>
      <c r="P37" s="60">
        <f>VLOOKUP($A37,'Return Data'!$B$7:$R$2292,14,0)</f>
        <v>9.8879999999999999</v>
      </c>
      <c r="Q37" s="61">
        <f t="shared" si="6"/>
        <v>2</v>
      </c>
      <c r="R37" s="60">
        <f>VLOOKUP($A37,'Return Data'!$B$7:$R$2292,16,0)</f>
        <v>7.6505000000000001</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45022</v>
      </c>
      <c r="C39" s="60">
        <f>VLOOKUP($A39,'Return Data'!$B$7:$R$2292,4,0)</f>
        <v>15.589</v>
      </c>
      <c r="D39" s="60">
        <f>VLOOKUP($A39,'Return Data'!$B$7:$R$2292,9,0)</f>
        <v>14.287599999999999</v>
      </c>
      <c r="E39" s="61">
        <f t="shared" si="0"/>
        <v>24</v>
      </c>
      <c r="F39" s="60">
        <f>VLOOKUP($A39,'Return Data'!$B$7:$R$2292,10,0)</f>
        <v>7.3743999999999996</v>
      </c>
      <c r="G39" s="61">
        <f t="shared" si="1"/>
        <v>26</v>
      </c>
      <c r="H39" s="60">
        <f>VLOOKUP($A39,'Return Data'!$B$7:$R$2292,11,0)</f>
        <v>7.1231</v>
      </c>
      <c r="I39" s="61">
        <f t="shared" si="2"/>
        <v>25</v>
      </c>
      <c r="J39" s="60">
        <f>VLOOKUP($A39,'Return Data'!$B$7:$R$2292,12,0)</f>
        <v>5.9935999999999998</v>
      </c>
      <c r="K39" s="61">
        <f t="shared" si="3"/>
        <v>20</v>
      </c>
      <c r="L39" s="60">
        <f>VLOOKUP($A39,'Return Data'!$B$7:$R$2292,13,0)</f>
        <v>3.9211</v>
      </c>
      <c r="M39" s="61">
        <f t="shared" si="4"/>
        <v>17</v>
      </c>
      <c r="N39" s="60">
        <f>VLOOKUP($A39,'Return Data'!$B$7:$R$2292,17,0)</f>
        <v>5.3338000000000001</v>
      </c>
      <c r="O39" s="61">
        <f t="shared" si="5"/>
        <v>4</v>
      </c>
      <c r="P39" s="60">
        <f>VLOOKUP($A39,'Return Data'!$B$7:$R$2292,14,0)</f>
        <v>4.5842000000000001</v>
      </c>
      <c r="Q39" s="61">
        <f t="shared" si="6"/>
        <v>18</v>
      </c>
      <c r="R39" s="60">
        <f>VLOOKUP($A39,'Return Data'!$B$7:$R$2292,16,0)</f>
        <v>5.6905999999999999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14.552774999999999</v>
      </c>
      <c r="E41" s="83"/>
      <c r="F41" s="84">
        <f>AVERAGE(F8:F39)</f>
        <v>7.2357031250000006</v>
      </c>
      <c r="G41" s="83"/>
      <c r="H41" s="84">
        <f>AVERAGE(H8:H39)</f>
        <v>6.6316531249999997</v>
      </c>
      <c r="I41" s="83"/>
      <c r="J41" s="84">
        <f>AVERAGE(J8:J39)</f>
        <v>6.2812781249999992</v>
      </c>
      <c r="K41" s="83"/>
      <c r="L41" s="84">
        <f>AVERAGE(L8:L39)</f>
        <v>4.2956999999999992</v>
      </c>
      <c r="M41" s="83"/>
      <c r="N41" s="84">
        <f>AVERAGE(N8:N39)</f>
        <v>4.0263062500000002</v>
      </c>
      <c r="O41" s="83"/>
      <c r="P41" s="84">
        <f>AVERAGE(P8:P39)</f>
        <v>4.640303125</v>
      </c>
      <c r="Q41" s="83"/>
      <c r="R41" s="84">
        <f>AVERAGE(R8:R39)</f>
        <v>6.2618281249999992</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25.000299999999999</v>
      </c>
      <c r="E43" s="87"/>
      <c r="F43" s="88">
        <f>MAX(F8:F39)</f>
        <v>11.5593</v>
      </c>
      <c r="G43" s="87"/>
      <c r="H43" s="88">
        <f>MAX(H8:H39)</f>
        <v>11.2225</v>
      </c>
      <c r="I43" s="87"/>
      <c r="J43" s="88">
        <f>MAX(J8:J39)</f>
        <v>28.5824</v>
      </c>
      <c r="K43" s="87"/>
      <c r="L43" s="88">
        <f>MAX(L8:L39)</f>
        <v>21.670999999999999</v>
      </c>
      <c r="M43" s="87"/>
      <c r="N43" s="88">
        <f>MAX(N8:N39)</f>
        <v>15.2224</v>
      </c>
      <c r="O43" s="87"/>
      <c r="P43" s="88">
        <f>MAX(P8:P39)</f>
        <v>13.572100000000001</v>
      </c>
      <c r="Q43" s="87"/>
      <c r="R43" s="88">
        <f>MAX(R8:R39)</f>
        <v>8.9971999999999994</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45022</v>
      </c>
      <c r="C8" s="60">
        <f>VLOOKUP($A8,'Return Data'!$B$7:$R$2292,4,0)</f>
        <v>372.99</v>
      </c>
      <c r="D8" s="60">
        <f>VLOOKUP($A8,'Return Data'!$B$7:$R$2292,10,0)</f>
        <v>-1.4427000000000001</v>
      </c>
      <c r="E8" s="61">
        <f t="shared" ref="E8:E33" si="0">RANK(D8,D$8:D$33,0)</f>
        <v>17</v>
      </c>
      <c r="F8" s="60">
        <f>VLOOKUP($A8,'Return Data'!$B$7:$R$2292,11,0)</f>
        <v>0.86260000000000003</v>
      </c>
      <c r="G8" s="61">
        <f t="shared" ref="G8:G33" si="1">RANK(F8,F$8:F$33,0)</f>
        <v>16</v>
      </c>
      <c r="H8" s="60">
        <f>VLOOKUP($A8,'Return Data'!$B$7:$R$2292,12,0)</f>
        <v>10.1273</v>
      </c>
      <c r="I8" s="61">
        <f t="shared" ref="I8:I33" si="2">RANK(H8,H$8:H$33,0)</f>
        <v>15</v>
      </c>
      <c r="J8" s="60">
        <f>VLOOKUP($A8,'Return Data'!$B$7:$R$2292,13,0)</f>
        <v>0.33360000000000001</v>
      </c>
      <c r="K8" s="61">
        <f t="shared" ref="K8:K33" si="3">RANK(J8,J$8:J$33,0)</f>
        <v>12</v>
      </c>
      <c r="L8" s="60">
        <f>VLOOKUP($A8,'Return Data'!$B$7:$R$2292,17,0)</f>
        <v>11.2552</v>
      </c>
      <c r="M8" s="61">
        <f t="shared" ref="M8:M33" si="4">RANK(L8,L$8:L$33,0)</f>
        <v>9</v>
      </c>
      <c r="N8" s="60">
        <f>VLOOKUP($A8,'Return Data'!$B$7:$R$2292,14,0)</f>
        <v>30.549700000000001</v>
      </c>
      <c r="O8" s="61">
        <f t="shared" ref="O8:O33" si="5">RANK(N8,N$8:N$33,0)</f>
        <v>6</v>
      </c>
      <c r="P8" s="60">
        <f>VLOOKUP($A8,'Return Data'!$B$7:$R$2292,15,0)</f>
        <v>10.610900000000001</v>
      </c>
      <c r="Q8" s="61">
        <f t="shared" ref="Q8:Q24" si="6">RANK(P8,P$8:P$33,0)</f>
        <v>19</v>
      </c>
      <c r="R8" s="60">
        <f>VLOOKUP($A8,'Return Data'!$B$7:$R$2292,16,0)</f>
        <v>13.6549</v>
      </c>
      <c r="S8" s="62">
        <f t="shared" ref="S8:S33" si="7">RANK(R8,R$8:R$33,0)</f>
        <v>11</v>
      </c>
    </row>
    <row r="9" spans="1:20" x14ac:dyDescent="0.3">
      <c r="A9" s="58" t="s">
        <v>861</v>
      </c>
      <c r="B9" s="59">
        <f>VLOOKUP($A9,'Return Data'!$B$7:$R$2292,3,0)</f>
        <v>45022</v>
      </c>
      <c r="C9" s="60">
        <f>VLOOKUP($A9,'Return Data'!$B$7:$R$2292,4,0)</f>
        <v>47.5</v>
      </c>
      <c r="D9" s="60">
        <f>VLOOKUP($A9,'Return Data'!$B$7:$R$2292,10,0)</f>
        <v>-0.73150000000000004</v>
      </c>
      <c r="E9" s="61">
        <f t="shared" si="0"/>
        <v>8</v>
      </c>
      <c r="F9" s="60">
        <f>VLOOKUP($A9,'Return Data'!$B$7:$R$2292,11,0)</f>
        <v>-3.0413999999999999</v>
      </c>
      <c r="G9" s="61">
        <f t="shared" si="1"/>
        <v>25</v>
      </c>
      <c r="H9" s="60">
        <f>VLOOKUP($A9,'Return Data'!$B$7:$R$2292,12,0)</f>
        <v>6.0505000000000004</v>
      </c>
      <c r="I9" s="61">
        <f t="shared" si="2"/>
        <v>25</v>
      </c>
      <c r="J9" s="60">
        <f>VLOOKUP($A9,'Return Data'!$B$7:$R$2292,13,0)</f>
        <v>-6.0149999999999997</v>
      </c>
      <c r="K9" s="61">
        <f t="shared" si="3"/>
        <v>26</v>
      </c>
      <c r="L9" s="60">
        <f>VLOOKUP($A9,'Return Data'!$B$7:$R$2292,17,0)</f>
        <v>5.5204000000000004</v>
      </c>
      <c r="M9" s="61">
        <f t="shared" si="4"/>
        <v>26</v>
      </c>
      <c r="N9" s="60">
        <f>VLOOKUP($A9,'Return Data'!$B$7:$R$2292,14,0)</f>
        <v>21.136299999999999</v>
      </c>
      <c r="O9" s="61">
        <f t="shared" si="5"/>
        <v>25</v>
      </c>
      <c r="P9" s="60">
        <f>VLOOKUP($A9,'Return Data'!$B$7:$R$2292,15,0)</f>
        <v>11.8712</v>
      </c>
      <c r="Q9" s="61">
        <f t="shared" si="6"/>
        <v>10</v>
      </c>
      <c r="R9" s="60">
        <f>VLOOKUP($A9,'Return Data'!$B$7:$R$2292,16,0)</f>
        <v>14.1759</v>
      </c>
      <c r="S9" s="62">
        <f t="shared" si="7"/>
        <v>6</v>
      </c>
    </row>
    <row r="10" spans="1:20" x14ac:dyDescent="0.3">
      <c r="A10" s="58" t="s">
        <v>2052</v>
      </c>
      <c r="B10" s="59">
        <f>VLOOKUP($A10,'Return Data'!$B$7:$R$2292,3,0)</f>
        <v>45022</v>
      </c>
      <c r="C10" s="60">
        <f>VLOOKUP($A10,'Return Data'!$B$7:$R$2292,4,0)</f>
        <v>54.326999999999998</v>
      </c>
      <c r="D10" s="60">
        <f>VLOOKUP($A10,'Return Data'!$B$7:$R$2292,10,0)</f>
        <v>-1.47E-2</v>
      </c>
      <c r="E10" s="61">
        <f t="shared" si="0"/>
        <v>4</v>
      </c>
      <c r="F10" s="60">
        <f>VLOOKUP($A10,'Return Data'!$B$7:$R$2292,11,0)</f>
        <v>-0.41980000000000001</v>
      </c>
      <c r="G10" s="61">
        <f t="shared" si="1"/>
        <v>21</v>
      </c>
      <c r="H10" s="60">
        <f>VLOOKUP($A10,'Return Data'!$B$7:$R$2292,12,0)</f>
        <v>8.9372000000000007</v>
      </c>
      <c r="I10" s="61">
        <f t="shared" si="2"/>
        <v>18</v>
      </c>
      <c r="J10" s="60">
        <f>VLOOKUP($A10,'Return Data'!$B$7:$R$2292,13,0)</f>
        <v>-1.9368000000000001</v>
      </c>
      <c r="K10" s="61">
        <f t="shared" si="3"/>
        <v>21</v>
      </c>
      <c r="L10" s="60">
        <f>VLOOKUP($A10,'Return Data'!$B$7:$R$2292,17,0)</f>
        <v>9.8269000000000002</v>
      </c>
      <c r="M10" s="61">
        <f t="shared" si="4"/>
        <v>17</v>
      </c>
      <c r="N10" s="60">
        <f>VLOOKUP($A10,'Return Data'!$B$7:$R$2292,14,0)</f>
        <v>27.595400000000001</v>
      </c>
      <c r="O10" s="61">
        <f t="shared" si="5"/>
        <v>17</v>
      </c>
      <c r="P10" s="60">
        <f>VLOOKUP($A10,'Return Data'!$B$7:$R$2292,15,0)</f>
        <v>11.0091</v>
      </c>
      <c r="Q10" s="61">
        <f t="shared" si="6"/>
        <v>14</v>
      </c>
      <c r="R10" s="60">
        <f>VLOOKUP($A10,'Return Data'!$B$7:$R$2292,16,0)</f>
        <v>11.851800000000001</v>
      </c>
      <c r="S10" s="62">
        <f t="shared" si="7"/>
        <v>20</v>
      </c>
    </row>
    <row r="11" spans="1:20" x14ac:dyDescent="0.3">
      <c r="A11" s="58" t="s">
        <v>1845</v>
      </c>
      <c r="B11" s="59">
        <f>VLOOKUP($A11,'Return Data'!$B$7:$R$2292,3,0)</f>
        <v>45022</v>
      </c>
      <c r="C11" s="60">
        <f>VLOOKUP($A11,'Return Data'!$B$7:$R$2292,4,0)</f>
        <v>159.8783</v>
      </c>
      <c r="D11" s="60">
        <f>VLOOKUP($A11,'Return Data'!$B$7:$R$2292,10,0)</f>
        <v>-0.24970000000000001</v>
      </c>
      <c r="E11" s="61">
        <f t="shared" si="0"/>
        <v>6</v>
      </c>
      <c r="F11" s="60">
        <f>VLOOKUP($A11,'Return Data'!$B$7:$R$2292,11,0)</f>
        <v>2.3222</v>
      </c>
      <c r="G11" s="61">
        <f t="shared" si="1"/>
        <v>6</v>
      </c>
      <c r="H11" s="60">
        <f>VLOOKUP($A11,'Return Data'!$B$7:$R$2292,12,0)</f>
        <v>11.0471</v>
      </c>
      <c r="I11" s="61">
        <f t="shared" si="2"/>
        <v>6</v>
      </c>
      <c r="J11" s="60">
        <f>VLOOKUP($A11,'Return Data'!$B$7:$R$2292,13,0)</f>
        <v>2.2408999999999999</v>
      </c>
      <c r="K11" s="61">
        <f t="shared" si="3"/>
        <v>8</v>
      </c>
      <c r="L11" s="60">
        <f>VLOOKUP($A11,'Return Data'!$B$7:$R$2292,17,0)</f>
        <v>11.504200000000001</v>
      </c>
      <c r="M11" s="61">
        <f t="shared" si="4"/>
        <v>8</v>
      </c>
      <c r="N11" s="60">
        <f>VLOOKUP($A11,'Return Data'!$B$7:$R$2292,14,0)</f>
        <v>27.2819</v>
      </c>
      <c r="O11" s="61">
        <f t="shared" si="5"/>
        <v>20</v>
      </c>
      <c r="P11" s="60">
        <f>VLOOKUP($A11,'Return Data'!$B$7:$R$2292,15,0)</f>
        <v>12.773899999999999</v>
      </c>
      <c r="Q11" s="61">
        <f t="shared" si="6"/>
        <v>2</v>
      </c>
      <c r="R11" s="60">
        <f>VLOOKUP($A11,'Return Data'!$B$7:$R$2292,16,0)</f>
        <v>14.462300000000001</v>
      </c>
      <c r="S11" s="62">
        <f t="shared" si="7"/>
        <v>4</v>
      </c>
    </row>
    <row r="12" spans="1:20" x14ac:dyDescent="0.3">
      <c r="A12" s="58" t="s">
        <v>865</v>
      </c>
      <c r="B12" s="59">
        <f>VLOOKUP($A12,'Return Data'!$B$7:$R$2292,3,0)</f>
        <v>45022</v>
      </c>
      <c r="C12" s="60">
        <f>VLOOKUP($A12,'Return Data'!$B$7:$R$2292,4,0)</f>
        <v>46.29</v>
      </c>
      <c r="D12" s="60">
        <f>VLOOKUP($A12,'Return Data'!$B$7:$R$2292,10,0)</f>
        <v>-0.21560000000000001</v>
      </c>
      <c r="E12" s="61">
        <f t="shared" si="0"/>
        <v>5</v>
      </c>
      <c r="F12" s="60">
        <f>VLOOKUP($A12,'Return Data'!$B$7:$R$2292,11,0)</f>
        <v>1.4463999999999999</v>
      </c>
      <c r="G12" s="61">
        <f t="shared" si="1"/>
        <v>10</v>
      </c>
      <c r="H12" s="60">
        <f>VLOOKUP($A12,'Return Data'!$B$7:$R$2292,12,0)</f>
        <v>10.4246</v>
      </c>
      <c r="I12" s="61">
        <f t="shared" si="2"/>
        <v>12</v>
      </c>
      <c r="J12" s="60">
        <f>VLOOKUP($A12,'Return Data'!$B$7:$R$2292,13,0)</f>
        <v>0.98170000000000002</v>
      </c>
      <c r="K12" s="61">
        <f t="shared" si="3"/>
        <v>10</v>
      </c>
      <c r="L12" s="60">
        <f>VLOOKUP($A12,'Return Data'!$B$7:$R$2292,17,0)</f>
        <v>9.9513999999999996</v>
      </c>
      <c r="M12" s="61">
        <f t="shared" si="4"/>
        <v>16</v>
      </c>
      <c r="N12" s="60">
        <f>VLOOKUP($A12,'Return Data'!$B$7:$R$2292,14,0)</f>
        <v>28.228899999999999</v>
      </c>
      <c r="O12" s="61">
        <f t="shared" si="5"/>
        <v>15</v>
      </c>
      <c r="P12" s="60">
        <f>VLOOKUP($A12,'Return Data'!$B$7:$R$2292,15,0)</f>
        <v>14.376300000000001</v>
      </c>
      <c r="Q12" s="61">
        <f t="shared" si="6"/>
        <v>1</v>
      </c>
      <c r="R12" s="60">
        <f>VLOOKUP($A12,'Return Data'!$B$7:$R$2292,16,0)</f>
        <v>14.036099999999999</v>
      </c>
      <c r="S12" s="62">
        <f t="shared" si="7"/>
        <v>7</v>
      </c>
    </row>
    <row r="13" spans="1:20" x14ac:dyDescent="0.3">
      <c r="A13" s="58" t="s">
        <v>867</v>
      </c>
      <c r="B13" s="59">
        <f>VLOOKUP($A13,'Return Data'!$B$7:$R$2292,3,0)</f>
        <v>45022</v>
      </c>
      <c r="C13" s="60">
        <f>VLOOKUP($A13,'Return Data'!$B$7:$R$2292,4,0)</f>
        <v>309.56</v>
      </c>
      <c r="D13" s="60">
        <f>VLOOKUP($A13,'Return Data'!$B$7:$R$2292,10,0)</f>
        <v>-1.1779999999999999</v>
      </c>
      <c r="E13" s="61">
        <f t="shared" si="0"/>
        <v>15</v>
      </c>
      <c r="F13" s="60">
        <f>VLOOKUP($A13,'Return Data'!$B$7:$R$2292,11,0)</f>
        <v>0.91739999999999999</v>
      </c>
      <c r="G13" s="61">
        <f t="shared" si="1"/>
        <v>15</v>
      </c>
      <c r="H13" s="60">
        <f>VLOOKUP($A13,'Return Data'!$B$7:$R$2292,12,0)</f>
        <v>9.4454999999999991</v>
      </c>
      <c r="I13" s="61">
        <f t="shared" si="2"/>
        <v>16</v>
      </c>
      <c r="J13" s="60">
        <f>VLOOKUP($A13,'Return Data'!$B$7:$R$2292,13,0)</f>
        <v>2.9085000000000001</v>
      </c>
      <c r="K13" s="61">
        <f t="shared" si="3"/>
        <v>5</v>
      </c>
      <c r="L13" s="60">
        <f>VLOOKUP($A13,'Return Data'!$B$7:$R$2292,17,0)</f>
        <v>7.6970999999999998</v>
      </c>
      <c r="M13" s="61">
        <f t="shared" si="4"/>
        <v>24</v>
      </c>
      <c r="N13" s="60">
        <f>VLOOKUP($A13,'Return Data'!$B$7:$R$2292,14,0)</f>
        <v>26.4788</v>
      </c>
      <c r="O13" s="61">
        <f t="shared" si="5"/>
        <v>21</v>
      </c>
      <c r="P13" s="60">
        <f>VLOOKUP($A13,'Return Data'!$B$7:$R$2292,15,0)</f>
        <v>8.4819999999999993</v>
      </c>
      <c r="Q13" s="61">
        <f t="shared" si="6"/>
        <v>24</v>
      </c>
      <c r="R13" s="60">
        <f>VLOOKUP($A13,'Return Data'!$B$7:$R$2292,16,0)</f>
        <v>10.4903</v>
      </c>
      <c r="S13" s="62">
        <f t="shared" si="7"/>
        <v>24</v>
      </c>
    </row>
    <row r="14" spans="1:20" x14ac:dyDescent="0.3">
      <c r="A14" s="58" t="s">
        <v>869</v>
      </c>
      <c r="B14" s="59">
        <f>VLOOKUP($A14,'Return Data'!$B$7:$R$2292,3,0)</f>
        <v>45022</v>
      </c>
      <c r="C14" s="60">
        <f>VLOOKUP($A14,'Return Data'!$B$7:$R$2292,4,0)</f>
        <v>62.07</v>
      </c>
      <c r="D14" s="60">
        <f>VLOOKUP($A14,'Return Data'!$B$7:$R$2292,10,0)</f>
        <v>0.87760000000000005</v>
      </c>
      <c r="E14" s="61">
        <f t="shared" si="0"/>
        <v>1</v>
      </c>
      <c r="F14" s="60">
        <f>VLOOKUP($A14,'Return Data'!$B$7:$R$2292,11,0)</f>
        <v>3.7786</v>
      </c>
      <c r="G14" s="61">
        <f t="shared" si="1"/>
        <v>2</v>
      </c>
      <c r="H14" s="60">
        <f>VLOOKUP($A14,'Return Data'!$B$7:$R$2292,12,0)</f>
        <v>14.3515</v>
      </c>
      <c r="I14" s="61">
        <f t="shared" si="2"/>
        <v>3</v>
      </c>
      <c r="J14" s="60">
        <f>VLOOKUP($A14,'Return Data'!$B$7:$R$2292,13,0)</f>
        <v>3.2263000000000002</v>
      </c>
      <c r="K14" s="61">
        <f t="shared" si="3"/>
        <v>3</v>
      </c>
      <c r="L14" s="60">
        <f>VLOOKUP($A14,'Return Data'!$B$7:$R$2292,17,0)</f>
        <v>12.104100000000001</v>
      </c>
      <c r="M14" s="61">
        <f t="shared" si="4"/>
        <v>5</v>
      </c>
      <c r="N14" s="60">
        <f>VLOOKUP($A14,'Return Data'!$B$7:$R$2292,14,0)</f>
        <v>30.171099999999999</v>
      </c>
      <c r="O14" s="61">
        <f t="shared" si="5"/>
        <v>8</v>
      </c>
      <c r="P14" s="60">
        <f>VLOOKUP($A14,'Return Data'!$B$7:$R$2292,15,0)</f>
        <v>12.7058</v>
      </c>
      <c r="Q14" s="61">
        <f t="shared" si="6"/>
        <v>3</v>
      </c>
      <c r="R14" s="60">
        <f>VLOOKUP($A14,'Return Data'!$B$7:$R$2292,16,0)</f>
        <v>13.9145</v>
      </c>
      <c r="S14" s="62">
        <f t="shared" si="7"/>
        <v>8</v>
      </c>
    </row>
    <row r="15" spans="1:20" x14ac:dyDescent="0.3">
      <c r="A15" s="58" t="s">
        <v>871</v>
      </c>
      <c r="B15" s="59">
        <f>VLOOKUP($A15,'Return Data'!$B$7:$R$2292,3,0)</f>
        <v>45022</v>
      </c>
      <c r="C15" s="60">
        <f>VLOOKUP($A15,'Return Data'!$B$7:$R$2292,4,0)</f>
        <v>739.46810000000005</v>
      </c>
      <c r="D15" s="60">
        <f>VLOOKUP($A15,'Return Data'!$B$7:$R$2292,10,0)</f>
        <v>-0.76500000000000001</v>
      </c>
      <c r="E15" s="61">
        <f t="shared" si="0"/>
        <v>9</v>
      </c>
      <c r="F15" s="60">
        <f>VLOOKUP($A15,'Return Data'!$B$7:$R$2292,11,0)</f>
        <v>0.74209999999999998</v>
      </c>
      <c r="G15" s="61">
        <f t="shared" si="1"/>
        <v>17</v>
      </c>
      <c r="H15" s="60">
        <f>VLOOKUP($A15,'Return Data'!$B$7:$R$2292,12,0)</f>
        <v>5.8615000000000004</v>
      </c>
      <c r="I15" s="61">
        <f t="shared" si="2"/>
        <v>26</v>
      </c>
      <c r="J15" s="60">
        <f>VLOOKUP($A15,'Return Data'!$B$7:$R$2292,13,0)</f>
        <v>-1.3068</v>
      </c>
      <c r="K15" s="61">
        <f t="shared" si="3"/>
        <v>18</v>
      </c>
      <c r="L15" s="60">
        <f>VLOOKUP($A15,'Return Data'!$B$7:$R$2292,17,0)</f>
        <v>8.0256000000000007</v>
      </c>
      <c r="M15" s="61">
        <f t="shared" si="4"/>
        <v>23</v>
      </c>
      <c r="N15" s="60">
        <f>VLOOKUP($A15,'Return Data'!$B$7:$R$2292,14,0)</f>
        <v>29.3262</v>
      </c>
      <c r="O15" s="61">
        <f t="shared" si="5"/>
        <v>11</v>
      </c>
      <c r="P15" s="60">
        <f>VLOOKUP($A15,'Return Data'!$B$7:$R$2292,15,0)</f>
        <v>9.8565000000000005</v>
      </c>
      <c r="Q15" s="61">
        <f t="shared" si="6"/>
        <v>21</v>
      </c>
      <c r="R15" s="60">
        <f>VLOOKUP($A15,'Return Data'!$B$7:$R$2292,16,0)</f>
        <v>11.6602</v>
      </c>
      <c r="S15" s="62">
        <f t="shared" si="7"/>
        <v>22</v>
      </c>
    </row>
    <row r="16" spans="1:20" x14ac:dyDescent="0.3">
      <c r="A16" s="108" t="s">
        <v>873</v>
      </c>
      <c r="B16" s="59">
        <f>VLOOKUP($A16,'Return Data'!$B$7:$R$2292,3,0)</f>
        <v>45022</v>
      </c>
      <c r="C16" s="60">
        <f>VLOOKUP($A16,'Return Data'!$B$7:$R$2292,4,0)</f>
        <v>797.83500000000004</v>
      </c>
      <c r="D16" s="60">
        <f>VLOOKUP($A16,'Return Data'!$B$7:$R$2292,10,0)</f>
        <v>-8.3999999999999995E-3</v>
      </c>
      <c r="E16" s="61">
        <f t="shared" si="0"/>
        <v>3</v>
      </c>
      <c r="F16" s="60">
        <f>VLOOKUP($A16,'Return Data'!$B$7:$R$2292,11,0)</f>
        <v>4.8080999999999996</v>
      </c>
      <c r="G16" s="61">
        <f t="shared" si="1"/>
        <v>1</v>
      </c>
      <c r="H16" s="60">
        <f>VLOOKUP($A16,'Return Data'!$B$7:$R$2292,12,0)</f>
        <v>14.4384</v>
      </c>
      <c r="I16" s="61">
        <f t="shared" si="2"/>
        <v>2</v>
      </c>
      <c r="J16" s="60">
        <f>VLOOKUP($A16,'Return Data'!$B$7:$R$2292,13,0)</f>
        <v>4.9911000000000003</v>
      </c>
      <c r="K16" s="61">
        <f t="shared" si="3"/>
        <v>2</v>
      </c>
      <c r="L16" s="60">
        <f>VLOOKUP($A16,'Return Data'!$B$7:$R$2292,17,0)</f>
        <v>15.0388</v>
      </c>
      <c r="M16" s="61">
        <f t="shared" si="4"/>
        <v>2</v>
      </c>
      <c r="N16" s="60">
        <f>VLOOKUP($A16,'Return Data'!$B$7:$R$2292,14,0)</f>
        <v>32.251199999999997</v>
      </c>
      <c r="O16" s="61">
        <f t="shared" si="5"/>
        <v>3</v>
      </c>
      <c r="P16" s="60">
        <f>VLOOKUP($A16,'Return Data'!$B$7:$R$2292,15,0)</f>
        <v>11.9316</v>
      </c>
      <c r="Q16" s="61">
        <f t="shared" si="6"/>
        <v>9</v>
      </c>
      <c r="R16" s="60">
        <f>VLOOKUP($A16,'Return Data'!$B$7:$R$2292,16,0)</f>
        <v>13.0585</v>
      </c>
      <c r="S16" s="62">
        <f t="shared" si="7"/>
        <v>15</v>
      </c>
    </row>
    <row r="17" spans="1:19" x14ac:dyDescent="0.3">
      <c r="A17" s="102" t="s">
        <v>1958</v>
      </c>
      <c r="B17" s="59">
        <f>VLOOKUP($A17,'Return Data'!$B$7:$R$2292,3,0)</f>
        <v>45022</v>
      </c>
      <c r="C17" s="60">
        <f>VLOOKUP($A17,'Return Data'!$B$7:$R$2292,4,0)</f>
        <v>341.67129999999997</v>
      </c>
      <c r="D17" s="60">
        <f>VLOOKUP($A17,'Return Data'!$B$7:$R$2292,10,0)</f>
        <v>-0.85050000000000003</v>
      </c>
      <c r="E17" s="61">
        <f t="shared" si="0"/>
        <v>10</v>
      </c>
      <c r="F17" s="60">
        <f>VLOOKUP($A17,'Return Data'!$B$7:$R$2292,11,0)</f>
        <v>0.97060000000000002</v>
      </c>
      <c r="G17" s="61">
        <f t="shared" si="1"/>
        <v>14</v>
      </c>
      <c r="H17" s="60">
        <f>VLOOKUP($A17,'Return Data'!$B$7:$R$2292,12,0)</f>
        <v>10.5527</v>
      </c>
      <c r="I17" s="61">
        <f t="shared" si="2"/>
        <v>10</v>
      </c>
      <c r="J17" s="60">
        <f>VLOOKUP($A17,'Return Data'!$B$7:$R$2292,13,0)</f>
        <v>-8.2000000000000003E-2</v>
      </c>
      <c r="K17" s="61">
        <f t="shared" si="3"/>
        <v>13</v>
      </c>
      <c r="L17" s="60">
        <f>VLOOKUP($A17,'Return Data'!$B$7:$R$2292,17,0)</f>
        <v>8.8229000000000006</v>
      </c>
      <c r="M17" s="61">
        <f t="shared" si="4"/>
        <v>21</v>
      </c>
      <c r="N17" s="60">
        <f>VLOOKUP($A17,'Return Data'!$B$7:$R$2292,14,0)</f>
        <v>27.4099</v>
      </c>
      <c r="O17" s="61">
        <f t="shared" si="5"/>
        <v>19</v>
      </c>
      <c r="P17" s="60">
        <f>VLOOKUP($A17,'Return Data'!$B$7:$R$2292,15,0)</f>
        <v>10.7186</v>
      </c>
      <c r="Q17" s="61">
        <f t="shared" si="6"/>
        <v>18</v>
      </c>
      <c r="R17" s="60">
        <f>VLOOKUP($A17,'Return Data'!$B$7:$R$2292,16,0)</f>
        <v>11.953799999999999</v>
      </c>
      <c r="S17" s="62">
        <f t="shared" si="7"/>
        <v>19</v>
      </c>
    </row>
    <row r="18" spans="1:19" x14ac:dyDescent="0.3">
      <c r="A18" s="58" t="s">
        <v>875</v>
      </c>
      <c r="B18" s="59">
        <f>VLOOKUP($A18,'Return Data'!$B$7:$R$2292,3,0)</f>
        <v>45022</v>
      </c>
      <c r="C18" s="60">
        <f>VLOOKUP($A18,'Return Data'!$B$7:$R$2292,4,0)</f>
        <v>74.13</v>
      </c>
      <c r="D18" s="60">
        <f>VLOOKUP($A18,'Return Data'!$B$7:$R$2292,10,0)</f>
        <v>-0.90900000000000003</v>
      </c>
      <c r="E18" s="61">
        <f t="shared" si="0"/>
        <v>12</v>
      </c>
      <c r="F18" s="60">
        <f>VLOOKUP($A18,'Return Data'!$B$7:$R$2292,11,0)</f>
        <v>2.9725999999999999</v>
      </c>
      <c r="G18" s="61">
        <f t="shared" si="1"/>
        <v>4</v>
      </c>
      <c r="H18" s="60">
        <f>VLOOKUP($A18,'Return Data'!$B$7:$R$2292,12,0)</f>
        <v>12.3863</v>
      </c>
      <c r="I18" s="61">
        <f t="shared" si="2"/>
        <v>5</v>
      </c>
      <c r="J18" s="60">
        <f>VLOOKUP($A18,'Return Data'!$B$7:$R$2292,13,0)</f>
        <v>2.8441000000000001</v>
      </c>
      <c r="K18" s="61">
        <f t="shared" si="3"/>
        <v>6</v>
      </c>
      <c r="L18" s="60">
        <f>VLOOKUP($A18,'Return Data'!$B$7:$R$2292,17,0)</f>
        <v>13.841100000000001</v>
      </c>
      <c r="M18" s="61">
        <f t="shared" si="4"/>
        <v>3</v>
      </c>
      <c r="N18" s="60">
        <f>VLOOKUP($A18,'Return Data'!$B$7:$R$2292,14,0)</f>
        <v>32.298000000000002</v>
      </c>
      <c r="O18" s="61">
        <f t="shared" si="5"/>
        <v>2</v>
      </c>
      <c r="P18" s="60">
        <f>VLOOKUP($A18,'Return Data'!$B$7:$R$2292,15,0)</f>
        <v>12.387499999999999</v>
      </c>
      <c r="Q18" s="61">
        <f t="shared" si="6"/>
        <v>5</v>
      </c>
      <c r="R18" s="60">
        <f>VLOOKUP($A18,'Return Data'!$B$7:$R$2292,16,0)</f>
        <v>14.447800000000001</v>
      </c>
      <c r="S18" s="62">
        <f t="shared" si="7"/>
        <v>5</v>
      </c>
    </row>
    <row r="19" spans="1:19" x14ac:dyDescent="0.3">
      <c r="A19" s="58" t="s">
        <v>877</v>
      </c>
      <c r="B19" s="59">
        <f>VLOOKUP($A19,'Return Data'!$B$7:$R$2292,3,0)</f>
        <v>45022</v>
      </c>
      <c r="C19" s="60">
        <f>VLOOKUP($A19,'Return Data'!$B$7:$R$2292,4,0)</f>
        <v>44</v>
      </c>
      <c r="D19" s="60">
        <f>VLOOKUP($A19,'Return Data'!$B$7:$R$2292,10,0)</f>
        <v>-1.7638</v>
      </c>
      <c r="E19" s="61">
        <f t="shared" si="0"/>
        <v>19</v>
      </c>
      <c r="F19" s="60">
        <f>VLOOKUP($A19,'Return Data'!$B$7:$R$2292,11,0)</f>
        <v>0.1138</v>
      </c>
      <c r="G19" s="61">
        <f t="shared" si="1"/>
        <v>19</v>
      </c>
      <c r="H19" s="60">
        <f>VLOOKUP($A19,'Return Data'!$B$7:$R$2292,12,0)</f>
        <v>10.664</v>
      </c>
      <c r="I19" s="61">
        <f t="shared" si="2"/>
        <v>9</v>
      </c>
      <c r="J19" s="60">
        <f>VLOOKUP($A19,'Return Data'!$B$7:$R$2292,13,0)</f>
        <v>-0.96779999999999999</v>
      </c>
      <c r="K19" s="61">
        <f t="shared" si="3"/>
        <v>17</v>
      </c>
      <c r="L19" s="60">
        <f>VLOOKUP($A19,'Return Data'!$B$7:$R$2292,17,0)</f>
        <v>12.6547</v>
      </c>
      <c r="M19" s="61">
        <f t="shared" si="4"/>
        <v>4</v>
      </c>
      <c r="N19" s="60">
        <f>VLOOKUP($A19,'Return Data'!$B$7:$R$2292,14,0)</f>
        <v>29.901</v>
      </c>
      <c r="O19" s="61">
        <f t="shared" si="5"/>
        <v>9</v>
      </c>
      <c r="P19" s="60">
        <f>VLOOKUP($A19,'Return Data'!$B$7:$R$2292,15,0)</f>
        <v>12.053000000000001</v>
      </c>
      <c r="Q19" s="61">
        <f t="shared" si="6"/>
        <v>8</v>
      </c>
      <c r="R19" s="60">
        <f>VLOOKUP($A19,'Return Data'!$B$7:$R$2292,16,0)</f>
        <v>13.364100000000001</v>
      </c>
      <c r="S19" s="62">
        <f t="shared" si="7"/>
        <v>12</v>
      </c>
    </row>
    <row r="20" spans="1:19" x14ac:dyDescent="0.3">
      <c r="A20" s="58" t="s">
        <v>878</v>
      </c>
      <c r="B20" s="59">
        <f>VLOOKUP($A20,'Return Data'!$B$7:$R$2292,3,0)</f>
        <v>45022</v>
      </c>
      <c r="C20" s="60">
        <f>VLOOKUP($A20,'Return Data'!$B$7:$R$2292,4,0)</f>
        <v>33.619999999999997</v>
      </c>
      <c r="D20" s="60">
        <f>VLOOKUP($A20,'Return Data'!$B$7:$R$2292,10,0)</f>
        <v>-1.9824999999999999</v>
      </c>
      <c r="E20" s="61">
        <f t="shared" si="0"/>
        <v>23</v>
      </c>
      <c r="F20" s="60">
        <f>VLOOKUP($A20,'Return Data'!$B$7:$R$2292,11,0)</f>
        <v>1.2345999999999999</v>
      </c>
      <c r="G20" s="61">
        <f t="shared" si="1"/>
        <v>12</v>
      </c>
      <c r="H20" s="60">
        <f>VLOOKUP($A20,'Return Data'!$B$7:$R$2292,12,0)</f>
        <v>10.410500000000001</v>
      </c>
      <c r="I20" s="61">
        <f t="shared" si="2"/>
        <v>13</v>
      </c>
      <c r="J20" s="60">
        <f>VLOOKUP($A20,'Return Data'!$B$7:$R$2292,13,0)</f>
        <v>0.74919999999999998</v>
      </c>
      <c r="K20" s="61">
        <f t="shared" si="3"/>
        <v>11</v>
      </c>
      <c r="L20" s="60">
        <f>VLOOKUP($A20,'Return Data'!$B$7:$R$2292,17,0)</f>
        <v>9.4404000000000003</v>
      </c>
      <c r="M20" s="61">
        <f t="shared" si="4"/>
        <v>18</v>
      </c>
      <c r="N20" s="60">
        <f>VLOOKUP($A20,'Return Data'!$B$7:$R$2292,14,0)</f>
        <v>25.393999999999998</v>
      </c>
      <c r="O20" s="61">
        <f t="shared" si="5"/>
        <v>22</v>
      </c>
      <c r="P20" s="60">
        <f>VLOOKUP($A20,'Return Data'!$B$7:$R$2292,15,0)</f>
        <v>9.1256000000000004</v>
      </c>
      <c r="Q20" s="61">
        <f t="shared" si="6"/>
        <v>23</v>
      </c>
      <c r="R20" s="60">
        <f>VLOOKUP($A20,'Return Data'!$B$7:$R$2292,16,0)</f>
        <v>11.7879</v>
      </c>
      <c r="S20" s="62">
        <f t="shared" si="7"/>
        <v>21</v>
      </c>
    </row>
    <row r="21" spans="1:19" x14ac:dyDescent="0.3">
      <c r="A21" s="58" t="s">
        <v>880</v>
      </c>
      <c r="B21" s="59">
        <f>VLOOKUP($A21,'Return Data'!$B$7:$R$2292,3,0)</f>
        <v>45022</v>
      </c>
      <c r="C21" s="60">
        <f>VLOOKUP($A21,'Return Data'!$B$7:$R$2292,4,0)</f>
        <v>49.55</v>
      </c>
      <c r="D21" s="60">
        <f>VLOOKUP($A21,'Return Data'!$B$7:$R$2292,10,0)</f>
        <v>-0.93959999999999999</v>
      </c>
      <c r="E21" s="61">
        <f t="shared" si="0"/>
        <v>13</v>
      </c>
      <c r="F21" s="60">
        <f>VLOOKUP($A21,'Return Data'!$B$7:$R$2292,11,0)</f>
        <v>-0.64170000000000005</v>
      </c>
      <c r="G21" s="61">
        <f t="shared" si="1"/>
        <v>22</v>
      </c>
      <c r="H21" s="60">
        <f>VLOOKUP($A21,'Return Data'!$B$7:$R$2292,12,0)</f>
        <v>8.4719999999999995</v>
      </c>
      <c r="I21" s="61">
        <f t="shared" si="2"/>
        <v>20</v>
      </c>
      <c r="J21" s="60">
        <f>VLOOKUP($A21,'Return Data'!$B$7:$R$2292,13,0)</f>
        <v>-2.5756999999999999</v>
      </c>
      <c r="K21" s="61">
        <f t="shared" si="3"/>
        <v>22</v>
      </c>
      <c r="L21" s="60">
        <f>VLOOKUP($A21,'Return Data'!$B$7:$R$2292,17,0)</f>
        <v>11.747</v>
      </c>
      <c r="M21" s="61">
        <f t="shared" si="4"/>
        <v>6</v>
      </c>
      <c r="N21" s="60">
        <f>VLOOKUP($A21,'Return Data'!$B$7:$R$2292,14,0)</f>
        <v>28.1617</v>
      </c>
      <c r="O21" s="61">
        <f t="shared" si="5"/>
        <v>16</v>
      </c>
      <c r="P21" s="60">
        <f>VLOOKUP($A21,'Return Data'!$B$7:$R$2292,15,0)</f>
        <v>10.9903</v>
      </c>
      <c r="Q21" s="61">
        <f t="shared" si="6"/>
        <v>15</v>
      </c>
      <c r="R21" s="60">
        <f>VLOOKUP($A21,'Return Data'!$B$7:$R$2292,16,0)</f>
        <v>13.904400000000001</v>
      </c>
      <c r="S21" s="62">
        <f t="shared" si="7"/>
        <v>9</v>
      </c>
    </row>
    <row r="22" spans="1:19" x14ac:dyDescent="0.3">
      <c r="A22" s="58" t="s">
        <v>881</v>
      </c>
      <c r="B22" s="59">
        <f>VLOOKUP($A22,'Return Data'!$B$7:$R$2292,3,0)</f>
        <v>45022</v>
      </c>
      <c r="C22" s="60">
        <f>VLOOKUP($A22,'Return Data'!$B$7:$R$2292,4,0)</f>
        <v>110.49250000000001</v>
      </c>
      <c r="D22" s="60">
        <f>VLOOKUP($A22,'Return Data'!$B$7:$R$2292,10,0)</f>
        <v>-2.1335000000000002</v>
      </c>
      <c r="E22" s="61">
        <f t="shared" si="0"/>
        <v>24</v>
      </c>
      <c r="F22" s="60">
        <f>VLOOKUP($A22,'Return Data'!$B$7:$R$2292,11,0)</f>
        <v>1.2855000000000001</v>
      </c>
      <c r="G22" s="61">
        <f t="shared" si="1"/>
        <v>11</v>
      </c>
      <c r="H22" s="60">
        <f>VLOOKUP($A22,'Return Data'!$B$7:$R$2292,12,0)</f>
        <v>10.522500000000001</v>
      </c>
      <c r="I22" s="61">
        <f t="shared" si="2"/>
        <v>11</v>
      </c>
      <c r="J22" s="60">
        <f>VLOOKUP($A22,'Return Data'!$B$7:$R$2292,13,0)</f>
        <v>-0.14349999999999999</v>
      </c>
      <c r="K22" s="61">
        <f t="shared" si="3"/>
        <v>15</v>
      </c>
      <c r="L22" s="60">
        <f>VLOOKUP($A22,'Return Data'!$B$7:$R$2292,17,0)</f>
        <v>10.527699999999999</v>
      </c>
      <c r="M22" s="61">
        <f t="shared" si="4"/>
        <v>13</v>
      </c>
      <c r="N22" s="60">
        <f>VLOOKUP($A22,'Return Data'!$B$7:$R$2292,14,0)</f>
        <v>20.345700000000001</v>
      </c>
      <c r="O22" s="61">
        <f t="shared" si="5"/>
        <v>26</v>
      </c>
      <c r="P22" s="60">
        <f>VLOOKUP($A22,'Return Data'!$B$7:$R$2292,15,0)</f>
        <v>10.541399999999999</v>
      </c>
      <c r="Q22" s="61">
        <f t="shared" si="6"/>
        <v>20</v>
      </c>
      <c r="R22" s="60">
        <f>VLOOKUP($A22,'Return Data'!$B$7:$R$2292,16,0)</f>
        <v>11.484999999999999</v>
      </c>
      <c r="S22" s="62">
        <f t="shared" si="7"/>
        <v>23</v>
      </c>
    </row>
    <row r="23" spans="1:19" x14ac:dyDescent="0.3">
      <c r="A23" s="58" t="s">
        <v>1651</v>
      </c>
      <c r="B23" s="59">
        <f>VLOOKUP($A23,'Return Data'!$B$7:$R$2292,3,0)</f>
        <v>45022</v>
      </c>
      <c r="C23" s="60">
        <f>VLOOKUP($A23,'Return Data'!$B$7:$R$2292,4,0)</f>
        <v>420.76499999999999</v>
      </c>
      <c r="D23" s="60">
        <f>VLOOKUP($A23,'Return Data'!$B$7:$R$2292,10,0)</f>
        <v>-0.87590000000000001</v>
      </c>
      <c r="E23" s="61">
        <f t="shared" si="0"/>
        <v>11</v>
      </c>
      <c r="F23" s="60">
        <f>VLOOKUP($A23,'Return Data'!$B$7:$R$2292,11,0)</f>
        <v>1.6742999999999999</v>
      </c>
      <c r="G23" s="61">
        <f t="shared" si="1"/>
        <v>9</v>
      </c>
      <c r="H23" s="60">
        <f>VLOOKUP($A23,'Return Data'!$B$7:$R$2292,12,0)</f>
        <v>10.2255</v>
      </c>
      <c r="I23" s="61">
        <f t="shared" si="2"/>
        <v>14</v>
      </c>
      <c r="J23" s="60">
        <f>VLOOKUP($A23,'Return Data'!$B$7:$R$2292,13,0)</f>
        <v>1.1721999999999999</v>
      </c>
      <c r="K23" s="61">
        <f t="shared" si="3"/>
        <v>9</v>
      </c>
      <c r="L23" s="60">
        <f>VLOOKUP($A23,'Return Data'!$B$7:$R$2292,17,0)</f>
        <v>10.9953</v>
      </c>
      <c r="M23" s="61">
        <f t="shared" si="4"/>
        <v>11</v>
      </c>
      <c r="N23" s="60">
        <f>VLOOKUP($A23,'Return Data'!$B$7:$R$2292,14,0)</f>
        <v>31.186</v>
      </c>
      <c r="O23" s="61">
        <f t="shared" si="5"/>
        <v>5</v>
      </c>
      <c r="P23" s="60">
        <f>VLOOKUP($A23,'Return Data'!$B$7:$R$2292,15,0)</f>
        <v>12.6393</v>
      </c>
      <c r="Q23" s="61">
        <f t="shared" si="6"/>
        <v>4</v>
      </c>
      <c r="R23" s="60">
        <f>VLOOKUP($A23,'Return Data'!$B$7:$R$2292,16,0)</f>
        <v>13.850300000000001</v>
      </c>
      <c r="S23" s="62">
        <f t="shared" si="7"/>
        <v>10</v>
      </c>
    </row>
    <row r="24" spans="1:19" x14ac:dyDescent="0.3">
      <c r="A24" s="58" t="s">
        <v>884</v>
      </c>
      <c r="B24" s="59">
        <f>VLOOKUP($A24,'Return Data'!$B$7:$R$2292,3,0)</f>
        <v>45022</v>
      </c>
      <c r="C24" s="60">
        <f>VLOOKUP($A24,'Return Data'!$B$7:$R$2292,4,0)</f>
        <v>43.119799999999998</v>
      </c>
      <c r="D24" s="60">
        <f>VLOOKUP($A24,'Return Data'!$B$7:$R$2292,10,0)</f>
        <v>-2.2006999999999999</v>
      </c>
      <c r="E24" s="61">
        <f t="shared" si="0"/>
        <v>25</v>
      </c>
      <c r="F24" s="60">
        <f>VLOOKUP($A24,'Return Data'!$B$7:$R$2292,11,0)</f>
        <v>-1.3919999999999999</v>
      </c>
      <c r="G24" s="61">
        <f t="shared" si="1"/>
        <v>23</v>
      </c>
      <c r="H24" s="60">
        <f>VLOOKUP($A24,'Return Data'!$B$7:$R$2292,12,0)</f>
        <v>7.2103999999999999</v>
      </c>
      <c r="I24" s="61">
        <f t="shared" si="2"/>
        <v>23</v>
      </c>
      <c r="J24" s="60">
        <f>VLOOKUP($A24,'Return Data'!$B$7:$R$2292,13,0)</f>
        <v>-4.1077000000000004</v>
      </c>
      <c r="K24" s="61">
        <f t="shared" si="3"/>
        <v>24</v>
      </c>
      <c r="L24" s="60">
        <f>VLOOKUP($A24,'Return Data'!$B$7:$R$2292,17,0)</f>
        <v>8.7978000000000005</v>
      </c>
      <c r="M24" s="61">
        <f t="shared" si="4"/>
        <v>22</v>
      </c>
      <c r="N24" s="60">
        <f>VLOOKUP($A24,'Return Data'!$B$7:$R$2292,14,0)</f>
        <v>23.973600000000001</v>
      </c>
      <c r="O24" s="61">
        <f t="shared" si="5"/>
        <v>23</v>
      </c>
      <c r="P24" s="60">
        <f>VLOOKUP($A24,'Return Data'!$B$7:$R$2292,15,0)</f>
        <v>10.7532</v>
      </c>
      <c r="Q24" s="61">
        <f t="shared" si="6"/>
        <v>16</v>
      </c>
      <c r="R24" s="60">
        <f>VLOOKUP($A24,'Return Data'!$B$7:$R$2292,16,0)</f>
        <v>12.0428</v>
      </c>
      <c r="S24" s="62">
        <f t="shared" si="7"/>
        <v>18</v>
      </c>
    </row>
    <row r="25" spans="1:19" x14ac:dyDescent="0.3">
      <c r="A25" s="58" t="s">
        <v>2004</v>
      </c>
      <c r="B25" s="59">
        <f>VLOOKUP($A25,'Return Data'!$B$7:$R$2292,3,0)</f>
        <v>45022</v>
      </c>
      <c r="C25" s="60">
        <f>VLOOKUP($A25,'Return Data'!$B$7:$R$2292,4,0)</f>
        <v>16.5868</v>
      </c>
      <c r="D25" s="60">
        <f>VLOOKUP($A25,'Return Data'!$B$7:$R$2292,10,0)</f>
        <v>-1.8956</v>
      </c>
      <c r="E25" s="61">
        <f t="shared" si="0"/>
        <v>21</v>
      </c>
      <c r="F25" s="60">
        <f>VLOOKUP($A25,'Return Data'!$B$7:$R$2292,11,0)</f>
        <v>-3.9800000000000002E-2</v>
      </c>
      <c r="G25" s="61">
        <f t="shared" si="1"/>
        <v>20</v>
      </c>
      <c r="H25" s="60">
        <f>VLOOKUP($A25,'Return Data'!$B$7:$R$2292,12,0)</f>
        <v>8.6824999999999992</v>
      </c>
      <c r="I25" s="61">
        <f t="shared" si="2"/>
        <v>19</v>
      </c>
      <c r="J25" s="60">
        <f>VLOOKUP($A25,'Return Data'!$B$7:$R$2292,13,0)</f>
        <v>-1.4543999999999999</v>
      </c>
      <c r="K25" s="61">
        <f t="shared" si="3"/>
        <v>20</v>
      </c>
      <c r="L25" s="60">
        <f>VLOOKUP($A25,'Return Data'!$B$7:$R$2292,17,0)</f>
        <v>10.676600000000001</v>
      </c>
      <c r="M25" s="61">
        <f t="shared" si="4"/>
        <v>12</v>
      </c>
      <c r="N25" s="60">
        <f>VLOOKUP($A25,'Return Data'!$B$7:$R$2292,14,0)</f>
        <v>29.188700000000001</v>
      </c>
      <c r="O25" s="61">
        <f t="shared" si="5"/>
        <v>12</v>
      </c>
      <c r="P25" s="60"/>
      <c r="Q25" s="61"/>
      <c r="R25" s="60">
        <f>VLOOKUP($A25,'Return Data'!$B$7:$R$2292,16,0)</f>
        <v>13.2631</v>
      </c>
      <c r="S25" s="62">
        <f t="shared" si="7"/>
        <v>14</v>
      </c>
    </row>
    <row r="26" spans="1:19" x14ac:dyDescent="0.3">
      <c r="A26" s="58" t="s">
        <v>885</v>
      </c>
      <c r="B26" s="59">
        <f>VLOOKUP($A26,'Return Data'!$B$7:$R$2292,3,0)</f>
        <v>45022</v>
      </c>
      <c r="C26" s="60">
        <f>VLOOKUP($A26,'Return Data'!$B$7:$R$2292,4,0)</f>
        <v>85.662999999999997</v>
      </c>
      <c r="D26" s="60">
        <f>VLOOKUP($A26,'Return Data'!$B$7:$R$2292,10,0)</f>
        <v>-1.9459</v>
      </c>
      <c r="E26" s="61">
        <f t="shared" si="0"/>
        <v>22</v>
      </c>
      <c r="F26" s="60">
        <f>VLOOKUP($A26,'Return Data'!$B$7:$R$2292,11,0)</f>
        <v>0.25979999999999998</v>
      </c>
      <c r="G26" s="61">
        <f t="shared" si="1"/>
        <v>18</v>
      </c>
      <c r="H26" s="60">
        <f>VLOOKUP($A26,'Return Data'!$B$7:$R$2292,12,0)</f>
        <v>8.1044</v>
      </c>
      <c r="I26" s="61">
        <f t="shared" si="2"/>
        <v>21</v>
      </c>
      <c r="J26" s="60">
        <f>VLOOKUP($A26,'Return Data'!$B$7:$R$2292,13,0)</f>
        <v>-0.55030000000000001</v>
      </c>
      <c r="K26" s="61">
        <f t="shared" si="3"/>
        <v>16</v>
      </c>
      <c r="L26" s="60">
        <f>VLOOKUP($A26,'Return Data'!$B$7:$R$2292,17,0)</f>
        <v>10.224299999999999</v>
      </c>
      <c r="M26" s="61">
        <f t="shared" si="4"/>
        <v>14</v>
      </c>
      <c r="N26" s="60">
        <f>VLOOKUP($A26,'Return Data'!$B$7:$R$2292,14,0)</f>
        <v>29.760899999999999</v>
      </c>
      <c r="O26" s="61">
        <f t="shared" si="5"/>
        <v>10</v>
      </c>
      <c r="P26" s="60">
        <f>VLOOKUP($A26,'Return Data'!$B$7:$R$2292,15,0)</f>
        <v>12.1798</v>
      </c>
      <c r="Q26" s="61">
        <f t="shared" ref="Q26:Q33" si="8">RANK(P26,P$8:P$33,0)</f>
        <v>7</v>
      </c>
      <c r="R26" s="60">
        <f>VLOOKUP($A26,'Return Data'!$B$7:$R$2292,16,0)</f>
        <v>15.9122</v>
      </c>
      <c r="S26" s="62">
        <f t="shared" si="7"/>
        <v>1</v>
      </c>
    </row>
    <row r="27" spans="1:19" x14ac:dyDescent="0.3">
      <c r="A27" s="58" t="s">
        <v>888</v>
      </c>
      <c r="B27" s="59">
        <f>VLOOKUP($A27,'Return Data'!$B$7:$R$2292,3,0)</f>
        <v>45022</v>
      </c>
      <c r="C27" s="60">
        <f>VLOOKUP($A27,'Return Data'!$B$7:$R$2292,4,0)</f>
        <v>59.831899999999997</v>
      </c>
      <c r="D27" s="60">
        <f>VLOOKUP($A27,'Return Data'!$B$7:$R$2292,10,0)</f>
        <v>0.33879999999999999</v>
      </c>
      <c r="E27" s="61">
        <f t="shared" si="0"/>
        <v>2</v>
      </c>
      <c r="F27" s="60">
        <f>VLOOKUP($A27,'Return Data'!$B$7:$R$2292,11,0)</f>
        <v>2.4382000000000001</v>
      </c>
      <c r="G27" s="61">
        <f t="shared" si="1"/>
        <v>5</v>
      </c>
      <c r="H27" s="60">
        <f>VLOOKUP($A27,'Return Data'!$B$7:$R$2292,12,0)</f>
        <v>14.6629</v>
      </c>
      <c r="I27" s="61">
        <f t="shared" si="2"/>
        <v>1</v>
      </c>
      <c r="J27" s="60">
        <f>VLOOKUP($A27,'Return Data'!$B$7:$R$2292,13,0)</f>
        <v>5.9546000000000001</v>
      </c>
      <c r="K27" s="61">
        <f t="shared" si="3"/>
        <v>1</v>
      </c>
      <c r="L27" s="60">
        <f>VLOOKUP($A27,'Return Data'!$B$7:$R$2292,17,0)</f>
        <v>17.178799999999999</v>
      </c>
      <c r="M27" s="61">
        <f t="shared" si="4"/>
        <v>1</v>
      </c>
      <c r="N27" s="60">
        <f>VLOOKUP($A27,'Return Data'!$B$7:$R$2292,14,0)</f>
        <v>34.749899999999997</v>
      </c>
      <c r="O27" s="61">
        <f t="shared" si="5"/>
        <v>1</v>
      </c>
      <c r="P27" s="60">
        <f>VLOOKUP($A27,'Return Data'!$B$7:$R$2292,15,0)</f>
        <v>12.360300000000001</v>
      </c>
      <c r="Q27" s="61">
        <f t="shared" si="8"/>
        <v>6</v>
      </c>
      <c r="R27" s="60">
        <f>VLOOKUP($A27,'Return Data'!$B$7:$R$2292,16,0)</f>
        <v>14.742699999999999</v>
      </c>
      <c r="S27" s="62">
        <f t="shared" si="7"/>
        <v>2</v>
      </c>
    </row>
    <row r="28" spans="1:19" x14ac:dyDescent="0.3">
      <c r="A28" s="58" t="s">
        <v>890</v>
      </c>
      <c r="B28" s="59">
        <f>VLOOKUP($A28,'Return Data'!$B$7:$R$2292,3,0)</f>
        <v>45022</v>
      </c>
      <c r="C28" s="60">
        <f>VLOOKUP($A28,'Return Data'!$B$7:$R$2292,4,0)</f>
        <v>280.19</v>
      </c>
      <c r="D28" s="60">
        <f>VLOOKUP($A28,'Return Data'!$B$7:$R$2292,10,0)</f>
        <v>-1.1292</v>
      </c>
      <c r="E28" s="61">
        <f t="shared" si="0"/>
        <v>14</v>
      </c>
      <c r="F28" s="60">
        <f>VLOOKUP($A28,'Return Data'!$B$7:$R$2292,11,0)</f>
        <v>3.3873000000000002</v>
      </c>
      <c r="G28" s="61">
        <f t="shared" si="1"/>
        <v>3</v>
      </c>
      <c r="H28" s="60">
        <f>VLOOKUP($A28,'Return Data'!$B$7:$R$2292,12,0)</f>
        <v>12.7752</v>
      </c>
      <c r="I28" s="61">
        <f t="shared" si="2"/>
        <v>4</v>
      </c>
      <c r="J28" s="60">
        <f>VLOOKUP($A28,'Return Data'!$B$7:$R$2292,13,0)</f>
        <v>2.9428999999999998</v>
      </c>
      <c r="K28" s="61">
        <f t="shared" si="3"/>
        <v>4</v>
      </c>
      <c r="L28" s="60">
        <f>VLOOKUP($A28,'Return Data'!$B$7:$R$2292,17,0)</f>
        <v>9.0254999999999992</v>
      </c>
      <c r="M28" s="61">
        <f t="shared" si="4"/>
        <v>20</v>
      </c>
      <c r="N28" s="60">
        <f>VLOOKUP($A28,'Return Data'!$B$7:$R$2292,14,0)</f>
        <v>27.576499999999999</v>
      </c>
      <c r="O28" s="61">
        <f t="shared" si="5"/>
        <v>18</v>
      </c>
      <c r="P28" s="60">
        <f>VLOOKUP($A28,'Return Data'!$B$7:$R$2292,15,0)</f>
        <v>10.722</v>
      </c>
      <c r="Q28" s="61">
        <f t="shared" si="8"/>
        <v>17</v>
      </c>
      <c r="R28" s="60">
        <f>VLOOKUP($A28,'Return Data'!$B$7:$R$2292,16,0)</f>
        <v>13.2826</v>
      </c>
      <c r="S28" s="62">
        <f t="shared" si="7"/>
        <v>13</v>
      </c>
    </row>
    <row r="29" spans="1:19" x14ac:dyDescent="0.3">
      <c r="A29" s="58" t="s">
        <v>891</v>
      </c>
      <c r="B29" s="59">
        <f>VLOOKUP($A29,'Return Data'!$B$7:$R$2292,3,0)</f>
        <v>45022</v>
      </c>
      <c r="C29" s="60">
        <f>VLOOKUP($A29,'Return Data'!$B$7:$R$2292,4,0)</f>
        <v>68.3506</v>
      </c>
      <c r="D29" s="60">
        <f>VLOOKUP($A29,'Return Data'!$B$7:$R$2292,10,0)</f>
        <v>-0.65700000000000003</v>
      </c>
      <c r="E29" s="61">
        <f t="shared" si="0"/>
        <v>7</v>
      </c>
      <c r="F29" s="60">
        <f>VLOOKUP($A29,'Return Data'!$B$7:$R$2292,11,0)</f>
        <v>2.0724999999999998</v>
      </c>
      <c r="G29" s="61">
        <f t="shared" si="1"/>
        <v>7</v>
      </c>
      <c r="H29" s="60">
        <f>VLOOKUP($A29,'Return Data'!$B$7:$R$2292,12,0)</f>
        <v>11.012700000000001</v>
      </c>
      <c r="I29" s="61">
        <f t="shared" si="2"/>
        <v>7</v>
      </c>
      <c r="J29" s="60">
        <f>VLOOKUP($A29,'Return Data'!$B$7:$R$2292,13,0)</f>
        <v>2.8081</v>
      </c>
      <c r="K29" s="61">
        <f t="shared" si="3"/>
        <v>7</v>
      </c>
      <c r="L29" s="60">
        <f>VLOOKUP($A29,'Return Data'!$B$7:$R$2292,17,0)</f>
        <v>11.1213</v>
      </c>
      <c r="M29" s="61">
        <f t="shared" si="4"/>
        <v>10</v>
      </c>
      <c r="N29" s="60">
        <f>VLOOKUP($A29,'Return Data'!$B$7:$R$2292,14,0)</f>
        <v>31.509</v>
      </c>
      <c r="O29" s="61">
        <f t="shared" si="5"/>
        <v>4</v>
      </c>
      <c r="P29" s="60">
        <f>VLOOKUP($A29,'Return Data'!$B$7:$R$2292,15,0)</f>
        <v>11.247400000000001</v>
      </c>
      <c r="Q29" s="61">
        <f t="shared" si="8"/>
        <v>13</v>
      </c>
      <c r="R29" s="60">
        <f>VLOOKUP($A29,'Return Data'!$B$7:$R$2292,16,0)</f>
        <v>14.7011</v>
      </c>
      <c r="S29" s="62">
        <f t="shared" si="7"/>
        <v>3</v>
      </c>
    </row>
    <row r="30" spans="1:19" x14ac:dyDescent="0.3">
      <c r="A30" s="58" t="s">
        <v>893</v>
      </c>
      <c r="B30" s="59">
        <f>VLOOKUP($A30,'Return Data'!$B$7:$R$2292,3,0)</f>
        <v>45022</v>
      </c>
      <c r="C30" s="60">
        <f>VLOOKUP($A30,'Return Data'!$B$7:$R$2292,4,0)</f>
        <v>373.75749999999999</v>
      </c>
      <c r="D30" s="60">
        <f>VLOOKUP($A30,'Return Data'!$B$7:$R$2292,10,0)</f>
        <v>-1.8644000000000001</v>
      </c>
      <c r="E30" s="61">
        <f t="shared" si="0"/>
        <v>20</v>
      </c>
      <c r="F30" s="60">
        <f>VLOOKUP($A30,'Return Data'!$B$7:$R$2292,11,0)</f>
        <v>2.0182000000000002</v>
      </c>
      <c r="G30" s="61">
        <f t="shared" si="1"/>
        <v>8</v>
      </c>
      <c r="H30" s="60">
        <f>VLOOKUP($A30,'Return Data'!$B$7:$R$2292,12,0)</f>
        <v>10.791700000000001</v>
      </c>
      <c r="I30" s="61">
        <f t="shared" si="2"/>
        <v>8</v>
      </c>
      <c r="J30" s="60">
        <f>VLOOKUP($A30,'Return Data'!$B$7:$R$2292,13,0)</f>
        <v>-0.1371</v>
      </c>
      <c r="K30" s="61">
        <f t="shared" si="3"/>
        <v>14</v>
      </c>
      <c r="L30" s="60">
        <f>VLOOKUP($A30,'Return Data'!$B$7:$R$2292,17,0)</f>
        <v>11.642200000000001</v>
      </c>
      <c r="M30" s="61">
        <f t="shared" si="4"/>
        <v>7</v>
      </c>
      <c r="N30" s="60">
        <f>VLOOKUP($A30,'Return Data'!$B$7:$R$2292,14,0)</f>
        <v>30.540099999999999</v>
      </c>
      <c r="O30" s="61">
        <f t="shared" si="5"/>
        <v>7</v>
      </c>
      <c r="P30" s="60">
        <f>VLOOKUP($A30,'Return Data'!$B$7:$R$2292,15,0)</f>
        <v>11.276300000000001</v>
      </c>
      <c r="Q30" s="61">
        <f t="shared" si="8"/>
        <v>12</v>
      </c>
      <c r="R30" s="60">
        <f>VLOOKUP($A30,'Return Data'!$B$7:$R$2292,16,0)</f>
        <v>12.7949</v>
      </c>
      <c r="S30" s="62">
        <f t="shared" si="7"/>
        <v>17</v>
      </c>
    </row>
    <row r="31" spans="1:19" x14ac:dyDescent="0.3">
      <c r="A31" s="58" t="s">
        <v>894</v>
      </c>
      <c r="B31" s="59">
        <f>VLOOKUP($A31,'Return Data'!$B$7:$R$2292,3,0)</f>
        <v>45022</v>
      </c>
      <c r="C31" s="60">
        <f>VLOOKUP($A31,'Return Data'!$B$7:$R$2292,4,0)</f>
        <v>105.33</v>
      </c>
      <c r="D31" s="60">
        <f>VLOOKUP($A31,'Return Data'!$B$7:$R$2292,10,0)</f>
        <v>-6.6140999999999996</v>
      </c>
      <c r="E31" s="61">
        <f t="shared" si="0"/>
        <v>26</v>
      </c>
      <c r="F31" s="60">
        <f>VLOOKUP($A31,'Return Data'!$B$7:$R$2292,11,0)</f>
        <v>-7.6700999999999997</v>
      </c>
      <c r="G31" s="61">
        <f t="shared" si="1"/>
        <v>26</v>
      </c>
      <c r="H31" s="60">
        <f>VLOOKUP($A31,'Return Data'!$B$7:$R$2292,12,0)</f>
        <v>7.6334</v>
      </c>
      <c r="I31" s="61">
        <f t="shared" si="2"/>
        <v>22</v>
      </c>
      <c r="J31" s="60">
        <f>VLOOKUP($A31,'Return Data'!$B$7:$R$2292,13,0)</f>
        <v>-5.7954999999999997</v>
      </c>
      <c r="K31" s="61">
        <f t="shared" si="3"/>
        <v>25</v>
      </c>
      <c r="L31" s="60">
        <f>VLOOKUP($A31,'Return Data'!$B$7:$R$2292,17,0)</f>
        <v>6.6753999999999998</v>
      </c>
      <c r="M31" s="61">
        <f t="shared" si="4"/>
        <v>25</v>
      </c>
      <c r="N31" s="60">
        <f>VLOOKUP($A31,'Return Data'!$B$7:$R$2292,14,0)</f>
        <v>23.259</v>
      </c>
      <c r="O31" s="61">
        <f t="shared" si="5"/>
        <v>24</v>
      </c>
      <c r="P31" s="60">
        <f>VLOOKUP($A31,'Return Data'!$B$7:$R$2292,15,0)</f>
        <v>7.1529999999999996</v>
      </c>
      <c r="Q31" s="61">
        <f t="shared" si="8"/>
        <v>25</v>
      </c>
      <c r="R31" s="60">
        <f>VLOOKUP($A31,'Return Data'!$B$7:$R$2292,16,0)</f>
        <v>8.8173999999999992</v>
      </c>
      <c r="S31" s="62">
        <f t="shared" si="7"/>
        <v>26</v>
      </c>
    </row>
    <row r="32" spans="1:19" x14ac:dyDescent="0.3">
      <c r="A32" s="58" t="s">
        <v>896</v>
      </c>
      <c r="B32" s="59">
        <f>VLOOKUP($A32,'Return Data'!$B$7:$R$2292,3,0)</f>
        <v>45022</v>
      </c>
      <c r="C32" s="60">
        <f>VLOOKUP($A32,'Return Data'!$B$7:$R$2292,4,0)</f>
        <v>16.920000000000002</v>
      </c>
      <c r="D32" s="60">
        <f>VLOOKUP($A32,'Return Data'!$B$7:$R$2292,10,0)</f>
        <v>-1.3411</v>
      </c>
      <c r="E32" s="61">
        <f t="shared" si="0"/>
        <v>16</v>
      </c>
      <c r="F32" s="60">
        <f>VLOOKUP($A32,'Return Data'!$B$7:$R$2292,11,0)</f>
        <v>1.0752999999999999</v>
      </c>
      <c r="G32" s="61">
        <f t="shared" si="1"/>
        <v>13</v>
      </c>
      <c r="H32" s="60">
        <f>VLOOKUP($A32,'Return Data'!$B$7:$R$2292,12,0)</f>
        <v>9.0908999999999995</v>
      </c>
      <c r="I32" s="61">
        <f t="shared" si="2"/>
        <v>17</v>
      </c>
      <c r="J32" s="60">
        <f>VLOOKUP($A32,'Return Data'!$B$7:$R$2292,13,0)</f>
        <v>-1.3986000000000001</v>
      </c>
      <c r="K32" s="61">
        <f t="shared" si="3"/>
        <v>19</v>
      </c>
      <c r="L32" s="60">
        <f>VLOOKUP($A32,'Return Data'!$B$7:$R$2292,17,0)</f>
        <v>10.0137</v>
      </c>
      <c r="M32" s="61">
        <f t="shared" si="4"/>
        <v>15</v>
      </c>
      <c r="N32" s="60">
        <f>VLOOKUP($A32,'Return Data'!$B$7:$R$2292,14,0)</f>
        <v>28.434899999999999</v>
      </c>
      <c r="O32" s="61">
        <f t="shared" si="5"/>
        <v>14</v>
      </c>
      <c r="P32" s="60">
        <f>VLOOKUP($A32,'Return Data'!$B$7:$R$2292,15,0)</f>
        <v>9.7158999999999995</v>
      </c>
      <c r="Q32" s="61">
        <f t="shared" si="8"/>
        <v>22</v>
      </c>
      <c r="R32" s="60">
        <f>VLOOKUP($A32,'Return Data'!$B$7:$R$2292,16,0)</f>
        <v>9.3117999999999999</v>
      </c>
      <c r="S32" s="62">
        <f t="shared" si="7"/>
        <v>25</v>
      </c>
    </row>
    <row r="33" spans="1:19" x14ac:dyDescent="0.3">
      <c r="A33" s="58" t="s">
        <v>1654</v>
      </c>
      <c r="B33" s="59">
        <f>VLOOKUP($A33,'Return Data'!$B$7:$R$2292,3,0)</f>
        <v>45022</v>
      </c>
      <c r="C33" s="60">
        <f>VLOOKUP($A33,'Return Data'!$B$7:$R$2292,4,0)</f>
        <v>202.3364</v>
      </c>
      <c r="D33" s="60">
        <f>VLOOKUP($A33,'Return Data'!$B$7:$R$2292,10,0)</f>
        <v>-1.7453000000000001</v>
      </c>
      <c r="E33" s="61">
        <f t="shared" si="0"/>
        <v>18</v>
      </c>
      <c r="F33" s="60">
        <f>VLOOKUP($A33,'Return Data'!$B$7:$R$2292,11,0)</f>
        <v>-1.5335000000000001</v>
      </c>
      <c r="G33" s="61">
        <f t="shared" si="1"/>
        <v>24</v>
      </c>
      <c r="H33" s="60">
        <f>VLOOKUP($A33,'Return Data'!$B$7:$R$2292,12,0)</f>
        <v>7.1124000000000001</v>
      </c>
      <c r="I33" s="61">
        <f t="shared" si="2"/>
        <v>24</v>
      </c>
      <c r="J33" s="60">
        <f>VLOOKUP($A33,'Return Data'!$B$7:$R$2292,13,0)</f>
        <v>-3.77</v>
      </c>
      <c r="K33" s="61">
        <f t="shared" si="3"/>
        <v>23</v>
      </c>
      <c r="L33" s="60">
        <f>VLOOKUP($A33,'Return Data'!$B$7:$R$2292,17,0)</f>
        <v>9.0940999999999992</v>
      </c>
      <c r="M33" s="61">
        <f t="shared" si="4"/>
        <v>19</v>
      </c>
      <c r="N33" s="60">
        <f>VLOOKUP($A33,'Return Data'!$B$7:$R$2292,14,0)</f>
        <v>28.931799999999999</v>
      </c>
      <c r="O33" s="61">
        <f t="shared" si="5"/>
        <v>13</v>
      </c>
      <c r="P33" s="60">
        <f>VLOOKUP($A33,'Return Data'!$B$7:$R$2292,15,0)</f>
        <v>11.423400000000001</v>
      </c>
      <c r="Q33" s="61">
        <f t="shared" si="8"/>
        <v>11</v>
      </c>
      <c r="R33" s="60">
        <f>VLOOKUP($A33,'Return Data'!$B$7:$R$2292,16,0)</f>
        <v>12.9488</v>
      </c>
      <c r="S33" s="62">
        <f t="shared" si="7"/>
        <v>16</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-1.2398961538461539</v>
      </c>
      <c r="E35" s="69"/>
      <c r="F35" s="70">
        <f>AVERAGE(F8:F33)</f>
        <v>0.75545384615384614</v>
      </c>
      <c r="G35" s="69"/>
      <c r="H35" s="70">
        <f>AVERAGE(H8:H33)</f>
        <v>10.038215384615388</v>
      </c>
      <c r="I35" s="69"/>
      <c r="J35" s="70">
        <f>AVERAGE(J8:J33)</f>
        <v>3.5076923076923124E-2</v>
      </c>
      <c r="K35" s="69"/>
      <c r="L35" s="70">
        <f>AVERAGE(L8:L33)</f>
        <v>10.51548076923077</v>
      </c>
      <c r="M35" s="69"/>
      <c r="N35" s="70">
        <f>AVERAGE(N8:N33)</f>
        <v>28.293853846153848</v>
      </c>
      <c r="O35" s="69"/>
      <c r="P35" s="70">
        <f>AVERAGE(P8:P33)</f>
        <v>11.156172</v>
      </c>
      <c r="Q35" s="69"/>
      <c r="R35" s="70">
        <f>AVERAGE(R8:R33)</f>
        <v>12.919815384615386</v>
      </c>
      <c r="S35" s="71"/>
    </row>
    <row r="36" spans="1:19" x14ac:dyDescent="0.3">
      <c r="A36" s="68" t="s">
        <v>28</v>
      </c>
      <c r="B36" s="69"/>
      <c r="C36" s="69"/>
      <c r="D36" s="70">
        <f>MIN(D8:D33)</f>
        <v>-6.6140999999999996</v>
      </c>
      <c r="E36" s="69"/>
      <c r="F36" s="70">
        <f>MIN(F8:F33)</f>
        <v>-7.6700999999999997</v>
      </c>
      <c r="G36" s="69"/>
      <c r="H36" s="70">
        <f>MIN(H8:H33)</f>
        <v>5.8615000000000004</v>
      </c>
      <c r="I36" s="69"/>
      <c r="J36" s="70">
        <f>MIN(J8:J33)</f>
        <v>-6.0149999999999997</v>
      </c>
      <c r="K36" s="69"/>
      <c r="L36" s="70">
        <f>MIN(L8:L33)</f>
        <v>5.5204000000000004</v>
      </c>
      <c r="M36" s="69"/>
      <c r="N36" s="70">
        <f>MIN(N8:N33)</f>
        <v>20.345700000000001</v>
      </c>
      <c r="O36" s="69"/>
      <c r="P36" s="70">
        <f>MIN(P8:P33)</f>
        <v>7.1529999999999996</v>
      </c>
      <c r="Q36" s="69"/>
      <c r="R36" s="70">
        <f>MIN(R8:R33)</f>
        <v>8.8173999999999992</v>
      </c>
      <c r="S36" s="71"/>
    </row>
    <row r="37" spans="1:19" ht="15" thickBot="1" x14ac:dyDescent="0.35">
      <c r="A37" s="72" t="s">
        <v>29</v>
      </c>
      <c r="B37" s="73"/>
      <c r="C37" s="73"/>
      <c r="D37" s="74">
        <f>MAX(D8:D33)</f>
        <v>0.87760000000000005</v>
      </c>
      <c r="E37" s="73"/>
      <c r="F37" s="74">
        <f>MAX(F8:F33)</f>
        <v>4.8080999999999996</v>
      </c>
      <c r="G37" s="73"/>
      <c r="H37" s="74">
        <f>MAX(H8:H33)</f>
        <v>14.6629</v>
      </c>
      <c r="I37" s="73"/>
      <c r="J37" s="74">
        <f>MAX(J8:J33)</f>
        <v>5.9546000000000001</v>
      </c>
      <c r="K37" s="73"/>
      <c r="L37" s="74">
        <f>MAX(L8:L33)</f>
        <v>17.178799999999999</v>
      </c>
      <c r="M37" s="73"/>
      <c r="N37" s="74">
        <f>MAX(N8:N33)</f>
        <v>34.749899999999997</v>
      </c>
      <c r="O37" s="73"/>
      <c r="P37" s="74">
        <f>MAX(P8:P33)</f>
        <v>14.376300000000001</v>
      </c>
      <c r="Q37" s="73"/>
      <c r="R37" s="74">
        <f>MAX(R8:R33)</f>
        <v>15.9122</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45022</v>
      </c>
      <c r="C8" s="60">
        <f>VLOOKUP($A8,'Return Data'!$B$7:$R$2292,4,0)</f>
        <v>72.701099999999997</v>
      </c>
      <c r="D8" s="60">
        <f>VLOOKUP($A8,'Return Data'!$B$7:$R$2292,9,0)</f>
        <v>20.139099999999999</v>
      </c>
      <c r="E8" s="61">
        <f t="shared" ref="E8:E31" si="0">RANK(D8,D$8:D$31,0)</f>
        <v>9</v>
      </c>
      <c r="F8" s="60">
        <f>VLOOKUP($A8,'Return Data'!$B$7:$R$2292,10,0)</f>
        <v>9.7636000000000003</v>
      </c>
      <c r="G8" s="61">
        <f t="shared" ref="G8:G31" si="1">RANK(F8,F$8:F$31,0)</f>
        <v>12</v>
      </c>
      <c r="H8" s="60">
        <f>VLOOKUP($A8,'Return Data'!$B$7:$R$2292,11,0)</f>
        <v>8.8436000000000003</v>
      </c>
      <c r="I8" s="61">
        <f t="shared" ref="I8:I31" si="2">RANK(H8,H$8:H$31,0)</f>
        <v>12</v>
      </c>
      <c r="J8" s="60">
        <f>VLOOKUP($A8,'Return Data'!$B$7:$R$2292,12,0)</f>
        <v>7.3246000000000002</v>
      </c>
      <c r="K8" s="61">
        <f t="shared" ref="K8:K31" si="3">RANK(J8,J$8:J$31,0)</f>
        <v>12</v>
      </c>
      <c r="L8" s="60">
        <f>VLOOKUP($A8,'Return Data'!$B$7:$R$2292,13,0)</f>
        <v>4.1159999999999997</v>
      </c>
      <c r="M8" s="61">
        <f t="shared" ref="M8:M31" si="4">RANK(L8,L$8:L$31,0)</f>
        <v>22</v>
      </c>
      <c r="N8" s="60">
        <f>VLOOKUP($A8,'Return Data'!$B$7:$R$2292,17,0)</f>
        <v>4.7740999999999998</v>
      </c>
      <c r="O8" s="61">
        <f t="shared" ref="O8:O31" si="5">RANK(N8,N$8:N$31,0)</f>
        <v>6</v>
      </c>
      <c r="P8" s="60">
        <f>VLOOKUP($A8,'Return Data'!$B$7:$R$2292,14,0)</f>
        <v>6.2793999999999999</v>
      </c>
      <c r="Q8" s="61">
        <f t="shared" ref="Q8:Q31" si="6">RANK(P8,P$8:P$31,0)</f>
        <v>5</v>
      </c>
      <c r="R8" s="60">
        <f>VLOOKUP($A8,'Return Data'!$B$7:$R$2292,16,0)</f>
        <v>8.9458000000000002</v>
      </c>
      <c r="S8" s="62">
        <f t="shared" ref="S8:S31" si="7">RANK(R8,R$8:R$31,0)</f>
        <v>5</v>
      </c>
    </row>
    <row r="9" spans="1:19" x14ac:dyDescent="0.3">
      <c r="A9" s="77" t="s">
        <v>1183</v>
      </c>
      <c r="B9" s="59">
        <f>VLOOKUP($A9,'Return Data'!$B$7:$R$2292,3,0)</f>
        <v>45022</v>
      </c>
      <c r="C9" s="60">
        <f>VLOOKUP($A9,'Return Data'!$B$7:$R$2292,4,0)</f>
        <v>22.465800000000002</v>
      </c>
      <c r="D9" s="60">
        <f>VLOOKUP($A9,'Return Data'!$B$7:$R$2292,9,0)</f>
        <v>17.763500000000001</v>
      </c>
      <c r="E9" s="61">
        <f t="shared" si="0"/>
        <v>17</v>
      </c>
      <c r="F9" s="60">
        <f>VLOOKUP($A9,'Return Data'!$B$7:$R$2292,10,0)</f>
        <v>9.1031999999999993</v>
      </c>
      <c r="G9" s="61">
        <f t="shared" si="1"/>
        <v>17</v>
      </c>
      <c r="H9" s="60">
        <f>VLOOKUP($A9,'Return Data'!$B$7:$R$2292,11,0)</f>
        <v>7.1368</v>
      </c>
      <c r="I9" s="61">
        <f t="shared" si="2"/>
        <v>23</v>
      </c>
      <c r="J9" s="60">
        <f>VLOOKUP($A9,'Return Data'!$B$7:$R$2292,12,0)</f>
        <v>6.7344999999999997</v>
      </c>
      <c r="K9" s="61">
        <f t="shared" si="3"/>
        <v>19</v>
      </c>
      <c r="L9" s="60">
        <f>VLOOKUP($A9,'Return Data'!$B$7:$R$2292,13,0)</f>
        <v>4.9352999999999998</v>
      </c>
      <c r="M9" s="61">
        <f t="shared" si="4"/>
        <v>15</v>
      </c>
      <c r="N9" s="60">
        <f>VLOOKUP($A9,'Return Data'!$B$7:$R$2292,17,0)</f>
        <v>4.2815000000000003</v>
      </c>
      <c r="O9" s="61">
        <f t="shared" si="5"/>
        <v>12</v>
      </c>
      <c r="P9" s="60">
        <f>VLOOKUP($A9,'Return Data'!$B$7:$R$2292,14,0)</f>
        <v>5.9343000000000004</v>
      </c>
      <c r="Q9" s="61">
        <f t="shared" si="6"/>
        <v>7</v>
      </c>
      <c r="R9" s="60">
        <f>VLOOKUP($A9,'Return Data'!$B$7:$R$2292,16,0)</f>
        <v>7.5067000000000004</v>
      </c>
      <c r="S9" s="62">
        <f t="shared" si="7"/>
        <v>20</v>
      </c>
    </row>
    <row r="10" spans="1:19" x14ac:dyDescent="0.3">
      <c r="A10" s="77" t="s">
        <v>2048</v>
      </c>
      <c r="B10" s="59">
        <f>VLOOKUP($A10,'Return Data'!$B$7:$R$2292,3,0)</f>
        <v>45022</v>
      </c>
      <c r="C10" s="60">
        <f>VLOOKUP($A10,'Return Data'!$B$7:$R$2292,4,0)</f>
        <v>38.267400000000002</v>
      </c>
      <c r="D10" s="60">
        <f>VLOOKUP($A10,'Return Data'!$B$7:$R$2292,9,0)</f>
        <v>21.865600000000001</v>
      </c>
      <c r="E10" s="61">
        <f t="shared" si="0"/>
        <v>7</v>
      </c>
      <c r="F10" s="60">
        <f>VLOOKUP($A10,'Return Data'!$B$7:$R$2292,10,0)</f>
        <v>10.882300000000001</v>
      </c>
      <c r="G10" s="61">
        <f t="shared" si="1"/>
        <v>6</v>
      </c>
      <c r="H10" s="60">
        <f>VLOOKUP($A10,'Return Data'!$B$7:$R$2292,11,0)</f>
        <v>10.0693</v>
      </c>
      <c r="I10" s="61">
        <f t="shared" si="2"/>
        <v>4</v>
      </c>
      <c r="J10" s="60">
        <f>VLOOKUP($A10,'Return Data'!$B$7:$R$2292,12,0)</f>
        <v>7.5129000000000001</v>
      </c>
      <c r="K10" s="61">
        <f t="shared" si="3"/>
        <v>9</v>
      </c>
      <c r="L10" s="60">
        <f>VLOOKUP($A10,'Return Data'!$B$7:$R$2292,13,0)</f>
        <v>4.6166</v>
      </c>
      <c r="M10" s="61">
        <f t="shared" si="4"/>
        <v>19</v>
      </c>
      <c r="N10" s="60">
        <f>VLOOKUP($A10,'Return Data'!$B$7:$R$2292,17,0)</f>
        <v>3.2690000000000001</v>
      </c>
      <c r="O10" s="61">
        <f t="shared" si="5"/>
        <v>22</v>
      </c>
      <c r="P10" s="60">
        <f>VLOOKUP($A10,'Return Data'!$B$7:$R$2292,14,0)</f>
        <v>4.9819000000000004</v>
      </c>
      <c r="Q10" s="61">
        <f t="shared" si="6"/>
        <v>20</v>
      </c>
      <c r="R10" s="60">
        <f>VLOOKUP($A10,'Return Data'!$B$7:$R$2292,16,0)</f>
        <v>9.0490999999999993</v>
      </c>
      <c r="S10" s="62">
        <f t="shared" si="7"/>
        <v>3</v>
      </c>
    </row>
    <row r="11" spans="1:19" x14ac:dyDescent="0.3">
      <c r="A11" s="77" t="s">
        <v>2070</v>
      </c>
      <c r="B11" s="59">
        <f>VLOOKUP($A11,'Return Data'!$B$7:$R$2292,3,0)</f>
        <v>45022</v>
      </c>
      <c r="C11" s="60">
        <f>VLOOKUP($A11,'Return Data'!$B$7:$R$2292,4,0)</f>
        <v>31.644100000000002</v>
      </c>
      <c r="D11" s="60">
        <f>VLOOKUP($A11,'Return Data'!$B$7:$R$2292,9,0)</f>
        <v>23.530100000000001</v>
      </c>
      <c r="E11" s="61">
        <f t="shared" si="0"/>
        <v>1</v>
      </c>
      <c r="F11" s="60">
        <f>VLOOKUP($A11,'Return Data'!$B$7:$R$2292,10,0)</f>
        <v>11.4544</v>
      </c>
      <c r="G11" s="61">
        <f t="shared" si="1"/>
        <v>2</v>
      </c>
      <c r="H11" s="60">
        <f>VLOOKUP($A11,'Return Data'!$B$7:$R$2292,11,0)</f>
        <v>9.6503999999999994</v>
      </c>
      <c r="I11" s="61">
        <f t="shared" si="2"/>
        <v>5</v>
      </c>
      <c r="J11" s="60">
        <f>VLOOKUP($A11,'Return Data'!$B$7:$R$2292,12,0)</f>
        <v>7.2073</v>
      </c>
      <c r="K11" s="61">
        <f t="shared" si="3"/>
        <v>15</v>
      </c>
      <c r="L11" s="60">
        <f>VLOOKUP($A11,'Return Data'!$B$7:$R$2292,13,0)</f>
        <v>3.7968000000000002</v>
      </c>
      <c r="M11" s="61">
        <f t="shared" si="4"/>
        <v>23</v>
      </c>
      <c r="N11" s="60">
        <f>VLOOKUP($A11,'Return Data'!$B$7:$R$2292,17,0)</f>
        <v>4.3097000000000003</v>
      </c>
      <c r="O11" s="61">
        <f t="shared" si="5"/>
        <v>11</v>
      </c>
      <c r="P11" s="60">
        <f>VLOOKUP($A11,'Return Data'!$B$7:$R$2292,14,0)</f>
        <v>5.8954000000000004</v>
      </c>
      <c r="Q11" s="61">
        <f t="shared" si="6"/>
        <v>8</v>
      </c>
      <c r="R11" s="60">
        <f>VLOOKUP($A11,'Return Data'!$B$7:$R$2292,16,0)</f>
        <v>8.9377999999999993</v>
      </c>
      <c r="S11" s="62">
        <f t="shared" si="7"/>
        <v>7</v>
      </c>
    </row>
    <row r="12" spans="1:19" x14ac:dyDescent="0.3">
      <c r="A12" s="77" t="s">
        <v>1857</v>
      </c>
      <c r="B12" s="59">
        <f>VLOOKUP($A12,'Return Data'!$B$7:$R$2292,3,0)</f>
        <v>45022</v>
      </c>
      <c r="C12" s="60">
        <f>VLOOKUP($A12,'Return Data'!$B$7:$R$2292,4,0)</f>
        <v>38.646299999999997</v>
      </c>
      <c r="D12" s="60">
        <f>VLOOKUP($A12,'Return Data'!$B$7:$R$2292,9,0)</f>
        <v>20.337499999999999</v>
      </c>
      <c r="E12" s="61">
        <f t="shared" si="0"/>
        <v>8</v>
      </c>
      <c r="F12" s="60">
        <f>VLOOKUP($A12,'Return Data'!$B$7:$R$2292,10,0)</f>
        <v>9.7711000000000006</v>
      </c>
      <c r="G12" s="61">
        <f t="shared" si="1"/>
        <v>11</v>
      </c>
      <c r="H12" s="60">
        <f>VLOOKUP($A12,'Return Data'!$B$7:$R$2292,11,0)</f>
        <v>8.9589999999999996</v>
      </c>
      <c r="I12" s="61">
        <f t="shared" si="2"/>
        <v>8</v>
      </c>
      <c r="J12" s="60">
        <f>VLOOKUP($A12,'Return Data'!$B$7:$R$2292,12,0)</f>
        <v>7.6989000000000001</v>
      </c>
      <c r="K12" s="61">
        <f t="shared" si="3"/>
        <v>7</v>
      </c>
      <c r="L12" s="60">
        <f>VLOOKUP($A12,'Return Data'!$B$7:$R$2292,13,0)</f>
        <v>5.0471000000000004</v>
      </c>
      <c r="M12" s="61">
        <f t="shared" si="4"/>
        <v>13</v>
      </c>
      <c r="N12" s="60">
        <f>VLOOKUP($A12,'Return Data'!$B$7:$R$2292,17,0)</f>
        <v>4.1928999999999998</v>
      </c>
      <c r="O12" s="61">
        <f t="shared" si="5"/>
        <v>15</v>
      </c>
      <c r="P12" s="60">
        <f>VLOOKUP($A12,'Return Data'!$B$7:$R$2292,14,0)</f>
        <v>5.0881999999999996</v>
      </c>
      <c r="Q12" s="61">
        <f t="shared" si="6"/>
        <v>18</v>
      </c>
      <c r="R12" s="60">
        <f>VLOOKUP($A12,'Return Data'!$B$7:$R$2292,16,0)</f>
        <v>7.7214</v>
      </c>
      <c r="S12" s="62">
        <f t="shared" si="7"/>
        <v>16</v>
      </c>
    </row>
    <row r="13" spans="1:19" x14ac:dyDescent="0.3">
      <c r="A13" s="77" t="s">
        <v>1751</v>
      </c>
      <c r="B13" s="59">
        <f>VLOOKUP($A13,'Return Data'!$B$7:$R$2292,3,0)</f>
        <v>45022</v>
      </c>
      <c r="C13" s="60">
        <f>VLOOKUP($A13,'Return Data'!$B$7:$R$2292,4,0)</f>
        <v>68.219099999999997</v>
      </c>
      <c r="D13" s="60">
        <f>VLOOKUP($A13,'Return Data'!$B$7:$R$2292,9,0)</f>
        <v>18.179600000000001</v>
      </c>
      <c r="E13" s="61">
        <f t="shared" si="0"/>
        <v>15</v>
      </c>
      <c r="F13" s="60">
        <f>VLOOKUP($A13,'Return Data'!$B$7:$R$2292,10,0)</f>
        <v>10.0922</v>
      </c>
      <c r="G13" s="61">
        <f t="shared" si="1"/>
        <v>7</v>
      </c>
      <c r="H13" s="60">
        <f>VLOOKUP($A13,'Return Data'!$B$7:$R$2292,11,0)</f>
        <v>9.1858000000000004</v>
      </c>
      <c r="I13" s="61">
        <f t="shared" si="2"/>
        <v>6</v>
      </c>
      <c r="J13" s="60">
        <f>VLOOKUP($A13,'Return Data'!$B$7:$R$2292,12,0)</f>
        <v>7.1848000000000001</v>
      </c>
      <c r="K13" s="61">
        <f t="shared" si="3"/>
        <v>16</v>
      </c>
      <c r="L13" s="60">
        <f>VLOOKUP($A13,'Return Data'!$B$7:$R$2292,13,0)</f>
        <v>5.1252000000000004</v>
      </c>
      <c r="M13" s="61">
        <f t="shared" si="4"/>
        <v>12</v>
      </c>
      <c r="N13" s="60">
        <f>VLOOKUP($A13,'Return Data'!$B$7:$R$2292,17,0)</f>
        <v>4.2321999999999997</v>
      </c>
      <c r="O13" s="61">
        <f t="shared" si="5"/>
        <v>13</v>
      </c>
      <c r="P13" s="60">
        <f>VLOOKUP($A13,'Return Data'!$B$7:$R$2292,14,0)</f>
        <v>5.3879000000000001</v>
      </c>
      <c r="Q13" s="61">
        <f t="shared" si="6"/>
        <v>14</v>
      </c>
      <c r="R13" s="60">
        <f>VLOOKUP($A13,'Return Data'!$B$7:$R$2292,16,0)</f>
        <v>8.1720000000000006</v>
      </c>
      <c r="S13" s="62">
        <f t="shared" si="7"/>
        <v>14</v>
      </c>
    </row>
    <row r="14" spans="1:19" x14ac:dyDescent="0.3">
      <c r="A14" s="77" t="s">
        <v>790</v>
      </c>
      <c r="B14" s="59">
        <f>VLOOKUP($A14,'Return Data'!$B$7:$R$2292,3,0)</f>
        <v>45022</v>
      </c>
      <c r="C14" s="60">
        <f>VLOOKUP($A14,'Return Data'!$B$7:$R$2292,4,0)</f>
        <v>18.5303</v>
      </c>
      <c r="D14" s="60">
        <f>VLOOKUP($A14,'Return Data'!$B$7:$R$2292,9,0)</f>
        <v>22.581399999999999</v>
      </c>
      <c r="E14" s="61">
        <f t="shared" si="0"/>
        <v>3</v>
      </c>
      <c r="F14" s="60">
        <f>VLOOKUP($A14,'Return Data'!$B$7:$R$2292,10,0)</f>
        <v>11.2234</v>
      </c>
      <c r="G14" s="61">
        <f t="shared" si="1"/>
        <v>4</v>
      </c>
      <c r="H14" s="60">
        <f>VLOOKUP($A14,'Return Data'!$B$7:$R$2292,11,0)</f>
        <v>10.192299999999999</v>
      </c>
      <c r="I14" s="61">
        <f t="shared" si="2"/>
        <v>2</v>
      </c>
      <c r="J14" s="60">
        <f>VLOOKUP($A14,'Return Data'!$B$7:$R$2292,12,0)</f>
        <v>7.4584999999999999</v>
      </c>
      <c r="K14" s="61">
        <f t="shared" si="3"/>
        <v>11</v>
      </c>
      <c r="L14" s="60">
        <f>VLOOKUP($A14,'Return Data'!$B$7:$R$2292,13,0)</f>
        <v>4.6508000000000003</v>
      </c>
      <c r="M14" s="61">
        <f t="shared" si="4"/>
        <v>18</v>
      </c>
      <c r="N14" s="60">
        <f>VLOOKUP($A14,'Return Data'!$B$7:$R$2292,17,0)</f>
        <v>2.0767000000000002</v>
      </c>
      <c r="O14" s="61">
        <f t="shared" si="5"/>
        <v>23</v>
      </c>
      <c r="P14" s="60">
        <f>VLOOKUP($A14,'Return Data'!$B$7:$R$2292,14,0)</f>
        <v>4.0492999999999997</v>
      </c>
      <c r="Q14" s="61">
        <f t="shared" si="6"/>
        <v>23</v>
      </c>
      <c r="R14" s="60">
        <f>VLOOKUP($A14,'Return Data'!$B$7:$R$2292,16,0)</f>
        <v>7.4977</v>
      </c>
      <c r="S14" s="62">
        <f t="shared" si="7"/>
        <v>21</v>
      </c>
    </row>
    <row r="15" spans="1:19" x14ac:dyDescent="0.3">
      <c r="A15" s="77" t="s">
        <v>1185</v>
      </c>
      <c r="B15" s="59">
        <f>VLOOKUP($A15,'Return Data'!$B$7:$R$2292,3,0)</f>
        <v>45022</v>
      </c>
      <c r="C15" s="60">
        <f>VLOOKUP($A15,'Return Data'!$B$7:$R$2292,4,0)</f>
        <v>84.177199999999999</v>
      </c>
      <c r="D15" s="60">
        <f>VLOOKUP($A15,'Return Data'!$B$7:$R$2292,9,0)</f>
        <v>19.323699999999999</v>
      </c>
      <c r="E15" s="61">
        <f t="shared" si="0"/>
        <v>13</v>
      </c>
      <c r="F15" s="60">
        <f>VLOOKUP($A15,'Return Data'!$B$7:$R$2292,10,0)</f>
        <v>9.7081</v>
      </c>
      <c r="G15" s="61">
        <f t="shared" si="1"/>
        <v>14</v>
      </c>
      <c r="H15" s="60">
        <f>VLOOKUP($A15,'Return Data'!$B$7:$R$2292,11,0)</f>
        <v>8.5795999999999992</v>
      </c>
      <c r="I15" s="61">
        <f t="shared" si="2"/>
        <v>14</v>
      </c>
      <c r="J15" s="60">
        <f>VLOOKUP($A15,'Return Data'!$B$7:$R$2292,12,0)</f>
        <v>7.1746999999999996</v>
      </c>
      <c r="K15" s="61">
        <f t="shared" si="3"/>
        <v>17</v>
      </c>
      <c r="L15" s="60">
        <f>VLOOKUP($A15,'Return Data'!$B$7:$R$2292,13,0)</f>
        <v>5.52</v>
      </c>
      <c r="M15" s="61">
        <f t="shared" si="4"/>
        <v>8</v>
      </c>
      <c r="N15" s="60">
        <f>VLOOKUP($A15,'Return Data'!$B$7:$R$2292,17,0)</f>
        <v>4.8392999999999997</v>
      </c>
      <c r="O15" s="61">
        <f t="shared" si="5"/>
        <v>5</v>
      </c>
      <c r="P15" s="60">
        <f>VLOOKUP($A15,'Return Data'!$B$7:$R$2292,14,0)</f>
        <v>6.1893000000000002</v>
      </c>
      <c r="Q15" s="61">
        <f t="shared" si="6"/>
        <v>6</v>
      </c>
      <c r="R15" s="60">
        <f>VLOOKUP($A15,'Return Data'!$B$7:$R$2292,16,0)</f>
        <v>8.2261000000000006</v>
      </c>
      <c r="S15" s="62">
        <f t="shared" si="7"/>
        <v>13</v>
      </c>
    </row>
    <row r="16" spans="1:19" x14ac:dyDescent="0.3">
      <c r="A16" s="77" t="s">
        <v>1187</v>
      </c>
      <c r="B16" s="59">
        <f>VLOOKUP($A16,'Return Data'!$B$7:$R$2292,3,0)</f>
        <v>45022</v>
      </c>
      <c r="C16" s="60">
        <f>VLOOKUP($A16,'Return Data'!$B$7:$R$2292,4,0)</f>
        <v>21.770199999999999</v>
      </c>
      <c r="D16" s="60">
        <f>VLOOKUP($A16,'Return Data'!$B$7:$R$2292,9,0)</f>
        <v>20.0213</v>
      </c>
      <c r="E16" s="61">
        <f t="shared" si="0"/>
        <v>10</v>
      </c>
      <c r="F16" s="60">
        <f>VLOOKUP($A16,'Return Data'!$B$7:$R$2292,10,0)</f>
        <v>9.7931000000000008</v>
      </c>
      <c r="G16" s="61">
        <f t="shared" si="1"/>
        <v>10</v>
      </c>
      <c r="H16" s="60">
        <f>VLOOKUP($A16,'Return Data'!$B$7:$R$2292,11,0)</f>
        <v>8.8521000000000001</v>
      </c>
      <c r="I16" s="61">
        <f t="shared" si="2"/>
        <v>11</v>
      </c>
      <c r="J16" s="60">
        <f>VLOOKUP($A16,'Return Data'!$B$7:$R$2292,12,0)</f>
        <v>7.2910000000000004</v>
      </c>
      <c r="K16" s="61">
        <f t="shared" si="3"/>
        <v>13</v>
      </c>
      <c r="L16" s="60">
        <f>VLOOKUP($A16,'Return Data'!$B$7:$R$2292,13,0)</f>
        <v>5.4665999999999997</v>
      </c>
      <c r="M16" s="61">
        <f t="shared" si="4"/>
        <v>9</v>
      </c>
      <c r="N16" s="60">
        <f>VLOOKUP($A16,'Return Data'!$B$7:$R$2292,17,0)</f>
        <v>5.2316000000000003</v>
      </c>
      <c r="O16" s="61">
        <f t="shared" si="5"/>
        <v>3</v>
      </c>
      <c r="P16" s="60">
        <f>VLOOKUP($A16,'Return Data'!$B$7:$R$2292,14,0)</f>
        <v>6.8788999999999998</v>
      </c>
      <c r="Q16" s="61">
        <f t="shared" si="6"/>
        <v>2</v>
      </c>
      <c r="R16" s="60">
        <f>VLOOKUP($A16,'Return Data'!$B$7:$R$2292,16,0)</f>
        <v>8.8762000000000008</v>
      </c>
      <c r="S16" s="62">
        <f t="shared" si="7"/>
        <v>8</v>
      </c>
    </row>
    <row r="17" spans="1:19" x14ac:dyDescent="0.3">
      <c r="A17" s="77" t="s">
        <v>1190</v>
      </c>
      <c r="B17" s="59">
        <f>VLOOKUP($A17,'Return Data'!$B$7:$R$2292,3,0)</f>
        <v>45022</v>
      </c>
      <c r="C17" s="60">
        <f>VLOOKUP($A17,'Return Data'!$B$7:$R$2292,4,0)</f>
        <v>54.910200000000003</v>
      </c>
      <c r="D17" s="60">
        <f>VLOOKUP($A17,'Return Data'!$B$7:$R$2292,9,0)</f>
        <v>13.090999999999999</v>
      </c>
      <c r="E17" s="61">
        <f t="shared" si="0"/>
        <v>22</v>
      </c>
      <c r="F17" s="60">
        <f>VLOOKUP($A17,'Return Data'!$B$7:$R$2292,10,0)</f>
        <v>7.4378000000000002</v>
      </c>
      <c r="G17" s="61">
        <f t="shared" si="1"/>
        <v>23</v>
      </c>
      <c r="H17" s="60">
        <f>VLOOKUP($A17,'Return Data'!$B$7:$R$2292,11,0)</f>
        <v>7.3060999999999998</v>
      </c>
      <c r="I17" s="61">
        <f t="shared" si="2"/>
        <v>22</v>
      </c>
      <c r="J17" s="60">
        <f>VLOOKUP($A17,'Return Data'!$B$7:$R$2292,12,0)</f>
        <v>5.6684999999999999</v>
      </c>
      <c r="K17" s="61">
        <f t="shared" si="3"/>
        <v>23</v>
      </c>
      <c r="L17" s="60">
        <f>VLOOKUP($A17,'Return Data'!$B$7:$R$2292,13,0)</f>
        <v>4.1273</v>
      </c>
      <c r="M17" s="61">
        <f t="shared" si="4"/>
        <v>21</v>
      </c>
      <c r="N17" s="60">
        <f>VLOOKUP($A17,'Return Data'!$B$7:$R$2292,17,0)</f>
        <v>4.1539000000000001</v>
      </c>
      <c r="O17" s="61">
        <f t="shared" si="5"/>
        <v>16</v>
      </c>
      <c r="P17" s="60">
        <f>VLOOKUP($A17,'Return Data'!$B$7:$R$2292,14,0)</f>
        <v>4.3606999999999996</v>
      </c>
      <c r="Q17" s="61">
        <f t="shared" si="6"/>
        <v>22</v>
      </c>
      <c r="R17" s="60">
        <f>VLOOKUP($A17,'Return Data'!$B$7:$R$2292,16,0)</f>
        <v>7.2275</v>
      </c>
      <c r="S17" s="62">
        <f t="shared" si="7"/>
        <v>23</v>
      </c>
    </row>
    <row r="18" spans="1:19" x14ac:dyDescent="0.3">
      <c r="A18" s="77" t="s">
        <v>1192</v>
      </c>
      <c r="B18" s="59">
        <f>VLOOKUP($A18,'Return Data'!$B$7:$R$2292,3,0)</f>
        <v>45022</v>
      </c>
      <c r="C18" s="60">
        <f>VLOOKUP($A18,'Return Data'!$B$7:$R$2292,4,0)</f>
        <v>48.665199999999999</v>
      </c>
      <c r="D18" s="60">
        <f>VLOOKUP($A18,'Return Data'!$B$7:$R$2292,9,0)</f>
        <v>17.9682</v>
      </c>
      <c r="E18" s="61">
        <f t="shared" si="0"/>
        <v>16</v>
      </c>
      <c r="F18" s="60">
        <f>VLOOKUP($A18,'Return Data'!$B$7:$R$2292,10,0)</f>
        <v>9.6984999999999992</v>
      </c>
      <c r="G18" s="61">
        <f t="shared" si="1"/>
        <v>15</v>
      </c>
      <c r="H18" s="60">
        <f>VLOOKUP($A18,'Return Data'!$B$7:$R$2292,11,0)</f>
        <v>8.8882999999999992</v>
      </c>
      <c r="I18" s="61">
        <f t="shared" si="2"/>
        <v>9</v>
      </c>
      <c r="J18" s="60">
        <f>VLOOKUP($A18,'Return Data'!$B$7:$R$2292,12,0)</f>
        <v>7.2168999999999999</v>
      </c>
      <c r="K18" s="61">
        <f t="shared" si="3"/>
        <v>14</v>
      </c>
      <c r="L18" s="60">
        <f>VLOOKUP($A18,'Return Data'!$B$7:$R$2292,13,0)</f>
        <v>4.6847000000000003</v>
      </c>
      <c r="M18" s="61">
        <f t="shared" si="4"/>
        <v>17</v>
      </c>
      <c r="N18" s="60">
        <f>VLOOKUP($A18,'Return Data'!$B$7:$R$2292,17,0)</f>
        <v>4.0713999999999997</v>
      </c>
      <c r="O18" s="61">
        <f t="shared" si="5"/>
        <v>18</v>
      </c>
      <c r="P18" s="60">
        <f>VLOOKUP($A18,'Return Data'!$B$7:$R$2292,14,0)</f>
        <v>5.1092000000000004</v>
      </c>
      <c r="Q18" s="61">
        <f t="shared" si="6"/>
        <v>17</v>
      </c>
      <c r="R18" s="60">
        <f>VLOOKUP($A18,'Return Data'!$B$7:$R$2292,16,0)</f>
        <v>7.6448</v>
      </c>
      <c r="S18" s="62">
        <f t="shared" si="7"/>
        <v>18</v>
      </c>
    </row>
    <row r="19" spans="1:19" x14ac:dyDescent="0.3">
      <c r="A19" s="102" t="s">
        <v>1973</v>
      </c>
      <c r="B19" s="59">
        <f>VLOOKUP($A19,'Return Data'!$B$7:$R$2292,3,0)</f>
        <v>45022</v>
      </c>
      <c r="C19" s="60">
        <f>VLOOKUP($A19,'Return Data'!$B$7:$R$2292,4,0)</f>
        <v>63.6402</v>
      </c>
      <c r="D19" s="60">
        <f>VLOOKUP($A19,'Return Data'!$B$7:$R$2292,9,0)</f>
        <v>19.941500000000001</v>
      </c>
      <c r="E19" s="61">
        <f t="shared" si="0"/>
        <v>11</v>
      </c>
      <c r="F19" s="60">
        <f>VLOOKUP($A19,'Return Data'!$B$7:$R$2292,10,0)</f>
        <v>10.0914</v>
      </c>
      <c r="G19" s="61">
        <f t="shared" si="1"/>
        <v>8</v>
      </c>
      <c r="H19" s="60">
        <f>VLOOKUP($A19,'Return Data'!$B$7:$R$2292,11,0)</f>
        <v>7.9862000000000002</v>
      </c>
      <c r="I19" s="61">
        <f t="shared" si="2"/>
        <v>15</v>
      </c>
      <c r="J19" s="60">
        <f>VLOOKUP($A19,'Return Data'!$B$7:$R$2292,12,0)</f>
        <v>7.0522</v>
      </c>
      <c r="K19" s="61">
        <f t="shared" si="3"/>
        <v>18</v>
      </c>
      <c r="L19" s="60">
        <f>VLOOKUP($A19,'Return Data'!$B$7:$R$2292,13,0)</f>
        <v>5.9942000000000002</v>
      </c>
      <c r="M19" s="61">
        <f t="shared" si="4"/>
        <v>4</v>
      </c>
      <c r="N19" s="60">
        <f>VLOOKUP($A19,'Return Data'!$B$7:$R$2292,17,0)</f>
        <v>4.3479000000000001</v>
      </c>
      <c r="O19" s="61">
        <f t="shared" si="5"/>
        <v>10</v>
      </c>
      <c r="P19" s="60">
        <f>VLOOKUP($A19,'Return Data'!$B$7:$R$2292,14,0)</f>
        <v>5.5609000000000002</v>
      </c>
      <c r="Q19" s="61">
        <f t="shared" si="6"/>
        <v>12</v>
      </c>
      <c r="R19" s="60">
        <f>VLOOKUP($A19,'Return Data'!$B$7:$R$2292,16,0)</f>
        <v>8.8633000000000006</v>
      </c>
      <c r="S19" s="62">
        <f t="shared" si="7"/>
        <v>9</v>
      </c>
    </row>
    <row r="20" spans="1:19" x14ac:dyDescent="0.3">
      <c r="A20" s="77" t="s">
        <v>793</v>
      </c>
      <c r="B20" s="59">
        <f>VLOOKUP($A20,'Return Data'!$B$7:$R$2292,3,0)</f>
        <v>45022</v>
      </c>
      <c r="C20" s="60">
        <f>VLOOKUP($A20,'Return Data'!$B$7:$R$2292,4,0)</f>
        <v>20.834299999999999</v>
      </c>
      <c r="D20" s="60">
        <f>VLOOKUP($A20,'Return Data'!$B$7:$R$2292,9,0)</f>
        <v>22.3962</v>
      </c>
      <c r="E20" s="61">
        <f t="shared" si="0"/>
        <v>5</v>
      </c>
      <c r="F20" s="60">
        <f>VLOOKUP($A20,'Return Data'!$B$7:$R$2292,10,0)</f>
        <v>11.3788</v>
      </c>
      <c r="G20" s="61">
        <f t="shared" si="1"/>
        <v>3</v>
      </c>
      <c r="H20" s="60">
        <f>VLOOKUP($A20,'Return Data'!$B$7:$R$2292,11,0)</f>
        <v>10.285600000000001</v>
      </c>
      <c r="I20" s="61">
        <f t="shared" si="2"/>
        <v>1</v>
      </c>
      <c r="J20" s="60">
        <f>VLOOKUP($A20,'Return Data'!$B$7:$R$2292,12,0)</f>
        <v>7.6787000000000001</v>
      </c>
      <c r="K20" s="61">
        <f t="shared" si="3"/>
        <v>8</v>
      </c>
      <c r="L20" s="60">
        <f>VLOOKUP($A20,'Return Data'!$B$7:$R$2292,13,0)</f>
        <v>4.8578000000000001</v>
      </c>
      <c r="M20" s="61">
        <f t="shared" si="4"/>
        <v>16</v>
      </c>
      <c r="N20" s="60">
        <f>VLOOKUP($A20,'Return Data'!$B$7:$R$2292,17,0)</f>
        <v>4.0148000000000001</v>
      </c>
      <c r="O20" s="61">
        <f t="shared" si="5"/>
        <v>19</v>
      </c>
      <c r="P20" s="60">
        <f>VLOOKUP($A20,'Return Data'!$B$7:$R$2292,14,0)</f>
        <v>5.6710000000000003</v>
      </c>
      <c r="Q20" s="61">
        <f t="shared" si="6"/>
        <v>9</v>
      </c>
      <c r="R20" s="60">
        <f>VLOOKUP($A20,'Return Data'!$B$7:$R$2292,16,0)</f>
        <v>8.9426000000000005</v>
      </c>
      <c r="S20" s="62">
        <f t="shared" si="7"/>
        <v>6</v>
      </c>
    </row>
    <row r="21" spans="1:19" x14ac:dyDescent="0.3">
      <c r="A21" s="109" t="s">
        <v>1194</v>
      </c>
      <c r="B21" s="59">
        <f>VLOOKUP($A21,'Return Data'!$B$7:$R$2292,3,0)</f>
        <v>45022</v>
      </c>
      <c r="C21" s="60">
        <f>VLOOKUP($A21,'Return Data'!$B$7:$R$2292,4,0)</f>
        <v>91.176199999999994</v>
      </c>
      <c r="D21" s="60">
        <f>VLOOKUP($A21,'Return Data'!$B$7:$R$2292,9,0)</f>
        <v>11.5749</v>
      </c>
      <c r="E21" s="61">
        <f t="shared" si="0"/>
        <v>23</v>
      </c>
      <c r="F21" s="60">
        <f>VLOOKUP($A21,'Return Data'!$B$7:$R$2292,10,0)</f>
        <v>9.0411999999999999</v>
      </c>
      <c r="G21" s="61">
        <f t="shared" si="1"/>
        <v>19</v>
      </c>
      <c r="H21" s="60">
        <f>VLOOKUP($A21,'Return Data'!$B$7:$R$2292,11,0)</f>
        <v>7.7685000000000004</v>
      </c>
      <c r="I21" s="61">
        <f t="shared" si="2"/>
        <v>19</v>
      </c>
      <c r="J21" s="60">
        <f>VLOOKUP($A21,'Return Data'!$B$7:$R$2292,12,0)</f>
        <v>9.4810999999999996</v>
      </c>
      <c r="K21" s="61">
        <f t="shared" si="3"/>
        <v>1</v>
      </c>
      <c r="L21" s="60">
        <f>VLOOKUP($A21,'Return Data'!$B$7:$R$2292,13,0)</f>
        <v>6.8574000000000002</v>
      </c>
      <c r="M21" s="61">
        <f t="shared" si="4"/>
        <v>1</v>
      </c>
      <c r="N21" s="60">
        <f>VLOOKUP($A21,'Return Data'!$B$7:$R$2292,17,0)</f>
        <v>5.5381</v>
      </c>
      <c r="O21" s="61">
        <f t="shared" si="5"/>
        <v>1</v>
      </c>
      <c r="P21" s="60">
        <f>VLOOKUP($A21,'Return Data'!$B$7:$R$2292,14,0)</f>
        <v>6.9524999999999997</v>
      </c>
      <c r="Q21" s="61">
        <f t="shared" si="6"/>
        <v>1</v>
      </c>
      <c r="R21" s="60">
        <f>VLOOKUP($A21,'Return Data'!$B$7:$R$2292,16,0)</f>
        <v>8.6300000000000008</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45022</v>
      </c>
      <c r="C23" s="60">
        <f>VLOOKUP($A23,'Return Data'!$B$7:$R$2292,4,0)</f>
        <v>2587.4856</v>
      </c>
      <c r="D23" s="60">
        <f>VLOOKUP($A23,'Return Data'!$B$7:$R$2292,9,0)</f>
        <v>17.678899999999999</v>
      </c>
      <c r="E23" s="61">
        <f t="shared" si="0"/>
        <v>18</v>
      </c>
      <c r="F23" s="60">
        <f>VLOOKUP($A23,'Return Data'!$B$7:$R$2292,10,0)</f>
        <v>8.9102999999999994</v>
      </c>
      <c r="G23" s="61">
        <f t="shared" si="1"/>
        <v>21</v>
      </c>
      <c r="H23" s="60">
        <f>VLOOKUP($A23,'Return Data'!$B$7:$R$2292,11,0)</f>
        <v>7.9097999999999997</v>
      </c>
      <c r="I23" s="61">
        <f t="shared" si="2"/>
        <v>17</v>
      </c>
      <c r="J23" s="60">
        <f>VLOOKUP($A23,'Return Data'!$B$7:$R$2292,12,0)</f>
        <v>6.101</v>
      </c>
      <c r="K23" s="61">
        <f t="shared" si="3"/>
        <v>21</v>
      </c>
      <c r="L23" s="60">
        <f>VLOOKUP($A23,'Return Data'!$B$7:$R$2292,13,0)</f>
        <v>5.6704999999999997</v>
      </c>
      <c r="M23" s="61">
        <f t="shared" si="4"/>
        <v>7</v>
      </c>
      <c r="N23" s="60">
        <f>VLOOKUP($A23,'Return Data'!$B$7:$R$2292,17,0)</f>
        <v>3.7138</v>
      </c>
      <c r="O23" s="61">
        <f t="shared" si="5"/>
        <v>20</v>
      </c>
      <c r="P23" s="60">
        <f>VLOOKUP($A23,'Return Data'!$B$7:$R$2292,14,0)</f>
        <v>4.4279000000000002</v>
      </c>
      <c r="Q23" s="61">
        <f t="shared" si="6"/>
        <v>21</v>
      </c>
      <c r="R23" s="60">
        <f>VLOOKUP($A23,'Return Data'!$B$7:$R$2292,16,0)</f>
        <v>7.3853</v>
      </c>
      <c r="S23" s="62">
        <f t="shared" si="7"/>
        <v>22</v>
      </c>
    </row>
    <row r="24" spans="1:19" x14ac:dyDescent="0.3">
      <c r="A24" s="77" t="s">
        <v>1199</v>
      </c>
      <c r="B24" s="59">
        <f>VLOOKUP($A24,'Return Data'!$B$7:$R$2292,3,0)</f>
        <v>45022</v>
      </c>
      <c r="C24" s="60">
        <f>VLOOKUP($A24,'Return Data'!$B$7:$R$2292,4,0)</f>
        <v>93.153499999999994</v>
      </c>
      <c r="D24" s="60">
        <f>VLOOKUP($A24,'Return Data'!$B$7:$R$2292,9,0)</f>
        <v>16.723800000000001</v>
      </c>
      <c r="E24" s="61">
        <f t="shared" si="0"/>
        <v>21</v>
      </c>
      <c r="F24" s="60">
        <f>VLOOKUP($A24,'Return Data'!$B$7:$R$2292,10,0)</f>
        <v>9.8069000000000006</v>
      </c>
      <c r="G24" s="61">
        <f t="shared" si="1"/>
        <v>9</v>
      </c>
      <c r="H24" s="60">
        <f>VLOOKUP($A24,'Return Data'!$B$7:$R$2292,11,0)</f>
        <v>8.6419999999999995</v>
      </c>
      <c r="I24" s="61">
        <f t="shared" si="2"/>
        <v>13</v>
      </c>
      <c r="J24" s="60">
        <f>VLOOKUP($A24,'Return Data'!$B$7:$R$2292,12,0)</f>
        <v>9.1119000000000003</v>
      </c>
      <c r="K24" s="61">
        <f t="shared" si="3"/>
        <v>2</v>
      </c>
      <c r="L24" s="60">
        <f>VLOOKUP($A24,'Return Data'!$B$7:$R$2292,13,0)</f>
        <v>5.8301999999999996</v>
      </c>
      <c r="M24" s="61">
        <f t="shared" si="4"/>
        <v>5</v>
      </c>
      <c r="N24" s="60">
        <f>VLOOKUP($A24,'Return Data'!$B$7:$R$2292,17,0)</f>
        <v>5.1333000000000002</v>
      </c>
      <c r="O24" s="61">
        <f t="shared" si="5"/>
        <v>4</v>
      </c>
      <c r="P24" s="60">
        <f>VLOOKUP($A24,'Return Data'!$B$7:$R$2292,14,0)</f>
        <v>6.3704000000000001</v>
      </c>
      <c r="Q24" s="61">
        <f t="shared" si="6"/>
        <v>4</v>
      </c>
      <c r="R24" s="60">
        <f>VLOOKUP($A24,'Return Data'!$B$7:$R$2292,16,0)</f>
        <v>8.3865999999999996</v>
      </c>
      <c r="S24" s="62">
        <f t="shared" si="7"/>
        <v>12</v>
      </c>
    </row>
    <row r="25" spans="1:19" x14ac:dyDescent="0.3">
      <c r="A25" s="77" t="s">
        <v>1201</v>
      </c>
      <c r="B25" s="59">
        <f>VLOOKUP($A25,'Return Data'!$B$7:$R$2292,3,0)</f>
        <v>45022</v>
      </c>
      <c r="C25" s="60">
        <f>VLOOKUP($A25,'Return Data'!$B$7:$R$2292,4,0)</f>
        <v>55.229300000000002</v>
      </c>
      <c r="D25" s="60">
        <f>VLOOKUP($A25,'Return Data'!$B$7:$R$2292,9,0)</f>
        <v>19.0136</v>
      </c>
      <c r="E25" s="61">
        <f t="shared" si="0"/>
        <v>14</v>
      </c>
      <c r="F25" s="60">
        <f>VLOOKUP($A25,'Return Data'!$B$7:$R$2292,10,0)</f>
        <v>8.6907999999999994</v>
      </c>
      <c r="G25" s="61">
        <f t="shared" si="1"/>
        <v>22</v>
      </c>
      <c r="H25" s="60">
        <f>VLOOKUP($A25,'Return Data'!$B$7:$R$2292,11,0)</f>
        <v>7.6260000000000003</v>
      </c>
      <c r="I25" s="61">
        <f t="shared" si="2"/>
        <v>21</v>
      </c>
      <c r="J25" s="60">
        <f>VLOOKUP($A25,'Return Data'!$B$7:$R$2292,12,0)</f>
        <v>5.6959999999999997</v>
      </c>
      <c r="K25" s="61">
        <f t="shared" si="3"/>
        <v>22</v>
      </c>
      <c r="L25" s="60">
        <f>VLOOKUP($A25,'Return Data'!$B$7:$R$2292,13,0)</f>
        <v>4.1902999999999997</v>
      </c>
      <c r="M25" s="61">
        <f t="shared" si="4"/>
        <v>20</v>
      </c>
      <c r="N25" s="60">
        <f>VLOOKUP($A25,'Return Data'!$B$7:$R$2292,17,0)</f>
        <v>3.7025999999999999</v>
      </c>
      <c r="O25" s="61">
        <f t="shared" si="5"/>
        <v>21</v>
      </c>
      <c r="P25" s="60">
        <f>VLOOKUP($A25,'Return Data'!$B$7:$R$2292,14,0)</f>
        <v>5.0796000000000001</v>
      </c>
      <c r="Q25" s="61">
        <f t="shared" si="6"/>
        <v>19</v>
      </c>
      <c r="R25" s="60">
        <f>VLOOKUP($A25,'Return Data'!$B$7:$R$2292,16,0)</f>
        <v>7.5551000000000004</v>
      </c>
      <c r="S25" s="62">
        <f t="shared" si="7"/>
        <v>19</v>
      </c>
    </row>
    <row r="26" spans="1:19" x14ac:dyDescent="0.3">
      <c r="A26" s="77" t="s">
        <v>1204</v>
      </c>
      <c r="B26" s="59">
        <f>VLOOKUP($A26,'Return Data'!$B$7:$R$2292,3,0)</f>
        <v>45022</v>
      </c>
      <c r="C26" s="60">
        <f>VLOOKUP($A26,'Return Data'!$B$7:$R$2292,4,0)</f>
        <v>35.848199999999999</v>
      </c>
      <c r="D26" s="60">
        <f>VLOOKUP($A26,'Return Data'!$B$7:$R$2292,9,0)</f>
        <v>19.729700000000001</v>
      </c>
      <c r="E26" s="61">
        <f t="shared" si="0"/>
        <v>12</v>
      </c>
      <c r="F26" s="60">
        <f>VLOOKUP($A26,'Return Data'!$B$7:$R$2292,10,0)</f>
        <v>9.7263000000000002</v>
      </c>
      <c r="G26" s="61">
        <f t="shared" si="1"/>
        <v>13</v>
      </c>
      <c r="H26" s="60">
        <f>VLOOKUP($A26,'Return Data'!$B$7:$R$2292,11,0)</f>
        <v>8.8672000000000004</v>
      </c>
      <c r="I26" s="61">
        <f t="shared" si="2"/>
        <v>10</v>
      </c>
      <c r="J26" s="60">
        <f>VLOOKUP($A26,'Return Data'!$B$7:$R$2292,12,0)</f>
        <v>8.3001000000000005</v>
      </c>
      <c r="K26" s="61">
        <f t="shared" si="3"/>
        <v>4</v>
      </c>
      <c r="L26" s="60">
        <f>VLOOKUP($A26,'Return Data'!$B$7:$R$2292,13,0)</f>
        <v>5.4058000000000002</v>
      </c>
      <c r="M26" s="61">
        <f t="shared" si="4"/>
        <v>11</v>
      </c>
      <c r="N26" s="60">
        <f>VLOOKUP($A26,'Return Data'!$B$7:$R$2292,17,0)</f>
        <v>4.5978000000000003</v>
      </c>
      <c r="O26" s="61">
        <f t="shared" si="5"/>
        <v>8</v>
      </c>
      <c r="P26" s="60">
        <f>VLOOKUP($A26,'Return Data'!$B$7:$R$2292,14,0)</f>
        <v>5.6184000000000003</v>
      </c>
      <c r="Q26" s="61">
        <f t="shared" si="6"/>
        <v>11</v>
      </c>
      <c r="R26" s="60">
        <f>VLOOKUP($A26,'Return Data'!$B$7:$R$2292,16,0)</f>
        <v>9.5127000000000006</v>
      </c>
      <c r="S26" s="62">
        <f t="shared" si="7"/>
        <v>1</v>
      </c>
    </row>
    <row r="27" spans="1:19" x14ac:dyDescent="0.3">
      <c r="A27" s="77" t="s">
        <v>1206</v>
      </c>
      <c r="B27" s="59">
        <f>VLOOKUP($A27,'Return Data'!$B$7:$R$2292,3,0)</f>
        <v>45022</v>
      </c>
      <c r="C27" s="60">
        <f>VLOOKUP($A27,'Return Data'!$B$7:$R$2292,4,0)</f>
        <v>27.049700000000001</v>
      </c>
      <c r="D27" s="60">
        <f>VLOOKUP($A27,'Return Data'!$B$7:$R$2292,9,0)</f>
        <v>17.470800000000001</v>
      </c>
      <c r="E27" s="61">
        <f t="shared" si="0"/>
        <v>19</v>
      </c>
      <c r="F27" s="60">
        <f>VLOOKUP($A27,'Return Data'!$B$7:$R$2292,10,0)</f>
        <v>9.0509000000000004</v>
      </c>
      <c r="G27" s="61">
        <f t="shared" si="1"/>
        <v>18</v>
      </c>
      <c r="H27" s="60">
        <f>VLOOKUP($A27,'Return Data'!$B$7:$R$2292,11,0)</f>
        <v>7.8178999999999998</v>
      </c>
      <c r="I27" s="61">
        <f t="shared" si="2"/>
        <v>18</v>
      </c>
      <c r="J27" s="60">
        <f>VLOOKUP($A27,'Return Data'!$B$7:$R$2292,12,0)</f>
        <v>6.2675999999999998</v>
      </c>
      <c r="K27" s="61">
        <f t="shared" si="3"/>
        <v>20</v>
      </c>
      <c r="L27" s="60">
        <f>VLOOKUP($A27,'Return Data'!$B$7:$R$2292,13,0)</f>
        <v>4.9862000000000002</v>
      </c>
      <c r="M27" s="61">
        <f t="shared" si="4"/>
        <v>14</v>
      </c>
      <c r="N27" s="60">
        <f>VLOOKUP($A27,'Return Data'!$B$7:$R$2292,17,0)</f>
        <v>4.5965999999999996</v>
      </c>
      <c r="O27" s="61">
        <f t="shared" si="5"/>
        <v>9</v>
      </c>
      <c r="P27" s="60">
        <f>VLOOKUP($A27,'Return Data'!$B$7:$R$2292,14,0)</f>
        <v>5.6273</v>
      </c>
      <c r="Q27" s="61">
        <f t="shared" si="6"/>
        <v>10</v>
      </c>
      <c r="R27" s="60">
        <f>VLOOKUP($A27,'Return Data'!$B$7:$R$2292,16,0)</f>
        <v>7.6585000000000001</v>
      </c>
      <c r="S27" s="62">
        <f t="shared" si="7"/>
        <v>17</v>
      </c>
    </row>
    <row r="28" spans="1:19" x14ac:dyDescent="0.3">
      <c r="A28" s="77" t="s">
        <v>794</v>
      </c>
      <c r="B28" s="59">
        <f>VLOOKUP($A28,'Return Data'!$B$7:$R$2292,3,0)</f>
        <v>45022</v>
      </c>
      <c r="C28" s="60">
        <f>VLOOKUP($A28,'Return Data'!$B$7:$R$2292,4,0)</f>
        <v>54.824800000000003</v>
      </c>
      <c r="D28" s="60">
        <f>VLOOKUP($A28,'Return Data'!$B$7:$R$2292,9,0)</f>
        <v>22.5349</v>
      </c>
      <c r="E28" s="61">
        <f t="shared" si="0"/>
        <v>4</v>
      </c>
      <c r="F28" s="60">
        <f>VLOOKUP($A28,'Return Data'!$B$7:$R$2292,10,0)</f>
        <v>11.129099999999999</v>
      </c>
      <c r="G28" s="61">
        <f t="shared" si="1"/>
        <v>5</v>
      </c>
      <c r="H28" s="60">
        <f>VLOOKUP($A28,'Return Data'!$B$7:$R$2292,11,0)</f>
        <v>10.1768</v>
      </c>
      <c r="I28" s="61">
        <f t="shared" si="2"/>
        <v>3</v>
      </c>
      <c r="J28" s="60">
        <f>VLOOKUP($A28,'Return Data'!$B$7:$R$2292,12,0)</f>
        <v>7.8696999999999999</v>
      </c>
      <c r="K28" s="61">
        <f t="shared" si="3"/>
        <v>6</v>
      </c>
      <c r="L28" s="60">
        <f>VLOOKUP($A28,'Return Data'!$B$7:$R$2292,13,0)</f>
        <v>5.4264000000000001</v>
      </c>
      <c r="M28" s="61">
        <f t="shared" si="4"/>
        <v>10</v>
      </c>
      <c r="N28" s="60">
        <f>VLOOKUP($A28,'Return Data'!$B$7:$R$2292,17,0)</f>
        <v>4.1086999999999998</v>
      </c>
      <c r="O28" s="61">
        <f t="shared" si="5"/>
        <v>17</v>
      </c>
      <c r="P28" s="60">
        <f>VLOOKUP($A28,'Return Data'!$B$7:$R$2292,14,0)</f>
        <v>5.2237</v>
      </c>
      <c r="Q28" s="61">
        <f t="shared" si="6"/>
        <v>15</v>
      </c>
      <c r="R28" s="60">
        <f>VLOOKUP($A28,'Return Data'!$B$7:$R$2292,16,0)</f>
        <v>8.9520999999999997</v>
      </c>
      <c r="S28" s="62">
        <f t="shared" si="7"/>
        <v>4</v>
      </c>
    </row>
    <row r="29" spans="1:19" x14ac:dyDescent="0.3">
      <c r="A29" s="77" t="s">
        <v>1207</v>
      </c>
      <c r="B29" s="59">
        <f>VLOOKUP($A29,'Return Data'!$B$7:$R$2292,3,0)</f>
        <v>45022</v>
      </c>
      <c r="C29" s="60">
        <f>VLOOKUP($A29,'Return Data'!$B$7:$R$2292,4,0)</f>
        <v>58.071399999999997</v>
      </c>
      <c r="D29" s="60">
        <f>VLOOKUP($A29,'Return Data'!$B$7:$R$2292,9,0)</f>
        <v>22.392399999999999</v>
      </c>
      <c r="E29" s="61">
        <f t="shared" si="0"/>
        <v>6</v>
      </c>
      <c r="F29" s="60">
        <f>VLOOKUP($A29,'Return Data'!$B$7:$R$2292,10,0)</f>
        <v>9.3437999999999999</v>
      </c>
      <c r="G29" s="61">
        <f t="shared" si="1"/>
        <v>16</v>
      </c>
      <c r="H29" s="60">
        <f>VLOOKUP($A29,'Return Data'!$B$7:$R$2292,11,0)</f>
        <v>9.0549999999999997</v>
      </c>
      <c r="I29" s="61">
        <f t="shared" si="2"/>
        <v>7</v>
      </c>
      <c r="J29" s="60">
        <f>VLOOKUP($A29,'Return Data'!$B$7:$R$2292,12,0)</f>
        <v>8.3826000000000001</v>
      </c>
      <c r="K29" s="61">
        <f t="shared" si="3"/>
        <v>3</v>
      </c>
      <c r="L29" s="60">
        <f>VLOOKUP($A29,'Return Data'!$B$7:$R$2292,13,0)</f>
        <v>6.7386999999999997</v>
      </c>
      <c r="M29" s="61">
        <f t="shared" si="4"/>
        <v>2</v>
      </c>
      <c r="N29" s="60">
        <f>VLOOKUP($A29,'Return Data'!$B$7:$R$2292,17,0)</f>
        <v>5.2618</v>
      </c>
      <c r="O29" s="61">
        <f t="shared" si="5"/>
        <v>2</v>
      </c>
      <c r="P29" s="60">
        <f>VLOOKUP($A29,'Return Data'!$B$7:$R$2292,14,0)</f>
        <v>6.4336000000000002</v>
      </c>
      <c r="Q29" s="61">
        <f t="shared" si="6"/>
        <v>3</v>
      </c>
      <c r="R29" s="60">
        <f>VLOOKUP($A29,'Return Data'!$B$7:$R$2292,16,0)</f>
        <v>9.3873999999999995</v>
      </c>
      <c r="S29" s="62">
        <f t="shared" si="7"/>
        <v>2</v>
      </c>
    </row>
    <row r="30" spans="1:19" x14ac:dyDescent="0.3">
      <c r="A30" s="77" t="s">
        <v>1209</v>
      </c>
      <c r="B30" s="59">
        <f>VLOOKUP($A30,'Return Data'!$B$7:$R$2292,3,0)</f>
        <v>45022</v>
      </c>
      <c r="C30" s="60">
        <f>VLOOKUP($A30,'Return Data'!$B$7:$R$2292,4,0)</f>
        <v>72.421599999999998</v>
      </c>
      <c r="D30" s="60">
        <f>VLOOKUP($A30,'Return Data'!$B$7:$R$2292,9,0)</f>
        <v>23.025400000000001</v>
      </c>
      <c r="E30" s="61">
        <f t="shared" si="0"/>
        <v>2</v>
      </c>
      <c r="F30" s="60">
        <f>VLOOKUP($A30,'Return Data'!$B$7:$R$2292,10,0)</f>
        <v>12.140700000000001</v>
      </c>
      <c r="G30" s="61">
        <f t="shared" si="1"/>
        <v>1</v>
      </c>
      <c r="H30" s="60">
        <f>VLOOKUP($A30,'Return Data'!$B$7:$R$2292,11,0)</f>
        <v>7.6632999999999996</v>
      </c>
      <c r="I30" s="61">
        <f t="shared" si="2"/>
        <v>20</v>
      </c>
      <c r="J30" s="60">
        <f>VLOOKUP($A30,'Return Data'!$B$7:$R$2292,12,0)</f>
        <v>8.0649999999999995</v>
      </c>
      <c r="K30" s="61">
        <f t="shared" si="3"/>
        <v>5</v>
      </c>
      <c r="L30" s="60">
        <f>VLOOKUP($A30,'Return Data'!$B$7:$R$2292,13,0)</f>
        <v>6.4945000000000004</v>
      </c>
      <c r="M30" s="61">
        <f t="shared" si="4"/>
        <v>3</v>
      </c>
      <c r="N30" s="60">
        <f>VLOOKUP($A30,'Return Data'!$B$7:$R$2292,17,0)</f>
        <v>4.6356999999999999</v>
      </c>
      <c r="O30" s="61">
        <f t="shared" si="5"/>
        <v>7</v>
      </c>
      <c r="P30" s="60">
        <f>VLOOKUP($A30,'Return Data'!$B$7:$R$2292,14,0)</f>
        <v>5.1429</v>
      </c>
      <c r="Q30" s="61">
        <f t="shared" si="6"/>
        <v>16</v>
      </c>
      <c r="R30" s="60">
        <f>VLOOKUP($A30,'Return Data'!$B$7:$R$2292,16,0)</f>
        <v>8.1111000000000004</v>
      </c>
      <c r="S30" s="62">
        <f t="shared" si="7"/>
        <v>15</v>
      </c>
    </row>
    <row r="31" spans="1:19" x14ac:dyDescent="0.3">
      <c r="A31" s="77" t="s">
        <v>1211</v>
      </c>
      <c r="B31" s="59">
        <f>VLOOKUP($A31,'Return Data'!$B$7:$R$2292,3,0)</f>
        <v>45022</v>
      </c>
      <c r="C31" s="60">
        <f>VLOOKUP($A31,'Return Data'!$B$7:$R$2292,4,0)</f>
        <v>54.664700000000003</v>
      </c>
      <c r="D31" s="60">
        <f>VLOOKUP($A31,'Return Data'!$B$7:$R$2292,9,0)</f>
        <v>17.462700000000002</v>
      </c>
      <c r="E31" s="61">
        <f t="shared" si="0"/>
        <v>20</v>
      </c>
      <c r="F31" s="60">
        <f>VLOOKUP($A31,'Return Data'!$B$7:$R$2292,10,0)</f>
        <v>8.9297000000000004</v>
      </c>
      <c r="G31" s="61">
        <f t="shared" si="1"/>
        <v>20</v>
      </c>
      <c r="H31" s="60">
        <f>VLOOKUP($A31,'Return Data'!$B$7:$R$2292,11,0)</f>
        <v>7.9824000000000002</v>
      </c>
      <c r="I31" s="61">
        <f t="shared" si="2"/>
        <v>16</v>
      </c>
      <c r="J31" s="60">
        <f>VLOOKUP($A31,'Return Data'!$B$7:$R$2292,12,0)</f>
        <v>7.5046999999999997</v>
      </c>
      <c r="K31" s="61">
        <f t="shared" si="3"/>
        <v>10</v>
      </c>
      <c r="L31" s="60">
        <f>VLOOKUP($A31,'Return Data'!$B$7:$R$2292,13,0)</f>
        <v>5.7268999999999997</v>
      </c>
      <c r="M31" s="61">
        <f t="shared" si="4"/>
        <v>6</v>
      </c>
      <c r="N31" s="60">
        <f>VLOOKUP($A31,'Return Data'!$B$7:$R$2292,17,0)</f>
        <v>4.2064000000000004</v>
      </c>
      <c r="O31" s="61">
        <f t="shared" si="5"/>
        <v>14</v>
      </c>
      <c r="P31" s="60">
        <f>VLOOKUP($A31,'Return Data'!$B$7:$R$2292,14,0)</f>
        <v>5.4790000000000001</v>
      </c>
      <c r="Q31" s="61">
        <f t="shared" si="6"/>
        <v>13</v>
      </c>
      <c r="R31" s="60">
        <f>VLOOKUP($A31,'Return Data'!$B$7:$R$2292,16,0)</f>
        <v>8.4215</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18.531074999999998</v>
      </c>
      <c r="E33" s="83"/>
      <c r="F33" s="84">
        <f>AVERAGE(F8:F31)</f>
        <v>9.4653166666666682</v>
      </c>
      <c r="G33" s="83"/>
      <c r="H33" s="84">
        <f>AVERAGE(H8:H31)</f>
        <v>8.3101666666666656</v>
      </c>
      <c r="I33" s="83"/>
      <c r="J33" s="84">
        <f>AVERAGE(J8:J31)</f>
        <v>7.0826333333333311</v>
      </c>
      <c r="K33" s="83"/>
      <c r="L33" s="84">
        <f>AVERAGE(L8:L31)</f>
        <v>5.0110541666666668</v>
      </c>
      <c r="M33" s="83"/>
      <c r="N33" s="84">
        <f>AVERAGE(N8:N31)</f>
        <v>4.1370750000000003</v>
      </c>
      <c r="O33" s="83"/>
      <c r="P33" s="84">
        <f>AVERAGE(P8:P31)</f>
        <v>5.3225708333333337</v>
      </c>
      <c r="Q33" s="83"/>
      <c r="R33" s="84">
        <f>AVERAGE(R8:R31)</f>
        <v>7.9838041666666681</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23.530100000000001</v>
      </c>
      <c r="E35" s="87"/>
      <c r="F35" s="88">
        <f>MAX(F8:F31)</f>
        <v>12.140700000000001</v>
      </c>
      <c r="G35" s="87"/>
      <c r="H35" s="88">
        <f>MAX(H8:H31)</f>
        <v>10.285600000000001</v>
      </c>
      <c r="I35" s="87"/>
      <c r="J35" s="88">
        <f>MAX(J8:J31)</f>
        <v>9.4810999999999996</v>
      </c>
      <c r="K35" s="87"/>
      <c r="L35" s="88">
        <f>MAX(L8:L31)</f>
        <v>6.8574000000000002</v>
      </c>
      <c r="M35" s="87"/>
      <c r="N35" s="88">
        <f>MAX(N8:N31)</f>
        <v>5.5381</v>
      </c>
      <c r="O35" s="87"/>
      <c r="P35" s="88">
        <f>MAX(P8:P31)</f>
        <v>6.9524999999999997</v>
      </c>
      <c r="Q35" s="87"/>
      <c r="R35" s="88">
        <f>MAX(R8:R31)</f>
        <v>9.5127000000000006</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45022</v>
      </c>
      <c r="C8" s="60">
        <f>VLOOKUP($A8,'Return Data'!$B$7:$R$2292,4,0)</f>
        <v>68.649600000000007</v>
      </c>
      <c r="D8" s="60">
        <f>VLOOKUP($A8,'Return Data'!$B$7:$R$2292,9,0)</f>
        <v>19.478200000000001</v>
      </c>
      <c r="E8" s="61">
        <f t="shared" ref="E8:E34" si="0">RANK(D8,D$8:D$34,0)</f>
        <v>12</v>
      </c>
      <c r="F8" s="60">
        <f>VLOOKUP($A8,'Return Data'!$B$7:$R$2292,10,0)</f>
        <v>9.1112000000000002</v>
      </c>
      <c r="G8" s="61">
        <f t="shared" ref="G8:G34" si="1">RANK(F8,F$8:F$34,0)</f>
        <v>13</v>
      </c>
      <c r="H8" s="60">
        <f>VLOOKUP($A8,'Return Data'!$B$7:$R$2292,11,0)</f>
        <v>8.1666000000000007</v>
      </c>
      <c r="I8" s="61">
        <f t="shared" ref="I8:I34" si="2">RANK(H8,H$8:H$34,0)</f>
        <v>13</v>
      </c>
      <c r="J8" s="60">
        <f>VLOOKUP($A8,'Return Data'!$B$7:$R$2292,12,0)</f>
        <v>6.6393000000000004</v>
      </c>
      <c r="K8" s="61">
        <f t="shared" ref="K8:K34" si="3">RANK(J8,J$8:J$34,0)</f>
        <v>16</v>
      </c>
      <c r="L8" s="60">
        <f>VLOOKUP($A8,'Return Data'!$B$7:$R$2292,13,0)</f>
        <v>3.4405000000000001</v>
      </c>
      <c r="M8" s="61">
        <f t="shared" ref="M8:M34" si="4">RANK(L8,L$8:L$34,0)</f>
        <v>25</v>
      </c>
      <c r="N8" s="60">
        <f>VLOOKUP($A8,'Return Data'!$B$7:$R$2292,17,0)</f>
        <v>4.0880999999999998</v>
      </c>
      <c r="O8" s="61">
        <f t="shared" ref="O8:O34" si="5">RANK(N8,N$8:N$34,0)</f>
        <v>5</v>
      </c>
      <c r="P8" s="60">
        <f>VLOOKUP($A8,'Return Data'!$B$7:$R$2292,14,0)</f>
        <v>5.6017000000000001</v>
      </c>
      <c r="Q8" s="61">
        <f t="shared" ref="Q8:Q34" si="6">RANK(P8,P$8:P$34,0)</f>
        <v>5</v>
      </c>
      <c r="R8" s="60">
        <f>VLOOKUP($A8,'Return Data'!$B$7:$R$2292,16,0)</f>
        <v>8.5424000000000007</v>
      </c>
      <c r="S8" s="62">
        <f t="shared" ref="S8:S34" si="7">RANK(R8,R$8:R$34,0)</f>
        <v>5</v>
      </c>
    </row>
    <row r="9" spans="1:19" x14ac:dyDescent="0.3">
      <c r="A9" s="77" t="s">
        <v>1184</v>
      </c>
      <c r="B9" s="59">
        <f>VLOOKUP($A9,'Return Data'!$B$7:$R$2292,3,0)</f>
        <v>45022</v>
      </c>
      <c r="C9" s="60">
        <f>VLOOKUP($A9,'Return Data'!$B$7:$R$2292,4,0)</f>
        <v>21.279499999999999</v>
      </c>
      <c r="D9" s="60">
        <f>VLOOKUP($A9,'Return Data'!$B$7:$R$2292,9,0)</f>
        <v>17.1556</v>
      </c>
      <c r="E9" s="61">
        <f t="shared" si="0"/>
        <v>21</v>
      </c>
      <c r="F9" s="60">
        <f>VLOOKUP($A9,'Return Data'!$B$7:$R$2292,10,0)</f>
        <v>8.4872999999999994</v>
      </c>
      <c r="G9" s="61">
        <f t="shared" si="1"/>
        <v>22</v>
      </c>
      <c r="H9" s="60">
        <f>VLOOKUP($A9,'Return Data'!$B$7:$R$2292,11,0)</f>
        <v>6.5137</v>
      </c>
      <c r="I9" s="61">
        <f t="shared" si="2"/>
        <v>26</v>
      </c>
      <c r="J9" s="60">
        <f>VLOOKUP($A9,'Return Data'!$B$7:$R$2292,12,0)</f>
        <v>6.1029999999999998</v>
      </c>
      <c r="K9" s="61">
        <f t="shared" si="3"/>
        <v>21</v>
      </c>
      <c r="L9" s="60">
        <f>VLOOKUP($A9,'Return Data'!$B$7:$R$2292,13,0)</f>
        <v>4.3045999999999998</v>
      </c>
      <c r="M9" s="61">
        <f t="shared" si="4"/>
        <v>20</v>
      </c>
      <c r="N9" s="60">
        <f>VLOOKUP($A9,'Return Data'!$B$7:$R$2292,17,0)</f>
        <v>3.6549</v>
      </c>
      <c r="O9" s="61">
        <f t="shared" si="5"/>
        <v>13</v>
      </c>
      <c r="P9" s="60">
        <f>VLOOKUP($A9,'Return Data'!$B$7:$R$2292,14,0)</f>
        <v>5.3185000000000002</v>
      </c>
      <c r="Q9" s="61">
        <f t="shared" si="6"/>
        <v>7</v>
      </c>
      <c r="R9" s="60">
        <f>VLOOKUP($A9,'Return Data'!$B$7:$R$2292,16,0)</f>
        <v>6.9696999999999996</v>
      </c>
      <c r="S9" s="62">
        <f t="shared" si="7"/>
        <v>19</v>
      </c>
    </row>
    <row r="10" spans="1:19" x14ac:dyDescent="0.3">
      <c r="A10" s="77" t="s">
        <v>2049</v>
      </c>
      <c r="B10" s="59">
        <f>VLOOKUP($A10,'Return Data'!$B$7:$R$2292,3,0)</f>
        <v>45022</v>
      </c>
      <c r="C10" s="60">
        <f>VLOOKUP($A10,'Return Data'!$B$7:$R$2292,4,0)</f>
        <v>37.817500000000003</v>
      </c>
      <c r="D10" s="60">
        <f>VLOOKUP($A10,'Return Data'!$B$7:$R$2292,9,0)</f>
        <v>21.697800000000001</v>
      </c>
      <c r="E10" s="61">
        <f t="shared" si="0"/>
        <v>10</v>
      </c>
      <c r="F10" s="60">
        <f>VLOOKUP($A10,'Return Data'!$B$7:$R$2292,10,0)</f>
        <v>10.714499999999999</v>
      </c>
      <c r="G10" s="61">
        <f t="shared" si="1"/>
        <v>9</v>
      </c>
      <c r="H10" s="60">
        <f>VLOOKUP($A10,'Return Data'!$B$7:$R$2292,11,0)</f>
        <v>9.9052000000000007</v>
      </c>
      <c r="I10" s="61">
        <f t="shared" si="2"/>
        <v>6</v>
      </c>
      <c r="J10" s="60">
        <f>VLOOKUP($A10,'Return Data'!$B$7:$R$2292,12,0)</f>
        <v>7.3563000000000001</v>
      </c>
      <c r="K10" s="61">
        <f t="shared" si="3"/>
        <v>8</v>
      </c>
      <c r="L10" s="60">
        <f>VLOOKUP($A10,'Return Data'!$B$7:$R$2292,13,0)</f>
        <v>4.4659000000000004</v>
      </c>
      <c r="M10" s="61">
        <f t="shared" si="4"/>
        <v>15</v>
      </c>
      <c r="N10" s="60">
        <f>VLOOKUP($A10,'Return Data'!$B$7:$R$2292,17,0)</f>
        <v>3.1248999999999998</v>
      </c>
      <c r="O10" s="61">
        <f t="shared" si="5"/>
        <v>21</v>
      </c>
      <c r="P10" s="60">
        <f>VLOOKUP($A10,'Return Data'!$B$7:$R$2292,14,0)</f>
        <v>4.8380000000000001</v>
      </c>
      <c r="Q10" s="61">
        <f t="shared" si="6"/>
        <v>12</v>
      </c>
      <c r="R10" s="60">
        <f>VLOOKUP($A10,'Return Data'!$B$7:$R$2292,16,0)</f>
        <v>6.5102000000000002</v>
      </c>
      <c r="S10" s="62">
        <f t="shared" si="7"/>
        <v>23</v>
      </c>
    </row>
    <row r="11" spans="1:19" x14ac:dyDescent="0.3">
      <c r="A11" s="77" t="s">
        <v>2071</v>
      </c>
      <c r="B11" s="59">
        <f>VLOOKUP($A11,'Return Data'!$B$7:$R$2292,3,0)</f>
        <v>45022</v>
      </c>
      <c r="C11" s="60">
        <f>VLOOKUP($A11,'Return Data'!$B$7:$R$2292,4,0)</f>
        <v>29.6828</v>
      </c>
      <c r="D11" s="60">
        <f>VLOOKUP($A11,'Return Data'!$B$7:$R$2292,9,0)</f>
        <v>22.900200000000002</v>
      </c>
      <c r="E11" s="61">
        <f t="shared" si="0"/>
        <v>1</v>
      </c>
      <c r="F11" s="60">
        <f>VLOOKUP($A11,'Return Data'!$B$7:$R$2292,10,0)</f>
        <v>10.8165</v>
      </c>
      <c r="G11" s="61">
        <f t="shared" si="1"/>
        <v>7</v>
      </c>
      <c r="H11" s="60">
        <f>VLOOKUP($A11,'Return Data'!$B$7:$R$2292,11,0)</f>
        <v>8.9995999999999992</v>
      </c>
      <c r="I11" s="61">
        <f t="shared" si="2"/>
        <v>8</v>
      </c>
      <c r="J11" s="60">
        <f>VLOOKUP($A11,'Return Data'!$B$7:$R$2292,12,0)</f>
        <v>6.5534999999999997</v>
      </c>
      <c r="K11" s="61">
        <f t="shared" si="3"/>
        <v>19</v>
      </c>
      <c r="L11" s="60">
        <f>VLOOKUP($A11,'Return Data'!$B$7:$R$2292,13,0)</f>
        <v>3.153</v>
      </c>
      <c r="M11" s="61">
        <f t="shared" si="4"/>
        <v>26</v>
      </c>
      <c r="N11" s="60">
        <f>VLOOKUP($A11,'Return Data'!$B$7:$R$2292,17,0)</f>
        <v>3.6612</v>
      </c>
      <c r="O11" s="61">
        <f t="shared" si="5"/>
        <v>12</v>
      </c>
      <c r="P11" s="60">
        <f>VLOOKUP($A11,'Return Data'!$B$7:$R$2292,14,0)</f>
        <v>5.2384000000000004</v>
      </c>
      <c r="Q11" s="61">
        <f t="shared" si="6"/>
        <v>9</v>
      </c>
      <c r="R11" s="60">
        <f>VLOOKUP($A11,'Return Data'!$B$7:$R$2292,16,0)</f>
        <v>7.8838999999999997</v>
      </c>
      <c r="S11" s="62">
        <f t="shared" si="7"/>
        <v>13</v>
      </c>
    </row>
    <row r="12" spans="1:19" x14ac:dyDescent="0.3">
      <c r="A12" s="77" t="s">
        <v>1875</v>
      </c>
      <c r="B12" s="59">
        <f>VLOOKUP($A12,'Return Data'!$B$7:$R$2292,3,0)</f>
        <v>45022</v>
      </c>
      <c r="C12" s="60">
        <f>VLOOKUP($A12,'Return Data'!$B$7:$R$2292,4,0)</f>
        <v>35.467300000000002</v>
      </c>
      <c r="D12" s="60">
        <f>VLOOKUP($A12,'Return Data'!$B$7:$R$2292,9,0)</f>
        <v>20.0242</v>
      </c>
      <c r="E12" s="61">
        <f t="shared" si="0"/>
        <v>11</v>
      </c>
      <c r="F12" s="60">
        <f>VLOOKUP($A12,'Return Data'!$B$7:$R$2292,10,0)</f>
        <v>9.2905999999999995</v>
      </c>
      <c r="G12" s="61">
        <f t="shared" si="1"/>
        <v>11</v>
      </c>
      <c r="H12" s="60">
        <f>VLOOKUP($A12,'Return Data'!$B$7:$R$2292,11,0)</f>
        <v>8.3089999999999993</v>
      </c>
      <c r="I12" s="61">
        <f t="shared" si="2"/>
        <v>12</v>
      </c>
      <c r="J12" s="60">
        <f>VLOOKUP($A12,'Return Data'!$B$7:$R$2292,12,0)</f>
        <v>6.9705000000000004</v>
      </c>
      <c r="K12" s="61">
        <f t="shared" si="3"/>
        <v>14</v>
      </c>
      <c r="L12" s="60">
        <f>VLOOKUP($A12,'Return Data'!$B$7:$R$2292,13,0)</f>
        <v>4.3070000000000004</v>
      </c>
      <c r="M12" s="61">
        <f t="shared" si="4"/>
        <v>19</v>
      </c>
      <c r="N12" s="60">
        <f>VLOOKUP($A12,'Return Data'!$B$7:$R$2292,17,0)</f>
        <v>3.4359999999999999</v>
      </c>
      <c r="O12" s="61">
        <f t="shared" si="5"/>
        <v>18</v>
      </c>
      <c r="P12" s="60">
        <f>VLOOKUP($A12,'Return Data'!$B$7:$R$2292,14,0)</f>
        <v>4.3068</v>
      </c>
      <c r="Q12" s="61">
        <f t="shared" si="6"/>
        <v>19</v>
      </c>
      <c r="R12" s="60">
        <f>VLOOKUP($A12,'Return Data'!$B$7:$R$2292,16,0)</f>
        <v>6.1966000000000001</v>
      </c>
      <c r="S12" s="62">
        <f t="shared" si="7"/>
        <v>24</v>
      </c>
    </row>
    <row r="13" spans="1:19" x14ac:dyDescent="0.3">
      <c r="A13" s="77" t="s">
        <v>1752</v>
      </c>
      <c r="B13" s="59">
        <f>VLOOKUP($A13,'Return Data'!$B$7:$R$2292,3,0)</f>
        <v>45022</v>
      </c>
      <c r="C13" s="60">
        <f>VLOOKUP($A13,'Return Data'!$B$7:$R$2292,4,0)</f>
        <v>64.367199999999997</v>
      </c>
      <c r="D13" s="60">
        <f>VLOOKUP($A13,'Return Data'!$B$7:$R$2292,9,0)</f>
        <v>17.507899999999999</v>
      </c>
      <c r="E13" s="61">
        <f t="shared" si="0"/>
        <v>19</v>
      </c>
      <c r="F13" s="60">
        <f>VLOOKUP($A13,'Return Data'!$B$7:$R$2292,10,0)</f>
        <v>9.3820999999999994</v>
      </c>
      <c r="G13" s="61">
        <f t="shared" si="1"/>
        <v>10</v>
      </c>
      <c r="H13" s="60">
        <f>VLOOKUP($A13,'Return Data'!$B$7:$R$2292,11,0)</f>
        <v>8.4527000000000001</v>
      </c>
      <c r="I13" s="61">
        <f t="shared" si="2"/>
        <v>10</v>
      </c>
      <c r="J13" s="60">
        <f>VLOOKUP($A13,'Return Data'!$B$7:$R$2292,12,0)</f>
        <v>6.4382000000000001</v>
      </c>
      <c r="K13" s="61">
        <f t="shared" si="3"/>
        <v>20</v>
      </c>
      <c r="L13" s="60">
        <f>VLOOKUP($A13,'Return Data'!$B$7:$R$2292,13,0)</f>
        <v>4.3902000000000001</v>
      </c>
      <c r="M13" s="61">
        <f t="shared" si="4"/>
        <v>18</v>
      </c>
      <c r="N13" s="60">
        <f>VLOOKUP($A13,'Return Data'!$B$7:$R$2292,17,0)</f>
        <v>3.5192999999999999</v>
      </c>
      <c r="O13" s="61">
        <f t="shared" si="5"/>
        <v>16</v>
      </c>
      <c r="P13" s="60">
        <f>VLOOKUP($A13,'Return Data'!$B$7:$R$2292,14,0)</f>
        <v>4.6543000000000001</v>
      </c>
      <c r="Q13" s="61">
        <f t="shared" si="6"/>
        <v>13</v>
      </c>
      <c r="R13" s="60">
        <f>VLOOKUP($A13,'Return Data'!$B$7:$R$2292,16,0)</f>
        <v>8.3251000000000008</v>
      </c>
      <c r="S13" s="62">
        <f t="shared" si="7"/>
        <v>8</v>
      </c>
    </row>
    <row r="14" spans="1:19" x14ac:dyDescent="0.3">
      <c r="A14" s="77" t="s">
        <v>791</v>
      </c>
      <c r="B14" s="59">
        <f>VLOOKUP($A14,'Return Data'!$B$7:$R$2292,3,0)</f>
        <v>45022</v>
      </c>
      <c r="C14" s="60">
        <f>VLOOKUP($A14,'Return Data'!$B$7:$R$2292,4,0)</f>
        <v>18.169799999999999</v>
      </c>
      <c r="D14" s="60">
        <f>VLOOKUP($A14,'Return Data'!$B$7:$R$2292,9,0)</f>
        <v>22.3582</v>
      </c>
      <c r="E14" s="61">
        <f t="shared" si="0"/>
        <v>4</v>
      </c>
      <c r="F14" s="60">
        <f>VLOOKUP($A14,'Return Data'!$B$7:$R$2292,10,0)</f>
        <v>11.0045</v>
      </c>
      <c r="G14" s="61">
        <f t="shared" si="1"/>
        <v>5</v>
      </c>
      <c r="H14" s="60">
        <f>VLOOKUP($A14,'Return Data'!$B$7:$R$2292,11,0)</f>
        <v>9.9699000000000009</v>
      </c>
      <c r="I14" s="61">
        <f t="shared" si="2"/>
        <v>5</v>
      </c>
      <c r="J14" s="60">
        <f>VLOOKUP($A14,'Return Data'!$B$7:$R$2292,12,0)</f>
        <v>7.2342000000000004</v>
      </c>
      <c r="K14" s="61">
        <f t="shared" si="3"/>
        <v>11</v>
      </c>
      <c r="L14" s="60">
        <f>VLOOKUP($A14,'Return Data'!$B$7:$R$2292,13,0)</f>
        <v>4.4271000000000003</v>
      </c>
      <c r="M14" s="61">
        <f t="shared" si="4"/>
        <v>16</v>
      </c>
      <c r="N14" s="60">
        <f>VLOOKUP($A14,'Return Data'!$B$7:$R$2292,17,0)</f>
        <v>1.8611</v>
      </c>
      <c r="O14" s="61">
        <f t="shared" si="5"/>
        <v>26</v>
      </c>
      <c r="P14" s="60">
        <f>VLOOKUP($A14,'Return Data'!$B$7:$R$2292,14,0)</f>
        <v>3.8329</v>
      </c>
      <c r="Q14" s="61">
        <f t="shared" si="6"/>
        <v>24</v>
      </c>
      <c r="R14" s="60">
        <f>VLOOKUP($A14,'Return Data'!$B$7:$R$2292,16,0)</f>
        <v>7.2504</v>
      </c>
      <c r="S14" s="62">
        <f t="shared" si="7"/>
        <v>17</v>
      </c>
    </row>
    <row r="15" spans="1:19" x14ac:dyDescent="0.3">
      <c r="A15" s="77" t="s">
        <v>1186</v>
      </c>
      <c r="B15" s="59">
        <f>VLOOKUP($A15,'Return Data'!$B$7:$R$2292,3,0)</f>
        <v>45022</v>
      </c>
      <c r="C15" s="60">
        <f>VLOOKUP($A15,'Return Data'!$B$7:$R$2292,4,0)</f>
        <v>80.039000000000001</v>
      </c>
      <c r="D15" s="60">
        <f>VLOOKUP($A15,'Return Data'!$B$7:$R$2292,9,0)</f>
        <v>18.6784</v>
      </c>
      <c r="E15" s="61">
        <f t="shared" si="0"/>
        <v>16</v>
      </c>
      <c r="F15" s="60">
        <f>VLOOKUP($A15,'Return Data'!$B$7:$R$2292,10,0)</f>
        <v>9.0622000000000007</v>
      </c>
      <c r="G15" s="61">
        <f t="shared" si="1"/>
        <v>15</v>
      </c>
      <c r="H15" s="60">
        <f>VLOOKUP($A15,'Return Data'!$B$7:$R$2292,11,0)</f>
        <v>7.9737</v>
      </c>
      <c r="I15" s="61">
        <f t="shared" si="2"/>
        <v>15</v>
      </c>
      <c r="J15" s="60">
        <f>VLOOKUP($A15,'Return Data'!$B$7:$R$2292,12,0)</f>
        <v>6.5845000000000002</v>
      </c>
      <c r="K15" s="61">
        <f t="shared" si="3"/>
        <v>18</v>
      </c>
      <c r="L15" s="60">
        <f>VLOOKUP($A15,'Return Data'!$B$7:$R$2292,13,0)</f>
        <v>4.9402999999999997</v>
      </c>
      <c r="M15" s="61">
        <f t="shared" si="4"/>
        <v>8</v>
      </c>
      <c r="N15" s="60">
        <f>VLOOKUP($A15,'Return Data'!$B$7:$R$2292,17,0)</f>
        <v>4.2782999999999998</v>
      </c>
      <c r="O15" s="61">
        <f t="shared" si="5"/>
        <v>4</v>
      </c>
      <c r="P15" s="60">
        <f>VLOOKUP($A15,'Return Data'!$B$7:$R$2292,14,0)</f>
        <v>5.6266999999999996</v>
      </c>
      <c r="Q15" s="61">
        <f t="shared" si="6"/>
        <v>4</v>
      </c>
      <c r="R15" s="60">
        <f>VLOOKUP($A15,'Return Data'!$B$7:$R$2292,16,0)</f>
        <v>9.2413000000000007</v>
      </c>
      <c r="S15" s="62">
        <f t="shared" si="7"/>
        <v>2</v>
      </c>
    </row>
    <row r="16" spans="1:19" x14ac:dyDescent="0.3">
      <c r="A16" s="77" t="s">
        <v>1188</v>
      </c>
      <c r="B16" s="59">
        <f>VLOOKUP($A16,'Return Data'!$B$7:$R$2292,3,0)</f>
        <v>45022</v>
      </c>
      <c r="C16" s="60">
        <f>VLOOKUP($A16,'Return Data'!$B$7:$R$2292,4,0)</f>
        <v>20.766100000000002</v>
      </c>
      <c r="D16" s="60">
        <f>VLOOKUP($A16,'Return Data'!$B$7:$R$2292,9,0)</f>
        <v>19.3291</v>
      </c>
      <c r="E16" s="61">
        <f t="shared" si="0"/>
        <v>13</v>
      </c>
      <c r="F16" s="60">
        <f>VLOOKUP($A16,'Return Data'!$B$7:$R$2292,10,0)</f>
        <v>9.0973000000000006</v>
      </c>
      <c r="G16" s="61">
        <f t="shared" si="1"/>
        <v>14</v>
      </c>
      <c r="H16" s="60">
        <f>VLOOKUP($A16,'Return Data'!$B$7:$R$2292,11,0)</f>
        <v>8.1537000000000006</v>
      </c>
      <c r="I16" s="61">
        <f t="shared" si="2"/>
        <v>14</v>
      </c>
      <c r="J16" s="60">
        <f>VLOOKUP($A16,'Return Data'!$B$7:$R$2292,12,0)</f>
        <v>6.5922999999999998</v>
      </c>
      <c r="K16" s="61">
        <f t="shared" si="3"/>
        <v>17</v>
      </c>
      <c r="L16" s="60">
        <f>VLOOKUP($A16,'Return Data'!$B$7:$R$2292,13,0)</f>
        <v>4.7728999999999999</v>
      </c>
      <c r="M16" s="61">
        <f t="shared" si="4"/>
        <v>10</v>
      </c>
      <c r="N16" s="60">
        <f>VLOOKUP($A16,'Return Data'!$B$7:$R$2292,17,0)</f>
        <v>4.5190999999999999</v>
      </c>
      <c r="O16" s="61">
        <f t="shared" si="5"/>
        <v>3</v>
      </c>
      <c r="P16" s="60">
        <f>VLOOKUP($A16,'Return Data'!$B$7:$R$2292,14,0)</f>
        <v>6.2130999999999998</v>
      </c>
      <c r="Q16" s="61">
        <f t="shared" si="6"/>
        <v>2</v>
      </c>
      <c r="R16" s="60">
        <f>VLOOKUP($A16,'Return Data'!$B$7:$R$2292,16,0)</f>
        <v>8.3156999999999996</v>
      </c>
      <c r="S16" s="62">
        <f t="shared" si="7"/>
        <v>9</v>
      </c>
    </row>
    <row r="17" spans="1:19" x14ac:dyDescent="0.3">
      <c r="A17" s="77" t="s">
        <v>1189</v>
      </c>
      <c r="B17" s="59">
        <f>VLOOKUP($A17,'Return Data'!$B$7:$R$2292,3,0)</f>
        <v>45022</v>
      </c>
      <c r="C17" s="60">
        <f>VLOOKUP($A17,'Return Data'!$B$7:$R$2292,4,0)</f>
        <v>50.692500000000003</v>
      </c>
      <c r="D17" s="60">
        <f>VLOOKUP($A17,'Return Data'!$B$7:$R$2292,9,0)</f>
        <v>12.549300000000001</v>
      </c>
      <c r="E17" s="61">
        <f t="shared" si="0"/>
        <v>25</v>
      </c>
      <c r="F17" s="60">
        <f>VLOOKUP($A17,'Return Data'!$B$7:$R$2292,10,0)</f>
        <v>6.9195000000000002</v>
      </c>
      <c r="G17" s="61">
        <f t="shared" si="1"/>
        <v>26</v>
      </c>
      <c r="H17" s="60">
        <f>VLOOKUP($A17,'Return Data'!$B$7:$R$2292,11,0)</f>
        <v>6.8230000000000004</v>
      </c>
      <c r="I17" s="61">
        <f t="shared" si="2"/>
        <v>22</v>
      </c>
      <c r="J17" s="60">
        <f>VLOOKUP($A17,'Return Data'!$B$7:$R$2292,12,0)</f>
        <v>5.2007000000000003</v>
      </c>
      <c r="K17" s="61">
        <f t="shared" si="3"/>
        <v>24</v>
      </c>
      <c r="L17" s="60">
        <f>VLOOKUP($A17,'Return Data'!$B$7:$R$2292,13,0)</f>
        <v>3.6631</v>
      </c>
      <c r="M17" s="61">
        <f t="shared" si="4"/>
        <v>23</v>
      </c>
      <c r="N17" s="60">
        <f>VLOOKUP($A17,'Return Data'!$B$7:$R$2292,17,0)</f>
        <v>3.6886000000000001</v>
      </c>
      <c r="O17" s="61">
        <f t="shared" si="5"/>
        <v>11</v>
      </c>
      <c r="P17" s="60">
        <f>VLOOKUP($A17,'Return Data'!$B$7:$R$2292,14,0)</f>
        <v>3.8849999999999998</v>
      </c>
      <c r="Q17" s="61">
        <f t="shared" si="6"/>
        <v>23</v>
      </c>
      <c r="R17" s="60">
        <f>VLOOKUP($A17,'Return Data'!$B$7:$R$2292,16,0)</f>
        <v>7.9020999999999999</v>
      </c>
      <c r="S17" s="62">
        <f t="shared" si="7"/>
        <v>12</v>
      </c>
    </row>
    <row r="18" spans="1:19" x14ac:dyDescent="0.3">
      <c r="A18" s="77" t="s">
        <v>1191</v>
      </c>
      <c r="B18" s="59">
        <f>VLOOKUP($A18,'Return Data'!$B$7:$R$2292,3,0)</f>
        <v>45022</v>
      </c>
      <c r="C18" s="60">
        <f>VLOOKUP($A18,'Return Data'!$B$7:$R$2292,4,0)</f>
        <v>46.678800000000003</v>
      </c>
      <c r="D18" s="60">
        <f>VLOOKUP($A18,'Return Data'!$B$7:$R$2292,9,0)</f>
        <v>17.5305</v>
      </c>
      <c r="E18" s="61">
        <f t="shared" si="0"/>
        <v>18</v>
      </c>
      <c r="F18" s="60">
        <f>VLOOKUP($A18,'Return Data'!$B$7:$R$2292,10,0)</f>
        <v>9.2561999999999998</v>
      </c>
      <c r="G18" s="61">
        <f t="shared" si="1"/>
        <v>12</v>
      </c>
      <c r="H18" s="60">
        <f>VLOOKUP($A18,'Return Data'!$B$7:$R$2292,11,0)</f>
        <v>8.4408999999999992</v>
      </c>
      <c r="I18" s="61">
        <f t="shared" si="2"/>
        <v>11</v>
      </c>
      <c r="J18" s="60">
        <f>VLOOKUP($A18,'Return Data'!$B$7:$R$2292,12,0)</f>
        <v>6.7664</v>
      </c>
      <c r="K18" s="61">
        <f t="shared" si="3"/>
        <v>15</v>
      </c>
      <c r="L18" s="60">
        <f>VLOOKUP($A18,'Return Data'!$B$7:$R$2292,13,0)</f>
        <v>4.2420999999999998</v>
      </c>
      <c r="M18" s="61">
        <f t="shared" si="4"/>
        <v>21</v>
      </c>
      <c r="N18" s="60">
        <f>VLOOKUP($A18,'Return Data'!$B$7:$R$2292,17,0)</f>
        <v>3.62</v>
      </c>
      <c r="O18" s="61">
        <f t="shared" si="5"/>
        <v>14</v>
      </c>
      <c r="P18" s="60">
        <f>VLOOKUP($A18,'Return Data'!$B$7:$R$2292,14,0)</f>
        <v>4.6496000000000004</v>
      </c>
      <c r="Q18" s="61">
        <f t="shared" si="6"/>
        <v>14</v>
      </c>
      <c r="R18" s="60">
        <f>VLOOKUP($A18,'Return Data'!$B$7:$R$2292,16,0)</f>
        <v>7.3537999999999997</v>
      </c>
      <c r="S18" s="62">
        <f t="shared" si="7"/>
        <v>16</v>
      </c>
    </row>
    <row r="19" spans="1:19" x14ac:dyDescent="0.3">
      <c r="A19" s="102" t="s">
        <v>1974</v>
      </c>
      <c r="B19" s="59">
        <f>VLOOKUP($A19,'Return Data'!$B$7:$R$2292,3,0)</f>
        <v>45022</v>
      </c>
      <c r="C19" s="60">
        <f>VLOOKUP($A19,'Return Data'!$B$7:$R$2292,4,0)</f>
        <v>57.025799999999997</v>
      </c>
      <c r="D19" s="60">
        <f>VLOOKUP($A19,'Return Data'!$B$7:$R$2292,9,0)</f>
        <v>18.703499999999998</v>
      </c>
      <c r="E19" s="61">
        <f t="shared" si="0"/>
        <v>15</v>
      </c>
      <c r="F19" s="60">
        <f>VLOOKUP($A19,'Return Data'!$B$7:$R$2292,10,0)</f>
        <v>8.843</v>
      </c>
      <c r="G19" s="61">
        <f t="shared" si="1"/>
        <v>17</v>
      </c>
      <c r="H19" s="60">
        <f>VLOOKUP($A19,'Return Data'!$B$7:$R$2292,11,0)</f>
        <v>6.7317999999999998</v>
      </c>
      <c r="I19" s="61">
        <f t="shared" si="2"/>
        <v>25</v>
      </c>
      <c r="J19" s="60">
        <f>VLOOKUP($A19,'Return Data'!$B$7:$R$2292,12,0)</f>
        <v>5.7876000000000003</v>
      </c>
      <c r="K19" s="61">
        <f t="shared" si="3"/>
        <v>22</v>
      </c>
      <c r="L19" s="60">
        <f>VLOOKUP($A19,'Return Data'!$B$7:$R$2292,13,0)</f>
        <v>4.7245999999999997</v>
      </c>
      <c r="M19" s="61">
        <f t="shared" si="4"/>
        <v>11</v>
      </c>
      <c r="N19" s="60">
        <f>VLOOKUP($A19,'Return Data'!$B$7:$R$2292,17,0)</f>
        <v>3.1006</v>
      </c>
      <c r="O19" s="61">
        <f t="shared" si="5"/>
        <v>22</v>
      </c>
      <c r="P19" s="60">
        <f>VLOOKUP($A19,'Return Data'!$B$7:$R$2292,14,0)</f>
        <v>4.3078000000000003</v>
      </c>
      <c r="Q19" s="61">
        <f t="shared" si="6"/>
        <v>18</v>
      </c>
      <c r="R19" s="60">
        <f>VLOOKUP($A19,'Return Data'!$B$7:$R$2292,16,0)</f>
        <v>7.8503999999999996</v>
      </c>
      <c r="S19" s="62">
        <f t="shared" si="7"/>
        <v>14</v>
      </c>
    </row>
    <row r="20" spans="1:19" x14ac:dyDescent="0.3">
      <c r="A20" s="77" t="s">
        <v>792</v>
      </c>
      <c r="B20" s="59">
        <f>VLOOKUP($A20,'Return Data'!$B$7:$R$2292,3,0)</f>
        <v>45022</v>
      </c>
      <c r="C20" s="60">
        <f>VLOOKUP($A20,'Return Data'!$B$7:$R$2292,4,0)</f>
        <v>20.4511</v>
      </c>
      <c r="D20" s="60">
        <f>VLOOKUP($A20,'Return Data'!$B$7:$R$2292,9,0)</f>
        <v>22.2379</v>
      </c>
      <c r="E20" s="61">
        <f t="shared" si="0"/>
        <v>5</v>
      </c>
      <c r="F20" s="60">
        <f>VLOOKUP($A20,'Return Data'!$B$7:$R$2292,10,0)</f>
        <v>11.214499999999999</v>
      </c>
      <c r="G20" s="61">
        <f t="shared" si="1"/>
        <v>4</v>
      </c>
      <c r="H20" s="60">
        <f>VLOOKUP($A20,'Return Data'!$B$7:$R$2292,11,0)</f>
        <v>10.117699999999999</v>
      </c>
      <c r="I20" s="61">
        <f t="shared" si="2"/>
        <v>4</v>
      </c>
      <c r="J20" s="60">
        <f>VLOOKUP($A20,'Return Data'!$B$7:$R$2292,12,0)</f>
        <v>7.5105000000000004</v>
      </c>
      <c r="K20" s="61">
        <f t="shared" si="3"/>
        <v>7</v>
      </c>
      <c r="L20" s="60">
        <f>VLOOKUP($A20,'Return Data'!$B$7:$R$2292,13,0)</f>
        <v>4.6905999999999999</v>
      </c>
      <c r="M20" s="61">
        <f t="shared" si="4"/>
        <v>13</v>
      </c>
      <c r="N20" s="60">
        <f>VLOOKUP($A20,'Return Data'!$B$7:$R$2292,17,0)</f>
        <v>3.8488000000000002</v>
      </c>
      <c r="O20" s="61">
        <f t="shared" si="5"/>
        <v>8</v>
      </c>
      <c r="P20" s="60">
        <f>VLOOKUP($A20,'Return Data'!$B$7:$R$2292,14,0)</f>
        <v>5.5022000000000002</v>
      </c>
      <c r="Q20" s="61">
        <f t="shared" si="6"/>
        <v>6</v>
      </c>
      <c r="R20" s="60">
        <f>VLOOKUP($A20,'Return Data'!$B$7:$R$2292,16,0)</f>
        <v>8.7067999999999994</v>
      </c>
      <c r="S20" s="62">
        <f t="shared" si="7"/>
        <v>4</v>
      </c>
    </row>
    <row r="21" spans="1:19" x14ac:dyDescent="0.3">
      <c r="A21" s="109" t="s">
        <v>1193</v>
      </c>
      <c r="B21" s="59">
        <f>VLOOKUP($A21,'Return Data'!$B$7:$R$2292,3,0)</f>
        <v>45022</v>
      </c>
      <c r="C21" s="60">
        <f>VLOOKUP($A21,'Return Data'!$B$7:$R$2292,4,0)</f>
        <v>85.616600000000005</v>
      </c>
      <c r="D21" s="60">
        <f>VLOOKUP($A21,'Return Data'!$B$7:$R$2292,9,0)</f>
        <v>11.0411</v>
      </c>
      <c r="E21" s="61">
        <f t="shared" si="0"/>
        <v>26</v>
      </c>
      <c r="F21" s="60">
        <f>VLOOKUP($A21,'Return Data'!$B$7:$R$2292,10,0)</f>
        <v>8.5</v>
      </c>
      <c r="G21" s="61">
        <f t="shared" si="1"/>
        <v>21</v>
      </c>
      <c r="H21" s="60">
        <f>VLOOKUP($A21,'Return Data'!$B$7:$R$2292,11,0)</f>
        <v>7.2001999999999997</v>
      </c>
      <c r="I21" s="61">
        <f t="shared" si="2"/>
        <v>19</v>
      </c>
      <c r="J21" s="60">
        <f>VLOOKUP($A21,'Return Data'!$B$7:$R$2292,12,0)</f>
        <v>8.8839000000000006</v>
      </c>
      <c r="K21" s="61">
        <f t="shared" si="3"/>
        <v>1</v>
      </c>
      <c r="L21" s="60">
        <f>VLOOKUP($A21,'Return Data'!$B$7:$R$2292,13,0)</f>
        <v>6.2564000000000002</v>
      </c>
      <c r="M21" s="61">
        <f t="shared" si="4"/>
        <v>1</v>
      </c>
      <c r="N21" s="60">
        <f>VLOOKUP($A21,'Return Data'!$B$7:$R$2292,17,0)</f>
        <v>4.9231999999999996</v>
      </c>
      <c r="O21" s="61">
        <f t="shared" si="5"/>
        <v>1</v>
      </c>
      <c r="P21" s="60">
        <f>VLOOKUP($A21,'Return Data'!$B$7:$R$2292,14,0)</f>
        <v>6.3429000000000002</v>
      </c>
      <c r="Q21" s="61">
        <f t="shared" si="6"/>
        <v>1</v>
      </c>
      <c r="R21" s="60">
        <f>VLOOKUP($A21,'Return Data'!$B$7:$R$2292,16,0)</f>
        <v>9.5059000000000005</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45022</v>
      </c>
      <c r="C23" s="60">
        <f>VLOOKUP($A23,'Return Data'!$B$7:$R$2292,4,0)</f>
        <v>2379.4400999999998</v>
      </c>
      <c r="D23" s="60">
        <f>VLOOKUP($A23,'Return Data'!$B$7:$R$2292,9,0)</f>
        <v>16.898</v>
      </c>
      <c r="E23" s="61">
        <f t="shared" si="0"/>
        <v>22</v>
      </c>
      <c r="F23" s="60">
        <f>VLOOKUP($A23,'Return Data'!$B$7:$R$2292,10,0)</f>
        <v>8.1243999999999996</v>
      </c>
      <c r="G23" s="61">
        <f t="shared" si="1"/>
        <v>23</v>
      </c>
      <c r="H23" s="60">
        <f>VLOOKUP($A23,'Return Data'!$B$7:$R$2292,11,0)</f>
        <v>7.1111000000000004</v>
      </c>
      <c r="I23" s="61">
        <f t="shared" si="2"/>
        <v>20</v>
      </c>
      <c r="J23" s="60">
        <f>VLOOKUP($A23,'Return Data'!$B$7:$R$2292,12,0)</f>
        <v>5.2981999999999996</v>
      </c>
      <c r="K23" s="61">
        <f t="shared" si="3"/>
        <v>23</v>
      </c>
      <c r="L23" s="60">
        <f>VLOOKUP($A23,'Return Data'!$B$7:$R$2292,13,0)</f>
        <v>4.8600000000000003</v>
      </c>
      <c r="M23" s="61">
        <f t="shared" si="4"/>
        <v>9</v>
      </c>
      <c r="N23" s="60">
        <f>VLOOKUP($A23,'Return Data'!$B$7:$R$2292,17,0)</f>
        <v>2.9182999999999999</v>
      </c>
      <c r="O23" s="61">
        <f t="shared" si="5"/>
        <v>24</v>
      </c>
      <c r="P23" s="60">
        <f>VLOOKUP($A23,'Return Data'!$B$7:$R$2292,14,0)</f>
        <v>3.6135999999999999</v>
      </c>
      <c r="Q23" s="61">
        <f t="shared" si="6"/>
        <v>25</v>
      </c>
      <c r="R23" s="60">
        <f>VLOOKUP($A23,'Return Data'!$B$7:$R$2292,16,0)</f>
        <v>5.883</v>
      </c>
      <c r="S23" s="62">
        <f t="shared" si="7"/>
        <v>25</v>
      </c>
    </row>
    <row r="24" spans="1:19" x14ac:dyDescent="0.3">
      <c r="A24" s="77" t="s">
        <v>1200</v>
      </c>
      <c r="B24" s="59">
        <f>VLOOKUP($A24,'Return Data'!$B$7:$R$2292,3,0)</f>
        <v>45022</v>
      </c>
      <c r="C24" s="60">
        <f>VLOOKUP($A24,'Return Data'!$B$7:$R$2292,4,0)</f>
        <v>82.015799999999999</v>
      </c>
      <c r="D24" s="60">
        <f>VLOOKUP($A24,'Return Data'!$B$7:$R$2292,9,0)</f>
        <v>15.640599999999999</v>
      </c>
      <c r="E24" s="61">
        <f t="shared" si="0"/>
        <v>24</v>
      </c>
      <c r="F24" s="60">
        <f>VLOOKUP($A24,'Return Data'!$B$7:$R$2292,10,0)</f>
        <v>8.7049000000000003</v>
      </c>
      <c r="G24" s="61">
        <f t="shared" si="1"/>
        <v>19</v>
      </c>
      <c r="H24" s="60">
        <f>VLOOKUP($A24,'Return Data'!$B$7:$R$2292,11,0)</f>
        <v>7.5160999999999998</v>
      </c>
      <c r="I24" s="61">
        <f t="shared" si="2"/>
        <v>18</v>
      </c>
      <c r="J24" s="60">
        <f>VLOOKUP($A24,'Return Data'!$B$7:$R$2292,12,0)</f>
        <v>7.9612999999999996</v>
      </c>
      <c r="K24" s="61">
        <f t="shared" si="3"/>
        <v>3</v>
      </c>
      <c r="L24" s="60">
        <f>VLOOKUP($A24,'Return Data'!$B$7:$R$2292,13,0)</f>
        <v>4.6970999999999998</v>
      </c>
      <c r="M24" s="61">
        <f t="shared" si="4"/>
        <v>12</v>
      </c>
      <c r="N24" s="60">
        <f>VLOOKUP($A24,'Return Data'!$B$7:$R$2292,17,0)</f>
        <v>4.0378999999999996</v>
      </c>
      <c r="O24" s="61">
        <f t="shared" si="5"/>
        <v>6</v>
      </c>
      <c r="P24" s="60">
        <f>VLOOKUP($A24,'Return Data'!$B$7:$R$2292,14,0)</f>
        <v>5.2720000000000002</v>
      </c>
      <c r="Q24" s="61">
        <f t="shared" si="6"/>
        <v>8</v>
      </c>
      <c r="R24" s="60">
        <f>VLOOKUP($A24,'Return Data'!$B$7:$R$2292,16,0)</f>
        <v>9.0517000000000003</v>
      </c>
      <c r="S24" s="62">
        <f t="shared" si="7"/>
        <v>3</v>
      </c>
    </row>
    <row r="25" spans="1:19" x14ac:dyDescent="0.3">
      <c r="A25" s="77" t="s">
        <v>1202</v>
      </c>
      <c r="B25" s="59">
        <f>VLOOKUP($A25,'Return Data'!$B$7:$R$2292,3,0)</f>
        <v>45022</v>
      </c>
      <c r="C25" s="60">
        <f>VLOOKUP($A25,'Return Data'!$B$7:$R$2292,4,0)</f>
        <v>50.949100000000001</v>
      </c>
      <c r="D25" s="60">
        <f>VLOOKUP($A25,'Return Data'!$B$7:$R$2292,9,0)</f>
        <v>18.403600000000001</v>
      </c>
      <c r="E25" s="61">
        <f t="shared" si="0"/>
        <v>17</v>
      </c>
      <c r="F25" s="60">
        <f>VLOOKUP($A25,'Return Data'!$B$7:$R$2292,10,0)</f>
        <v>7.9960000000000004</v>
      </c>
      <c r="G25" s="61">
        <f t="shared" si="1"/>
        <v>24</v>
      </c>
      <c r="H25" s="60">
        <f>VLOOKUP($A25,'Return Data'!$B$7:$R$2292,11,0)</f>
        <v>6.8970000000000002</v>
      </c>
      <c r="I25" s="61">
        <f t="shared" si="2"/>
        <v>21</v>
      </c>
      <c r="J25" s="60">
        <f>VLOOKUP($A25,'Return Data'!$B$7:$R$2292,12,0)</f>
        <v>4.9568000000000003</v>
      </c>
      <c r="K25" s="61">
        <f t="shared" si="3"/>
        <v>26</v>
      </c>
      <c r="L25" s="60">
        <f>VLOOKUP($A25,'Return Data'!$B$7:$R$2292,13,0)</f>
        <v>3.4491000000000001</v>
      </c>
      <c r="M25" s="61">
        <f t="shared" si="4"/>
        <v>24</v>
      </c>
      <c r="N25" s="60">
        <f>VLOOKUP($A25,'Return Data'!$B$7:$R$2292,17,0)</f>
        <v>2.9619</v>
      </c>
      <c r="O25" s="61">
        <f t="shared" si="5"/>
        <v>23</v>
      </c>
      <c r="P25" s="60">
        <f>VLOOKUP($A25,'Return Data'!$B$7:$R$2292,14,0)</f>
        <v>4.3117000000000001</v>
      </c>
      <c r="Q25" s="61">
        <f t="shared" si="6"/>
        <v>17</v>
      </c>
      <c r="R25" s="60">
        <f>VLOOKUP($A25,'Return Data'!$B$7:$R$2292,16,0)</f>
        <v>7.2165999999999997</v>
      </c>
      <c r="S25" s="62">
        <f t="shared" si="7"/>
        <v>18</v>
      </c>
    </row>
    <row r="26" spans="1:19" x14ac:dyDescent="0.3">
      <c r="A26" s="77" t="s">
        <v>1924</v>
      </c>
      <c r="B26" s="59">
        <f>VLOOKUP($A26,'Return Data'!$B$7:$R$2292,3,0)</f>
        <v>45022</v>
      </c>
      <c r="C26" s="60">
        <f>VLOOKUP($A26,'Return Data'!$B$7:$R$2292,4,0)</f>
        <v>23.279</v>
      </c>
      <c r="D26" s="60">
        <f>VLOOKUP($A26,'Return Data'!$B$7:$R$2292,9,0)</f>
        <v>22.6465</v>
      </c>
      <c r="E26" s="61">
        <f t="shared" si="0"/>
        <v>2</v>
      </c>
      <c r="F26" s="60">
        <f>VLOOKUP($A26,'Return Data'!$B$7:$R$2292,10,0)</f>
        <v>11.595800000000001</v>
      </c>
      <c r="G26" s="61">
        <f t="shared" si="1"/>
        <v>1</v>
      </c>
      <c r="H26" s="60">
        <f>VLOOKUP($A26,'Return Data'!$B$7:$R$2292,11,0)</f>
        <v>10.129899999999999</v>
      </c>
      <c r="I26" s="61">
        <f t="shared" si="2"/>
        <v>3</v>
      </c>
      <c r="J26" s="60">
        <f>VLOOKUP($A26,'Return Data'!$B$7:$R$2292,12,0)</f>
        <v>7.8150000000000004</v>
      </c>
      <c r="K26" s="61">
        <f t="shared" si="3"/>
        <v>5</v>
      </c>
      <c r="L26" s="60">
        <f>VLOOKUP($A26,'Return Data'!$B$7:$R$2292,13,0)</f>
        <v>5.2610000000000001</v>
      </c>
      <c r="M26" s="61">
        <f t="shared" si="4"/>
        <v>6</v>
      </c>
      <c r="N26" s="60">
        <f>VLOOKUP($A26,'Return Data'!$B$7:$R$2292,17,0)</f>
        <v>3.2605</v>
      </c>
      <c r="O26" s="61">
        <f t="shared" si="5"/>
        <v>19</v>
      </c>
      <c r="P26" s="60">
        <f>VLOOKUP($A26,'Return Data'!$B$7:$R$2292,14,0)</f>
        <v>4.2453000000000003</v>
      </c>
      <c r="Q26" s="61">
        <f t="shared" si="6"/>
        <v>21</v>
      </c>
      <c r="R26" s="60">
        <f>VLOOKUP($A26,'Return Data'!$B$7:$R$2292,16,0)</f>
        <v>6.8818000000000001</v>
      </c>
      <c r="S26" s="62">
        <f t="shared" si="7"/>
        <v>20</v>
      </c>
    </row>
    <row r="27" spans="1:19" x14ac:dyDescent="0.3">
      <c r="A27" s="77" t="s">
        <v>1916</v>
      </c>
      <c r="B27" s="59">
        <f>VLOOKUP($A27,'Return Data'!$B$7:$R$2292,3,0)</f>
        <v>45022</v>
      </c>
      <c r="C27" s="60">
        <f>VLOOKUP($A27,'Return Data'!$B$7:$R$2292,4,0)</f>
        <v>23.625800000000002</v>
      </c>
      <c r="D27" s="60">
        <f>VLOOKUP($A27,'Return Data'!$B$7:$R$2292,9,0)</f>
        <v>22.406099999999999</v>
      </c>
      <c r="E27" s="61">
        <f t="shared" si="0"/>
        <v>3</v>
      </c>
      <c r="F27" s="60">
        <f>VLOOKUP($A27,'Return Data'!$B$7:$R$2292,10,0)</f>
        <v>11.513400000000001</v>
      </c>
      <c r="G27" s="61">
        <f t="shared" si="1"/>
        <v>2</v>
      </c>
      <c r="H27" s="60">
        <f>VLOOKUP($A27,'Return Data'!$B$7:$R$2292,11,0)</f>
        <v>10.284800000000001</v>
      </c>
      <c r="I27" s="61">
        <f t="shared" si="2"/>
        <v>2</v>
      </c>
      <c r="J27" s="60">
        <f>VLOOKUP($A27,'Return Data'!$B$7:$R$2292,12,0)</f>
        <v>7.9667000000000003</v>
      </c>
      <c r="K27" s="61">
        <f t="shared" si="3"/>
        <v>2</v>
      </c>
      <c r="L27" s="60">
        <f>VLOOKUP($A27,'Return Data'!$B$7:$R$2292,13,0)</f>
        <v>5.3369</v>
      </c>
      <c r="M27" s="61">
        <f t="shared" si="4"/>
        <v>5</v>
      </c>
      <c r="N27" s="60">
        <f>VLOOKUP($A27,'Return Data'!$B$7:$R$2292,17,0)</f>
        <v>3.1585000000000001</v>
      </c>
      <c r="O27" s="61">
        <f t="shared" si="5"/>
        <v>20</v>
      </c>
      <c r="P27" s="60">
        <f>VLOOKUP($A27,'Return Data'!$B$7:$R$2292,14,0)</f>
        <v>4.2362000000000002</v>
      </c>
      <c r="Q27" s="61">
        <f t="shared" si="6"/>
        <v>22</v>
      </c>
      <c r="R27" s="60">
        <f>VLOOKUP($A27,'Return Data'!$B$7:$R$2292,16,0)</f>
        <v>6.5316000000000001</v>
      </c>
      <c r="S27" s="62">
        <f t="shared" si="7"/>
        <v>22</v>
      </c>
    </row>
    <row r="28" spans="1:19" x14ac:dyDescent="0.3">
      <c r="A28" s="77" t="s">
        <v>1203</v>
      </c>
      <c r="B28" s="59">
        <f>VLOOKUP($A28,'Return Data'!$B$7:$R$2292,3,0)</f>
        <v>45022</v>
      </c>
      <c r="C28" s="60">
        <f>VLOOKUP($A28,'Return Data'!$B$7:$R$2292,4,0)</f>
        <v>32.2682</v>
      </c>
      <c r="D28" s="60">
        <f>VLOOKUP($A28,'Return Data'!$B$7:$R$2292,9,0)</f>
        <v>18.776199999999999</v>
      </c>
      <c r="E28" s="61">
        <f t="shared" si="0"/>
        <v>14</v>
      </c>
      <c r="F28" s="60">
        <f>VLOOKUP($A28,'Return Data'!$B$7:$R$2292,10,0)</f>
        <v>8.7658000000000005</v>
      </c>
      <c r="G28" s="61">
        <f t="shared" si="1"/>
        <v>18</v>
      </c>
      <c r="H28" s="60">
        <f>VLOOKUP($A28,'Return Data'!$B$7:$R$2292,11,0)</f>
        <v>7.8883999999999999</v>
      </c>
      <c r="I28" s="61">
        <f t="shared" si="2"/>
        <v>16</v>
      </c>
      <c r="J28" s="60">
        <f>VLOOKUP($A28,'Return Data'!$B$7:$R$2292,12,0)</f>
        <v>7.2994000000000003</v>
      </c>
      <c r="K28" s="61">
        <f t="shared" si="3"/>
        <v>9</v>
      </c>
      <c r="L28" s="60">
        <f>VLOOKUP($A28,'Return Data'!$B$7:$R$2292,13,0)</f>
        <v>4.4105999999999996</v>
      </c>
      <c r="M28" s="61">
        <f t="shared" si="4"/>
        <v>17</v>
      </c>
      <c r="N28" s="60">
        <f>VLOOKUP($A28,'Return Data'!$B$7:$R$2292,17,0)</f>
        <v>3.6038999999999999</v>
      </c>
      <c r="O28" s="61">
        <f t="shared" si="5"/>
        <v>15</v>
      </c>
      <c r="P28" s="60">
        <f>VLOOKUP($A28,'Return Data'!$B$7:$R$2292,14,0)</f>
        <v>4.6092000000000004</v>
      </c>
      <c r="Q28" s="61">
        <f t="shared" si="6"/>
        <v>15</v>
      </c>
      <c r="R28" s="60">
        <f>VLOOKUP($A28,'Return Data'!$B$7:$R$2292,16,0)</f>
        <v>8.3367000000000004</v>
      </c>
      <c r="S28" s="62">
        <f t="shared" si="7"/>
        <v>7</v>
      </c>
    </row>
    <row r="29" spans="1:19" x14ac:dyDescent="0.3">
      <c r="A29" s="77" t="s">
        <v>1205</v>
      </c>
      <c r="B29" s="59">
        <f>VLOOKUP($A29,'Return Data'!$B$7:$R$2292,3,0)</f>
        <v>45022</v>
      </c>
      <c r="C29" s="60">
        <f>VLOOKUP($A29,'Return Data'!$B$7:$R$2292,4,0)</f>
        <v>25.565899999999999</v>
      </c>
      <c r="D29" s="60">
        <f>VLOOKUP($A29,'Return Data'!$B$7:$R$2292,9,0)</f>
        <v>16.3995</v>
      </c>
      <c r="E29" s="61">
        <f t="shared" si="0"/>
        <v>23</v>
      </c>
      <c r="F29" s="60">
        <f>VLOOKUP($A29,'Return Data'!$B$7:$R$2292,10,0)</f>
        <v>7.9694000000000003</v>
      </c>
      <c r="G29" s="61">
        <f t="shared" si="1"/>
        <v>25</v>
      </c>
      <c r="H29" s="60">
        <f>VLOOKUP($A29,'Return Data'!$B$7:$R$2292,11,0)</f>
        <v>6.7335000000000003</v>
      </c>
      <c r="I29" s="61">
        <f t="shared" si="2"/>
        <v>24</v>
      </c>
      <c r="J29" s="60">
        <f>VLOOKUP($A29,'Return Data'!$B$7:$R$2292,12,0)</f>
        <v>5.1882999999999999</v>
      </c>
      <c r="K29" s="61">
        <f t="shared" si="3"/>
        <v>25</v>
      </c>
      <c r="L29" s="60">
        <f>VLOOKUP($A29,'Return Data'!$B$7:$R$2292,13,0)</f>
        <v>3.9235000000000002</v>
      </c>
      <c r="M29" s="61">
        <f t="shared" si="4"/>
        <v>22</v>
      </c>
      <c r="N29" s="60">
        <f>VLOOKUP($A29,'Return Data'!$B$7:$R$2292,17,0)</f>
        <v>3.4805999999999999</v>
      </c>
      <c r="O29" s="61">
        <f t="shared" si="5"/>
        <v>17</v>
      </c>
      <c r="P29" s="60">
        <f>VLOOKUP($A29,'Return Data'!$B$7:$R$2292,14,0)</f>
        <v>4.5075000000000003</v>
      </c>
      <c r="Q29" s="61">
        <f t="shared" si="6"/>
        <v>16</v>
      </c>
      <c r="R29" s="60">
        <f>VLOOKUP($A29,'Return Data'!$B$7:$R$2292,16,0)</f>
        <v>6.7119999999999997</v>
      </c>
      <c r="S29" s="62">
        <f t="shared" si="7"/>
        <v>21</v>
      </c>
    </row>
    <row r="30" spans="1:19" x14ac:dyDescent="0.3">
      <c r="A30" s="77" t="s">
        <v>1819</v>
      </c>
      <c r="B30" s="59">
        <f>VLOOKUP($A30,'Return Data'!$B$7:$R$2292,3,0)</f>
        <v>45022</v>
      </c>
      <c r="C30" s="60">
        <f>VLOOKUP($A30,'Return Data'!$B$7:$R$2292,4,0)</f>
        <v>53.112900000000003</v>
      </c>
      <c r="D30" s="60">
        <f>VLOOKUP($A30,'Return Data'!$B$7:$R$2292,9,0)</f>
        <v>22.220700000000001</v>
      </c>
      <c r="E30" s="61">
        <f t="shared" si="0"/>
        <v>7</v>
      </c>
      <c r="F30" s="60">
        <f>VLOOKUP($A30,'Return Data'!$B$7:$R$2292,10,0)</f>
        <v>10.811999999999999</v>
      </c>
      <c r="G30" s="61">
        <f t="shared" si="1"/>
        <v>8</v>
      </c>
      <c r="H30" s="60">
        <f>VLOOKUP($A30,'Return Data'!$B$7:$R$2292,11,0)</f>
        <v>9.8528000000000002</v>
      </c>
      <c r="I30" s="61">
        <f t="shared" si="2"/>
        <v>7</v>
      </c>
      <c r="J30" s="60">
        <f>VLOOKUP($A30,'Return Data'!$B$7:$R$2292,12,0)</f>
        <v>7.5427</v>
      </c>
      <c r="K30" s="61">
        <f t="shared" si="3"/>
        <v>6</v>
      </c>
      <c r="L30" s="60">
        <f>VLOOKUP($A30,'Return Data'!$B$7:$R$2292,13,0)</f>
        <v>5.1012000000000004</v>
      </c>
      <c r="M30" s="61">
        <f t="shared" si="4"/>
        <v>7</v>
      </c>
      <c r="N30" s="60">
        <f>VLOOKUP($A30,'Return Data'!$B$7:$R$2292,17,0)</f>
        <v>3.7871000000000001</v>
      </c>
      <c r="O30" s="61">
        <f t="shared" si="5"/>
        <v>9</v>
      </c>
      <c r="P30" s="60">
        <f>VLOOKUP($A30,'Return Data'!$B$7:$R$2292,14,0)</f>
        <v>4.8997999999999999</v>
      </c>
      <c r="Q30" s="61">
        <f t="shared" si="6"/>
        <v>11</v>
      </c>
      <c r="R30" s="60">
        <f>VLOOKUP($A30,'Return Data'!$B$7:$R$2292,16,0)</f>
        <v>7.7779999999999996</v>
      </c>
      <c r="S30" s="62">
        <f t="shared" si="7"/>
        <v>15</v>
      </c>
    </row>
    <row r="31" spans="1:19" x14ac:dyDescent="0.3">
      <c r="A31" s="77" t="s">
        <v>1208</v>
      </c>
      <c r="B31" s="59">
        <f>VLOOKUP($A31,'Return Data'!$B$7:$R$2292,3,0)</f>
        <v>45022</v>
      </c>
      <c r="C31" s="60">
        <f>VLOOKUP($A31,'Return Data'!$B$7:$R$2292,4,0)</f>
        <v>55.4223</v>
      </c>
      <c r="D31" s="60">
        <f>VLOOKUP($A31,'Return Data'!$B$7:$R$2292,9,0)</f>
        <v>21.910299999999999</v>
      </c>
      <c r="E31" s="61">
        <f t="shared" si="0"/>
        <v>9</v>
      </c>
      <c r="F31" s="60">
        <f>VLOOKUP($A31,'Return Data'!$B$7:$R$2292,10,0)</f>
        <v>8.8553999999999995</v>
      </c>
      <c r="G31" s="61">
        <f t="shared" si="1"/>
        <v>16</v>
      </c>
      <c r="H31" s="60">
        <f>VLOOKUP($A31,'Return Data'!$B$7:$R$2292,11,0)</f>
        <v>8.5547000000000004</v>
      </c>
      <c r="I31" s="61">
        <f t="shared" si="2"/>
        <v>9</v>
      </c>
      <c r="J31" s="60">
        <f>VLOOKUP($A31,'Return Data'!$B$7:$R$2292,12,0)</f>
        <v>7.8738999999999999</v>
      </c>
      <c r="K31" s="61">
        <f t="shared" si="3"/>
        <v>4</v>
      </c>
      <c r="L31" s="60">
        <f>VLOOKUP($A31,'Return Data'!$B$7:$R$2292,13,0)</f>
        <v>6.2285000000000004</v>
      </c>
      <c r="M31" s="61">
        <f t="shared" si="4"/>
        <v>2</v>
      </c>
      <c r="N31" s="60">
        <f>VLOOKUP($A31,'Return Data'!$B$7:$R$2292,17,0)</f>
        <v>4.7582000000000004</v>
      </c>
      <c r="O31" s="61">
        <f t="shared" si="5"/>
        <v>2</v>
      </c>
      <c r="P31" s="60">
        <f>VLOOKUP($A31,'Return Data'!$B$7:$R$2292,14,0)</f>
        <v>5.9264000000000001</v>
      </c>
      <c r="Q31" s="61">
        <f t="shared" si="6"/>
        <v>3</v>
      </c>
      <c r="R31" s="60">
        <f>VLOOKUP($A31,'Return Data'!$B$7:$R$2292,16,0)</f>
        <v>7.9819000000000004</v>
      </c>
      <c r="S31" s="62">
        <f t="shared" si="7"/>
        <v>11</v>
      </c>
    </row>
    <row r="32" spans="1:19" x14ac:dyDescent="0.3">
      <c r="A32" s="77" t="s">
        <v>1922</v>
      </c>
      <c r="B32" s="59">
        <f>VLOOKUP($A32,'Return Data'!$B$7:$R$2292,3,0)</f>
        <v>45022</v>
      </c>
      <c r="C32" s="60">
        <f>VLOOKUP($A32,'Return Data'!$B$7:$R$2292,4,0)</f>
        <v>211.215</v>
      </c>
      <c r="D32" s="60">
        <f>VLOOKUP($A32,'Return Data'!$B$7:$R$2292,9,0)</f>
        <v>22.232900000000001</v>
      </c>
      <c r="E32" s="61">
        <f t="shared" si="0"/>
        <v>6</v>
      </c>
      <c r="F32" s="60">
        <f>VLOOKUP($A32,'Return Data'!$B$7:$R$2292,10,0)</f>
        <v>10.980399999999999</v>
      </c>
      <c r="G32" s="61">
        <f t="shared" si="1"/>
        <v>6</v>
      </c>
      <c r="H32" s="60">
        <f>VLOOKUP($A32,'Return Data'!$B$7:$R$2292,11,0)</f>
        <v>10.372999999999999</v>
      </c>
      <c r="I32" s="61">
        <f t="shared" si="2"/>
        <v>1</v>
      </c>
      <c r="J32" s="60">
        <f>VLOOKUP($A32,'Return Data'!$B$7:$R$2292,12,0)</f>
        <v>7.2973999999999997</v>
      </c>
      <c r="K32" s="61">
        <f t="shared" si="3"/>
        <v>10</v>
      </c>
      <c r="L32" s="60">
        <f>VLOOKUP($A32,'Return Data'!$B$7:$R$2292,13,0)</f>
        <v>4.6070000000000002</v>
      </c>
      <c r="M32" s="61">
        <f t="shared" si="4"/>
        <v>14</v>
      </c>
      <c r="N32" s="60">
        <f>VLOOKUP($A32,'Return Data'!$B$7:$R$2292,17,0)</f>
        <v>2.1823000000000001</v>
      </c>
      <c r="O32" s="61">
        <f t="shared" si="5"/>
        <v>25</v>
      </c>
      <c r="P32" s="60">
        <f>VLOOKUP($A32,'Return Data'!$B$7:$R$2292,14,0)</f>
        <v>2.9777999999999998</v>
      </c>
      <c r="Q32" s="61">
        <f t="shared" si="6"/>
        <v>26</v>
      </c>
      <c r="R32" s="60">
        <f>VLOOKUP($A32,'Return Data'!$B$7:$R$2292,16,0)</f>
        <v>5.6083999999999996</v>
      </c>
      <c r="S32" s="62">
        <f t="shared" si="7"/>
        <v>26</v>
      </c>
    </row>
    <row r="33" spans="1:19" x14ac:dyDescent="0.3">
      <c r="A33" s="77" t="s">
        <v>1210</v>
      </c>
      <c r="B33" s="59">
        <f>VLOOKUP($A33,'Return Data'!$B$7:$R$2292,3,0)</f>
        <v>45022</v>
      </c>
      <c r="C33" s="60">
        <f>VLOOKUP($A33,'Return Data'!$B$7:$R$2292,4,0)</f>
        <v>66.214600000000004</v>
      </c>
      <c r="D33" s="60">
        <f>VLOOKUP($A33,'Return Data'!$B$7:$R$2292,9,0)</f>
        <v>22.189699999999998</v>
      </c>
      <c r="E33" s="61">
        <f t="shared" si="0"/>
        <v>8</v>
      </c>
      <c r="F33" s="60">
        <f>VLOOKUP($A33,'Return Data'!$B$7:$R$2292,10,0)</f>
        <v>11.285600000000001</v>
      </c>
      <c r="G33" s="61">
        <f t="shared" si="1"/>
        <v>3</v>
      </c>
      <c r="H33" s="60">
        <f>VLOOKUP($A33,'Return Data'!$B$7:$R$2292,11,0)</f>
        <v>6.7984</v>
      </c>
      <c r="I33" s="61">
        <f t="shared" si="2"/>
        <v>23</v>
      </c>
      <c r="J33" s="60">
        <f>VLOOKUP($A33,'Return Data'!$B$7:$R$2292,12,0)</f>
        <v>7.1798000000000002</v>
      </c>
      <c r="K33" s="61">
        <f t="shared" si="3"/>
        <v>13</v>
      </c>
      <c r="L33" s="60">
        <f>VLOOKUP($A33,'Return Data'!$B$7:$R$2292,13,0)</f>
        <v>5.5979999999999999</v>
      </c>
      <c r="M33" s="61">
        <f t="shared" si="4"/>
        <v>3</v>
      </c>
      <c r="N33" s="60">
        <f>VLOOKUP($A33,'Return Data'!$B$7:$R$2292,17,0)</f>
        <v>3.7604000000000002</v>
      </c>
      <c r="O33" s="61">
        <f t="shared" si="5"/>
        <v>10</v>
      </c>
      <c r="P33" s="60">
        <f>VLOOKUP($A33,'Return Data'!$B$7:$R$2292,14,0)</f>
        <v>4.2718999999999996</v>
      </c>
      <c r="Q33" s="61">
        <f t="shared" si="6"/>
        <v>20</v>
      </c>
      <c r="R33" s="60">
        <f>VLOOKUP($A33,'Return Data'!$B$7:$R$2292,16,0)</f>
        <v>8.3383000000000003</v>
      </c>
      <c r="S33" s="62">
        <f t="shared" si="7"/>
        <v>6</v>
      </c>
    </row>
    <row r="34" spans="1:19" x14ac:dyDescent="0.3">
      <c r="A34" s="77" t="s">
        <v>1212</v>
      </c>
      <c r="B34" s="59">
        <f>VLOOKUP($A34,'Return Data'!$B$7:$R$2292,3,0)</f>
        <v>45022</v>
      </c>
      <c r="C34" s="60">
        <f>VLOOKUP($A34,'Return Data'!$B$7:$R$2292,4,0)</f>
        <v>53.110700000000001</v>
      </c>
      <c r="D34" s="60">
        <f>VLOOKUP($A34,'Return Data'!$B$7:$R$2292,9,0)</f>
        <v>17.189</v>
      </c>
      <c r="E34" s="61">
        <f t="shared" si="0"/>
        <v>20</v>
      </c>
      <c r="F34" s="60">
        <f>VLOOKUP($A34,'Return Data'!$B$7:$R$2292,10,0)</f>
        <v>8.6545000000000005</v>
      </c>
      <c r="G34" s="61">
        <f t="shared" si="1"/>
        <v>20</v>
      </c>
      <c r="H34" s="60">
        <f>VLOOKUP($A34,'Return Data'!$B$7:$R$2292,11,0)</f>
        <v>7.7018000000000004</v>
      </c>
      <c r="I34" s="61">
        <f t="shared" si="2"/>
        <v>17</v>
      </c>
      <c r="J34" s="60">
        <f>VLOOKUP($A34,'Return Data'!$B$7:$R$2292,12,0)</f>
        <v>7.2198000000000002</v>
      </c>
      <c r="K34" s="61">
        <f t="shared" si="3"/>
        <v>12</v>
      </c>
      <c r="L34" s="60">
        <f>VLOOKUP($A34,'Return Data'!$B$7:$R$2292,13,0)</f>
        <v>5.4397000000000002</v>
      </c>
      <c r="M34" s="61">
        <f t="shared" si="4"/>
        <v>4</v>
      </c>
      <c r="N34" s="60">
        <f>VLOOKUP($A34,'Return Data'!$B$7:$R$2292,17,0)</f>
        <v>3.9188999999999998</v>
      </c>
      <c r="O34" s="61">
        <f t="shared" si="5"/>
        <v>7</v>
      </c>
      <c r="P34" s="60">
        <f>VLOOKUP($A34,'Return Data'!$B$7:$R$2292,14,0)</f>
        <v>5.1817000000000002</v>
      </c>
      <c r="Q34" s="61">
        <f t="shared" si="6"/>
        <v>10</v>
      </c>
      <c r="R34" s="60">
        <f>VLOOKUP($A34,'Return Data'!$B$7:$R$2292,16,0)</f>
        <v>8.1872000000000007</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18.448333333333338</v>
      </c>
      <c r="E36" s="83"/>
      <c r="F36" s="84">
        <f>AVERAGE(F8:F34)</f>
        <v>9.1465555555555582</v>
      </c>
      <c r="G36" s="83"/>
      <c r="H36" s="84">
        <f>AVERAGE(H8:H34)</f>
        <v>7.9851555555555525</v>
      </c>
      <c r="I36" s="83"/>
      <c r="J36" s="84">
        <f>AVERAGE(J8:J34)</f>
        <v>6.6007481481481465</v>
      </c>
      <c r="K36" s="83"/>
      <c r="L36" s="84">
        <f>AVERAGE(L8:L34)</f>
        <v>4.4700333333333342</v>
      </c>
      <c r="M36" s="83"/>
      <c r="N36" s="84">
        <f>AVERAGE(N8:N34)</f>
        <v>3.4500962962962962</v>
      </c>
      <c r="O36" s="83"/>
      <c r="P36" s="84">
        <f>AVERAGE(P8:P34)</f>
        <v>4.6063333333333345</v>
      </c>
      <c r="Q36" s="83"/>
      <c r="R36" s="84">
        <f>AVERAGE(R8:R34)</f>
        <v>7.3726481481481461</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22.900200000000002</v>
      </c>
      <c r="E38" s="87"/>
      <c r="F38" s="88">
        <f>MAX(F8:F34)</f>
        <v>11.595800000000001</v>
      </c>
      <c r="G38" s="87"/>
      <c r="H38" s="88">
        <f>MAX(H8:H34)</f>
        <v>10.372999999999999</v>
      </c>
      <c r="I38" s="87"/>
      <c r="J38" s="88">
        <f>MAX(J8:J34)</f>
        <v>8.8839000000000006</v>
      </c>
      <c r="K38" s="87"/>
      <c r="L38" s="88">
        <f>MAX(L8:L34)</f>
        <v>6.2564000000000002</v>
      </c>
      <c r="M38" s="87"/>
      <c r="N38" s="88">
        <f>MAX(N8:N34)</f>
        <v>4.9231999999999996</v>
      </c>
      <c r="O38" s="87"/>
      <c r="P38" s="88">
        <f>MAX(P8:P34)</f>
        <v>6.3429000000000002</v>
      </c>
      <c r="Q38" s="87"/>
      <c r="R38" s="88">
        <f>MAX(R8:R34)</f>
        <v>9.5059000000000005</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45022</v>
      </c>
      <c r="C8" s="60">
        <f>VLOOKUP($A8,'Return Data'!$B$7:$R$2292,4,0)</f>
        <v>319.68869999999998</v>
      </c>
      <c r="D8" s="60">
        <f>VLOOKUP($A8,'Return Data'!$B$7:$R$2292,9,0)</f>
        <v>13.3063</v>
      </c>
      <c r="E8" s="61">
        <f t="shared" ref="E8:E25" si="0">RANK(D8,D$8:D$25,0)</f>
        <v>16</v>
      </c>
      <c r="F8" s="60">
        <f>VLOOKUP($A8,'Return Data'!$B$7:$R$2292,10,0)</f>
        <v>8.0111000000000008</v>
      </c>
      <c r="G8" s="61">
        <f t="shared" ref="G8:G25" si="1">RANK(F8,F$8:F$25,0)</f>
        <v>14</v>
      </c>
      <c r="H8" s="60">
        <f>VLOOKUP($A8,'Return Data'!$B$7:$R$2292,11,0)</f>
        <v>7.2831000000000001</v>
      </c>
      <c r="I8" s="61">
        <f t="shared" ref="I8:I25" si="2">RANK(H8,H$8:H$25,0)</f>
        <v>10</v>
      </c>
      <c r="J8" s="60">
        <f>VLOOKUP($A8,'Return Data'!$B$7:$R$2292,12,0)</f>
        <v>6.38</v>
      </c>
      <c r="K8" s="61">
        <f t="shared" ref="K8:K25" si="3">RANK(J8,J$8:J$25,0)</f>
        <v>10</v>
      </c>
      <c r="L8" s="60">
        <f>VLOOKUP($A8,'Return Data'!$B$7:$R$2292,13,0)</f>
        <v>4.9713000000000003</v>
      </c>
      <c r="M8" s="61">
        <f t="shared" ref="M8:M25" si="4">RANK(L8,L$8:L$25,0)</f>
        <v>6</v>
      </c>
      <c r="N8" s="60">
        <f>VLOOKUP($A8,'Return Data'!$B$7:$R$2292,17,0)</f>
        <v>4.8853999999999997</v>
      </c>
      <c r="O8" s="61">
        <f t="shared" ref="O8:O25" si="5">RANK(N8,N$8:N$25,0)</f>
        <v>5</v>
      </c>
      <c r="P8" s="60">
        <f>VLOOKUP($A8,'Return Data'!$B$7:$R$2292,14,0)</f>
        <v>6.2438000000000002</v>
      </c>
      <c r="Q8" s="61">
        <f t="shared" ref="Q8:Q25" si="6">RANK(P8,P$8:P$25,0)</f>
        <v>5</v>
      </c>
      <c r="R8" s="60">
        <f>VLOOKUP($A8,'Return Data'!$B$7:$R$2292,16,0)</f>
        <v>8.5692000000000004</v>
      </c>
      <c r="S8" s="62">
        <f t="shared" ref="S8:S25" si="7">RANK(R8,R$8:R$25,0)</f>
        <v>1</v>
      </c>
    </row>
    <row r="9" spans="1:19" x14ac:dyDescent="0.3">
      <c r="A9" s="77" t="s">
        <v>547</v>
      </c>
      <c r="B9" s="59">
        <f>VLOOKUP($A9,'Return Data'!$B$7:$R$2292,3,0)</f>
        <v>45022</v>
      </c>
      <c r="C9" s="60">
        <f>VLOOKUP($A9,'Return Data'!$B$7:$R$2292,4,0)</f>
        <v>2297.5542</v>
      </c>
      <c r="D9" s="60">
        <f>VLOOKUP($A9,'Return Data'!$B$7:$R$2292,9,0)</f>
        <v>15.313000000000001</v>
      </c>
      <c r="E9" s="61">
        <f t="shared" si="0"/>
        <v>6</v>
      </c>
      <c r="F9" s="60">
        <f>VLOOKUP($A9,'Return Data'!$B$7:$R$2292,10,0)</f>
        <v>7.6478000000000002</v>
      </c>
      <c r="G9" s="61">
        <f t="shared" si="1"/>
        <v>18</v>
      </c>
      <c r="H9" s="60">
        <f>VLOOKUP($A9,'Return Data'!$B$7:$R$2292,11,0)</f>
        <v>7.0835999999999997</v>
      </c>
      <c r="I9" s="61">
        <f t="shared" si="2"/>
        <v>16</v>
      </c>
      <c r="J9" s="60">
        <f>VLOOKUP($A9,'Return Data'!$B$7:$R$2292,12,0)</f>
        <v>5.8533999999999997</v>
      </c>
      <c r="K9" s="61">
        <f t="shared" si="3"/>
        <v>18</v>
      </c>
      <c r="L9" s="60">
        <f>VLOOKUP($A9,'Return Data'!$B$7:$R$2292,13,0)</f>
        <v>4.9827000000000004</v>
      </c>
      <c r="M9" s="61">
        <f t="shared" si="4"/>
        <v>5</v>
      </c>
      <c r="N9" s="60">
        <f>VLOOKUP($A9,'Return Data'!$B$7:$R$2292,17,0)</f>
        <v>4.5400999999999998</v>
      </c>
      <c r="O9" s="61">
        <f t="shared" si="5"/>
        <v>12</v>
      </c>
      <c r="P9" s="60">
        <f>VLOOKUP($A9,'Return Data'!$B$7:$R$2292,14,0)</f>
        <v>5.7922000000000002</v>
      </c>
      <c r="Q9" s="61">
        <f t="shared" si="6"/>
        <v>11</v>
      </c>
      <c r="R9" s="60">
        <f>VLOOKUP($A9,'Return Data'!$B$7:$R$2292,16,0)</f>
        <v>7.8981000000000003</v>
      </c>
      <c r="S9" s="62">
        <f t="shared" si="7"/>
        <v>10</v>
      </c>
    </row>
    <row r="10" spans="1:19" x14ac:dyDescent="0.3">
      <c r="A10" s="77" t="s">
        <v>2020</v>
      </c>
      <c r="B10" s="59">
        <f>VLOOKUP($A10,'Return Data'!$B$7:$R$2292,3,0)</f>
        <v>45022</v>
      </c>
      <c r="C10" s="60">
        <f>VLOOKUP($A10,'Return Data'!$B$7:$R$2292,4,0)</f>
        <v>21.445799999999998</v>
      </c>
      <c r="D10" s="60">
        <f>VLOOKUP($A10,'Return Data'!$B$7:$R$2292,9,0)</f>
        <v>16.1342</v>
      </c>
      <c r="E10" s="61">
        <f t="shared" si="0"/>
        <v>4</v>
      </c>
      <c r="F10" s="60">
        <f>VLOOKUP($A10,'Return Data'!$B$7:$R$2292,10,0)</f>
        <v>8.3727999999999998</v>
      </c>
      <c r="G10" s="61">
        <f t="shared" si="1"/>
        <v>4</v>
      </c>
      <c r="H10" s="60">
        <f>VLOOKUP($A10,'Return Data'!$B$7:$R$2292,11,0)</f>
        <v>7.2647000000000004</v>
      </c>
      <c r="I10" s="61">
        <f t="shared" si="2"/>
        <v>12</v>
      </c>
      <c r="J10" s="60">
        <f>VLOOKUP($A10,'Return Data'!$B$7:$R$2292,12,0)</f>
        <v>6.4518000000000004</v>
      </c>
      <c r="K10" s="61">
        <f t="shared" si="3"/>
        <v>8</v>
      </c>
      <c r="L10" s="60">
        <f>VLOOKUP($A10,'Return Data'!$B$7:$R$2292,13,0)</f>
        <v>5.0728999999999997</v>
      </c>
      <c r="M10" s="61">
        <f t="shared" si="4"/>
        <v>4</v>
      </c>
      <c r="N10" s="60">
        <f>VLOOKUP($A10,'Return Data'!$B$7:$R$2292,17,0)</f>
        <v>4.6032999999999999</v>
      </c>
      <c r="O10" s="61">
        <f t="shared" si="5"/>
        <v>10</v>
      </c>
      <c r="P10" s="60">
        <f>VLOOKUP($A10,'Return Data'!$B$7:$R$2292,14,0)</f>
        <v>6.101</v>
      </c>
      <c r="Q10" s="61">
        <f t="shared" si="6"/>
        <v>8</v>
      </c>
      <c r="R10" s="60">
        <f>VLOOKUP($A10,'Return Data'!$B$7:$R$2292,16,0)</f>
        <v>7.8564999999999996</v>
      </c>
      <c r="S10" s="62">
        <f t="shared" si="7"/>
        <v>11</v>
      </c>
    </row>
    <row r="11" spans="1:19" x14ac:dyDescent="0.3">
      <c r="A11" s="77" t="s">
        <v>549</v>
      </c>
      <c r="B11" s="59">
        <f>VLOOKUP($A11,'Return Data'!$B$7:$R$2292,3,0)</f>
        <v>45022</v>
      </c>
      <c r="C11" s="60">
        <f>VLOOKUP($A11,'Return Data'!$B$7:$R$2292,4,0)</f>
        <v>20.904199999999999</v>
      </c>
      <c r="D11" s="60">
        <f>VLOOKUP($A11,'Return Data'!$B$7:$R$2292,9,0)</f>
        <v>15.210100000000001</v>
      </c>
      <c r="E11" s="61">
        <f t="shared" si="0"/>
        <v>7</v>
      </c>
      <c r="F11" s="60">
        <f>VLOOKUP($A11,'Return Data'!$B$7:$R$2292,10,0)</f>
        <v>8.0165000000000006</v>
      </c>
      <c r="G11" s="61">
        <f t="shared" si="1"/>
        <v>13</v>
      </c>
      <c r="H11" s="60">
        <f>VLOOKUP($A11,'Return Data'!$B$7:$R$2292,11,0)</f>
        <v>7.0994000000000002</v>
      </c>
      <c r="I11" s="61">
        <f t="shared" si="2"/>
        <v>14</v>
      </c>
      <c r="J11" s="60">
        <f>VLOOKUP($A11,'Return Data'!$B$7:$R$2292,12,0)</f>
        <v>5.9661</v>
      </c>
      <c r="K11" s="61">
        <f t="shared" si="3"/>
        <v>16</v>
      </c>
      <c r="L11" s="60">
        <f>VLOOKUP($A11,'Return Data'!$B$7:$R$2292,13,0)</f>
        <v>4.6413000000000002</v>
      </c>
      <c r="M11" s="61">
        <f t="shared" si="4"/>
        <v>13</v>
      </c>
      <c r="N11" s="60">
        <f>VLOOKUP($A11,'Return Data'!$B$7:$R$2292,17,0)</f>
        <v>4.2470999999999997</v>
      </c>
      <c r="O11" s="61">
        <f t="shared" si="5"/>
        <v>15</v>
      </c>
      <c r="P11" s="60">
        <f>VLOOKUP($A11,'Return Data'!$B$7:$R$2292,14,0)</f>
        <v>5.7385000000000002</v>
      </c>
      <c r="Q11" s="61">
        <f t="shared" si="6"/>
        <v>12</v>
      </c>
      <c r="R11" s="60">
        <f>VLOOKUP($A11,'Return Data'!$B$7:$R$2292,16,0)</f>
        <v>8.0145</v>
      </c>
      <c r="S11" s="62">
        <f t="shared" si="7"/>
        <v>6</v>
      </c>
    </row>
    <row r="12" spans="1:19" x14ac:dyDescent="0.3">
      <c r="A12" s="77" t="s">
        <v>551</v>
      </c>
      <c r="B12" s="59">
        <f>VLOOKUP($A12,'Return Data'!$B$7:$R$2292,3,0)</f>
        <v>45022</v>
      </c>
      <c r="C12" s="60">
        <f>VLOOKUP($A12,'Return Data'!$B$7:$R$2292,4,0)</f>
        <v>21.4726</v>
      </c>
      <c r="D12" s="60">
        <f>VLOOKUP($A12,'Return Data'!$B$7:$R$2292,9,0)</f>
        <v>19.481400000000001</v>
      </c>
      <c r="E12" s="61">
        <f t="shared" si="0"/>
        <v>1</v>
      </c>
      <c r="F12" s="60">
        <f>VLOOKUP($A12,'Return Data'!$B$7:$R$2292,10,0)</f>
        <v>8.7284000000000006</v>
      </c>
      <c r="G12" s="61">
        <f t="shared" si="1"/>
        <v>2</v>
      </c>
      <c r="H12" s="60">
        <f>VLOOKUP($A12,'Return Data'!$B$7:$R$2292,11,0)</f>
        <v>8.8061000000000007</v>
      </c>
      <c r="I12" s="61">
        <f t="shared" si="2"/>
        <v>1</v>
      </c>
      <c r="J12" s="60">
        <f>VLOOKUP($A12,'Return Data'!$B$7:$R$2292,12,0)</f>
        <v>7.5526</v>
      </c>
      <c r="K12" s="61">
        <f t="shared" si="3"/>
        <v>1</v>
      </c>
      <c r="L12" s="60">
        <f>VLOOKUP($A12,'Return Data'!$B$7:$R$2292,13,0)</f>
        <v>4.5282</v>
      </c>
      <c r="M12" s="61">
        <f t="shared" si="4"/>
        <v>14</v>
      </c>
      <c r="N12" s="60">
        <f>VLOOKUP($A12,'Return Data'!$B$7:$R$2292,17,0)</f>
        <v>4.9298999999999999</v>
      </c>
      <c r="O12" s="61">
        <f t="shared" si="5"/>
        <v>4</v>
      </c>
      <c r="P12" s="60">
        <f>VLOOKUP($A12,'Return Data'!$B$7:$R$2292,14,0)</f>
        <v>6.3410000000000002</v>
      </c>
      <c r="Q12" s="61">
        <f t="shared" si="6"/>
        <v>3</v>
      </c>
      <c r="R12" s="60">
        <f>VLOOKUP($A12,'Return Data'!$B$7:$R$2292,16,0)</f>
        <v>8.3154000000000003</v>
      </c>
      <c r="S12" s="62">
        <f t="shared" si="7"/>
        <v>2</v>
      </c>
    </row>
    <row r="13" spans="1:19" x14ac:dyDescent="0.3">
      <c r="A13" s="77" t="s">
        <v>554</v>
      </c>
      <c r="B13" s="59">
        <f>VLOOKUP($A13,'Return Data'!$B$7:$R$2292,3,0)</f>
        <v>45022</v>
      </c>
      <c r="C13" s="60">
        <f>VLOOKUP($A13,'Return Data'!$B$7:$R$2292,4,0)</f>
        <v>19.762499999999999</v>
      </c>
      <c r="D13" s="60">
        <f>VLOOKUP($A13,'Return Data'!$B$7:$R$2292,9,0)</f>
        <v>14.6761</v>
      </c>
      <c r="E13" s="61">
        <f t="shared" si="0"/>
        <v>12</v>
      </c>
      <c r="F13" s="60">
        <f>VLOOKUP($A13,'Return Data'!$B$7:$R$2292,10,0)</f>
        <v>8.3674999999999997</v>
      </c>
      <c r="G13" s="61">
        <f t="shared" si="1"/>
        <v>5</v>
      </c>
      <c r="H13" s="60">
        <f>VLOOKUP($A13,'Return Data'!$B$7:$R$2292,11,0)</f>
        <v>7.5959000000000003</v>
      </c>
      <c r="I13" s="61">
        <f t="shared" si="2"/>
        <v>3</v>
      </c>
      <c r="J13" s="60">
        <f>VLOOKUP($A13,'Return Data'!$B$7:$R$2292,12,0)</f>
        <v>6.2725</v>
      </c>
      <c r="K13" s="61">
        <f t="shared" si="3"/>
        <v>12</v>
      </c>
      <c r="L13" s="60">
        <f>VLOOKUP($A13,'Return Data'!$B$7:$R$2292,13,0)</f>
        <v>4.7641999999999998</v>
      </c>
      <c r="M13" s="61">
        <f t="shared" si="4"/>
        <v>9</v>
      </c>
      <c r="N13" s="60">
        <f>VLOOKUP($A13,'Return Data'!$B$7:$R$2292,17,0)</f>
        <v>4.5797999999999996</v>
      </c>
      <c r="O13" s="61">
        <f t="shared" si="5"/>
        <v>11</v>
      </c>
      <c r="P13" s="60">
        <f>VLOOKUP($A13,'Return Data'!$B$7:$R$2292,14,0)</f>
        <v>5.3754</v>
      </c>
      <c r="Q13" s="61">
        <f t="shared" si="6"/>
        <v>14</v>
      </c>
      <c r="R13" s="60">
        <f>VLOOKUP($A13,'Return Data'!$B$7:$R$2292,16,0)</f>
        <v>7.9051999999999998</v>
      </c>
      <c r="S13" s="62">
        <f t="shared" si="7"/>
        <v>9</v>
      </c>
    </row>
    <row r="14" spans="1:19" x14ac:dyDescent="0.3">
      <c r="A14" s="77" t="s">
        <v>555</v>
      </c>
      <c r="B14" s="59">
        <f>VLOOKUP($A14,'Return Data'!$B$7:$R$2292,3,0)</f>
        <v>45022</v>
      </c>
      <c r="C14" s="60">
        <f>VLOOKUP($A14,'Return Data'!$B$7:$R$2292,4,0)</f>
        <v>20.0928</v>
      </c>
      <c r="D14" s="60">
        <f>VLOOKUP($A14,'Return Data'!$B$7:$R$2292,9,0)</f>
        <v>12.771000000000001</v>
      </c>
      <c r="E14" s="61">
        <f t="shared" si="0"/>
        <v>17</v>
      </c>
      <c r="F14" s="60">
        <f>VLOOKUP($A14,'Return Data'!$B$7:$R$2292,10,0)</f>
        <v>7.8178000000000001</v>
      </c>
      <c r="G14" s="61">
        <f t="shared" si="1"/>
        <v>16</v>
      </c>
      <c r="H14" s="60">
        <f>VLOOKUP($A14,'Return Data'!$B$7:$R$2292,11,0)</f>
        <v>7.0430999999999999</v>
      </c>
      <c r="I14" s="61">
        <f t="shared" si="2"/>
        <v>18</v>
      </c>
      <c r="J14" s="60">
        <f>VLOOKUP($A14,'Return Data'!$B$7:$R$2292,12,0)</f>
        <v>6.4641999999999999</v>
      </c>
      <c r="K14" s="61">
        <f t="shared" si="3"/>
        <v>7</v>
      </c>
      <c r="L14" s="60">
        <f>VLOOKUP($A14,'Return Data'!$B$7:$R$2292,13,0)</f>
        <v>4.8651999999999997</v>
      </c>
      <c r="M14" s="61">
        <f t="shared" si="4"/>
        <v>7</v>
      </c>
      <c r="N14" s="60">
        <f>VLOOKUP($A14,'Return Data'!$B$7:$R$2292,17,0)</f>
        <v>4.8323</v>
      </c>
      <c r="O14" s="61">
        <f t="shared" si="5"/>
        <v>6</v>
      </c>
      <c r="P14" s="60">
        <f>VLOOKUP($A14,'Return Data'!$B$7:$R$2292,14,0)</f>
        <v>6.0914999999999999</v>
      </c>
      <c r="Q14" s="61">
        <f t="shared" si="6"/>
        <v>9</v>
      </c>
      <c r="R14" s="60">
        <f>VLOOKUP($A14,'Return Data'!$B$7:$R$2292,16,0)</f>
        <v>8.0284999999999993</v>
      </c>
      <c r="S14" s="62">
        <f t="shared" si="7"/>
        <v>5</v>
      </c>
    </row>
    <row r="15" spans="1:19" x14ac:dyDescent="0.3">
      <c r="A15" s="102" t="s">
        <v>1939</v>
      </c>
      <c r="B15" s="59">
        <f>VLOOKUP($A15,'Return Data'!$B$7:$R$2292,3,0)</f>
        <v>45022</v>
      </c>
      <c r="C15" s="60">
        <f>VLOOKUP($A15,'Return Data'!$B$7:$R$2292,4,0)</f>
        <v>21.630199999999999</v>
      </c>
      <c r="D15" s="60">
        <f>VLOOKUP($A15,'Return Data'!$B$7:$R$2292,9,0)</f>
        <v>16.571100000000001</v>
      </c>
      <c r="E15" s="61">
        <f t="shared" si="0"/>
        <v>3</v>
      </c>
      <c r="F15" s="60">
        <f>VLOOKUP($A15,'Return Data'!$B$7:$R$2292,10,0)</f>
        <v>8.1126000000000005</v>
      </c>
      <c r="G15" s="61">
        <f t="shared" si="1"/>
        <v>10</v>
      </c>
      <c r="H15" s="60">
        <f>VLOOKUP($A15,'Return Data'!$B$7:$R$2292,11,0)</f>
        <v>7.5473999999999997</v>
      </c>
      <c r="I15" s="61">
        <f t="shared" si="2"/>
        <v>4</v>
      </c>
      <c r="J15" s="60">
        <f>VLOOKUP($A15,'Return Data'!$B$7:$R$2292,12,0)</f>
        <v>6.0641999999999996</v>
      </c>
      <c r="K15" s="61">
        <f t="shared" si="3"/>
        <v>13</v>
      </c>
      <c r="L15" s="60">
        <f>VLOOKUP($A15,'Return Data'!$B$7:$R$2292,13,0)</f>
        <v>2.9788999999999999</v>
      </c>
      <c r="M15" s="61">
        <f t="shared" si="4"/>
        <v>18</v>
      </c>
      <c r="N15" s="60">
        <f>VLOOKUP($A15,'Return Data'!$B$7:$R$2292,17,0)</f>
        <v>3.5489999999999999</v>
      </c>
      <c r="O15" s="61">
        <f t="shared" si="5"/>
        <v>17</v>
      </c>
      <c r="P15" s="60">
        <f>VLOOKUP($A15,'Return Data'!$B$7:$R$2292,14,0)</f>
        <v>5.2706999999999997</v>
      </c>
      <c r="Q15" s="61">
        <f t="shared" si="6"/>
        <v>16</v>
      </c>
      <c r="R15" s="60">
        <f>VLOOKUP($A15,'Return Data'!$B$7:$R$2292,16,0)</f>
        <v>7.5437000000000003</v>
      </c>
      <c r="S15" s="62">
        <f t="shared" si="7"/>
        <v>13</v>
      </c>
    </row>
    <row r="16" spans="1:19" x14ac:dyDescent="0.3">
      <c r="A16" s="77" t="s">
        <v>558</v>
      </c>
      <c r="B16" s="59">
        <f>VLOOKUP($A16,'Return Data'!$B$7:$R$2292,3,0)</f>
        <v>45022</v>
      </c>
      <c r="C16" s="60">
        <f>VLOOKUP($A16,'Return Data'!$B$7:$R$2292,4,0)</f>
        <v>28.564800000000002</v>
      </c>
      <c r="D16" s="60">
        <f>VLOOKUP($A16,'Return Data'!$B$7:$R$2292,9,0)</f>
        <v>11.264799999999999</v>
      </c>
      <c r="E16" s="61">
        <f t="shared" si="0"/>
        <v>18</v>
      </c>
      <c r="F16" s="60">
        <f>VLOOKUP($A16,'Return Data'!$B$7:$R$2292,10,0)</f>
        <v>8.0048999999999992</v>
      </c>
      <c r="G16" s="61">
        <f t="shared" si="1"/>
        <v>15</v>
      </c>
      <c r="H16" s="60">
        <f>VLOOKUP($A16,'Return Data'!$B$7:$R$2292,11,0)</f>
        <v>7.1264000000000003</v>
      </c>
      <c r="I16" s="61">
        <f t="shared" si="2"/>
        <v>13</v>
      </c>
      <c r="J16" s="60">
        <f>VLOOKUP($A16,'Return Data'!$B$7:$R$2292,12,0)</f>
        <v>7.5019999999999998</v>
      </c>
      <c r="K16" s="61">
        <f t="shared" si="3"/>
        <v>2</v>
      </c>
      <c r="L16" s="60">
        <f>VLOOKUP($A16,'Return Data'!$B$7:$R$2292,13,0)</f>
        <v>6.1782000000000004</v>
      </c>
      <c r="M16" s="61">
        <f t="shared" si="4"/>
        <v>2</v>
      </c>
      <c r="N16" s="60">
        <f>VLOOKUP($A16,'Return Data'!$B$7:$R$2292,17,0)</f>
        <v>5.5145999999999997</v>
      </c>
      <c r="O16" s="61">
        <f t="shared" si="5"/>
        <v>2</v>
      </c>
      <c r="P16" s="60">
        <f>VLOOKUP($A16,'Return Data'!$B$7:$R$2292,14,0)</f>
        <v>6.5989000000000004</v>
      </c>
      <c r="Q16" s="61">
        <f t="shared" si="6"/>
        <v>2</v>
      </c>
      <c r="R16" s="60">
        <f>VLOOKUP($A16,'Return Data'!$B$7:$R$2292,16,0)</f>
        <v>8.2321000000000009</v>
      </c>
      <c r="S16" s="62">
        <f t="shared" si="7"/>
        <v>4</v>
      </c>
    </row>
    <row r="17" spans="1:19" x14ac:dyDescent="0.3">
      <c r="A17" s="77" t="s">
        <v>562</v>
      </c>
      <c r="B17" s="59">
        <f>VLOOKUP($A17,'Return Data'!$B$7:$R$2292,3,0)</f>
        <v>45022</v>
      </c>
      <c r="C17" s="60">
        <f>VLOOKUP($A17,'Return Data'!$B$7:$R$2292,4,0)</f>
        <v>2040.4535000000001</v>
      </c>
      <c r="D17" s="60">
        <f>VLOOKUP($A17,'Return Data'!$B$7:$R$2292,9,0)</f>
        <v>15.0235</v>
      </c>
      <c r="E17" s="61">
        <f t="shared" si="0"/>
        <v>10</v>
      </c>
      <c r="F17" s="60">
        <f>VLOOKUP($A17,'Return Data'!$B$7:$R$2292,10,0)</f>
        <v>8.2508999999999997</v>
      </c>
      <c r="G17" s="61">
        <f t="shared" si="1"/>
        <v>7</v>
      </c>
      <c r="H17" s="60">
        <f>VLOOKUP($A17,'Return Data'!$B$7:$R$2292,11,0)</f>
        <v>7.4160000000000004</v>
      </c>
      <c r="I17" s="61">
        <f t="shared" si="2"/>
        <v>9</v>
      </c>
      <c r="J17" s="60">
        <f>VLOOKUP($A17,'Return Data'!$B$7:$R$2292,12,0)</f>
        <v>6.3912000000000004</v>
      </c>
      <c r="K17" s="61">
        <f t="shared" si="3"/>
        <v>9</v>
      </c>
      <c r="L17" s="60">
        <f>VLOOKUP($A17,'Return Data'!$B$7:$R$2292,13,0)</f>
        <v>2.9863</v>
      </c>
      <c r="M17" s="61">
        <f t="shared" si="4"/>
        <v>17</v>
      </c>
      <c r="N17" s="60">
        <f>VLOOKUP($A17,'Return Data'!$B$7:$R$2292,17,0)</f>
        <v>3.5411999999999999</v>
      </c>
      <c r="O17" s="61">
        <f t="shared" si="5"/>
        <v>18</v>
      </c>
      <c r="P17" s="60">
        <f>VLOOKUP($A17,'Return Data'!$B$7:$R$2292,14,0)</f>
        <v>5.0263999999999998</v>
      </c>
      <c r="Q17" s="61">
        <f t="shared" si="6"/>
        <v>17</v>
      </c>
      <c r="R17" s="60">
        <f>VLOOKUP($A17,'Return Data'!$B$7:$R$2292,16,0)</f>
        <v>7.1554000000000002</v>
      </c>
      <c r="S17" s="62">
        <f t="shared" si="7"/>
        <v>16</v>
      </c>
    </row>
    <row r="18" spans="1:19" x14ac:dyDescent="0.3">
      <c r="A18" s="109" t="s">
        <v>564</v>
      </c>
      <c r="B18" s="59">
        <f>VLOOKUP($A18,'Return Data'!$B$7:$R$2292,3,0)</f>
        <v>45022</v>
      </c>
      <c r="C18" s="60">
        <f>VLOOKUP($A18,'Return Data'!$B$7:$R$2292,4,0)</f>
        <v>57.112200000000001</v>
      </c>
      <c r="D18" s="60">
        <f>VLOOKUP($A18,'Return Data'!$B$7:$R$2292,9,0)</f>
        <v>13.529299999999999</v>
      </c>
      <c r="E18" s="61">
        <f t="shared" si="0"/>
        <v>15</v>
      </c>
      <c r="F18" s="60">
        <f>VLOOKUP($A18,'Return Data'!$B$7:$R$2292,10,0)</f>
        <v>8.0841999999999992</v>
      </c>
      <c r="G18" s="61">
        <f t="shared" si="1"/>
        <v>11</v>
      </c>
      <c r="H18" s="60">
        <f>VLOOKUP($A18,'Return Data'!$B$7:$R$2292,11,0)</f>
        <v>7.4447000000000001</v>
      </c>
      <c r="I18" s="61">
        <f t="shared" si="2"/>
        <v>7</v>
      </c>
      <c r="J18" s="60">
        <f>VLOOKUP($A18,'Return Data'!$B$7:$R$2292,12,0)</f>
        <v>7.0620000000000003</v>
      </c>
      <c r="K18" s="61">
        <f t="shared" si="3"/>
        <v>3</v>
      </c>
      <c r="L18" s="60">
        <f>VLOOKUP($A18,'Return Data'!$B$7:$R$2292,13,0)</f>
        <v>5.16</v>
      </c>
      <c r="M18" s="61">
        <f t="shared" si="4"/>
        <v>3</v>
      </c>
      <c r="N18" s="60">
        <f>VLOOKUP($A18,'Return Data'!$B$7:$R$2292,17,0)</f>
        <v>5.2237</v>
      </c>
      <c r="O18" s="61">
        <f t="shared" si="5"/>
        <v>3</v>
      </c>
      <c r="P18" s="60">
        <f>VLOOKUP($A18,'Return Data'!$B$7:$R$2292,14,0)</f>
        <v>6.2869000000000002</v>
      </c>
      <c r="Q18" s="61">
        <f t="shared" si="6"/>
        <v>4</v>
      </c>
      <c r="R18" s="60">
        <f>VLOOKUP($A18,'Return Data'!$B$7:$R$2292,16,0)</f>
        <v>8.2420000000000009</v>
      </c>
      <c r="S18" s="62">
        <f t="shared" si="7"/>
        <v>3</v>
      </c>
    </row>
    <row r="19" spans="1:19" x14ac:dyDescent="0.3">
      <c r="A19" s="77" t="s">
        <v>566</v>
      </c>
      <c r="B19" s="59">
        <f>VLOOKUP($A19,'Return Data'!$B$7:$R$2292,3,0)</f>
        <v>45022</v>
      </c>
      <c r="C19" s="60">
        <f>VLOOKUP($A19,'Return Data'!$B$7:$R$2292,4,0)</f>
        <v>31.495000000000001</v>
      </c>
      <c r="D19" s="60">
        <f>VLOOKUP($A19,'Return Data'!$B$7:$R$2292,9,0)</f>
        <v>15.2075</v>
      </c>
      <c r="E19" s="61">
        <f t="shared" si="0"/>
        <v>8</v>
      </c>
      <c r="F19" s="60">
        <f>VLOOKUP($A19,'Return Data'!$B$7:$R$2292,10,0)</f>
        <v>8.2927</v>
      </c>
      <c r="G19" s="61">
        <f t="shared" si="1"/>
        <v>6</v>
      </c>
      <c r="H19" s="60">
        <f>VLOOKUP($A19,'Return Data'!$B$7:$R$2292,11,0)</f>
        <v>7.2777000000000003</v>
      </c>
      <c r="I19" s="61">
        <f t="shared" si="2"/>
        <v>11</v>
      </c>
      <c r="J19" s="60">
        <f>VLOOKUP($A19,'Return Data'!$B$7:$R$2292,12,0)</f>
        <v>5.9809000000000001</v>
      </c>
      <c r="K19" s="61">
        <f t="shared" si="3"/>
        <v>14</v>
      </c>
      <c r="L19" s="60">
        <f>VLOOKUP($A19,'Return Data'!$B$7:$R$2292,13,0)</f>
        <v>4.8055000000000003</v>
      </c>
      <c r="M19" s="61">
        <f t="shared" si="4"/>
        <v>8</v>
      </c>
      <c r="N19" s="60">
        <f>VLOOKUP($A19,'Return Data'!$B$7:$R$2292,17,0)</f>
        <v>4.2610000000000001</v>
      </c>
      <c r="O19" s="61">
        <f t="shared" si="5"/>
        <v>14</v>
      </c>
      <c r="P19" s="60">
        <f>VLOOKUP($A19,'Return Data'!$B$7:$R$2292,14,0)</f>
        <v>5.3552999999999997</v>
      </c>
      <c r="Q19" s="61">
        <f t="shared" si="6"/>
        <v>15</v>
      </c>
      <c r="R19" s="60">
        <f>VLOOKUP($A19,'Return Data'!$B$7:$R$2292,16,0)</f>
        <v>7.3783000000000003</v>
      </c>
      <c r="S19" s="62">
        <f t="shared" si="7"/>
        <v>14</v>
      </c>
    </row>
    <row r="20" spans="1:19" x14ac:dyDescent="0.3">
      <c r="A20" s="77" t="s">
        <v>568</v>
      </c>
      <c r="B20" s="59">
        <f>VLOOKUP($A20,'Return Data'!$B$7:$R$2292,3,0)</f>
        <v>45022</v>
      </c>
      <c r="C20" s="60">
        <f>VLOOKUP($A20,'Return Data'!$B$7:$R$2292,4,0)</f>
        <v>18.074000000000002</v>
      </c>
      <c r="D20" s="60">
        <f>VLOOKUP($A20,'Return Data'!$B$7:$R$2292,9,0)</f>
        <v>14.555099999999999</v>
      </c>
      <c r="E20" s="61">
        <f t="shared" si="0"/>
        <v>13</v>
      </c>
      <c r="F20" s="60">
        <f>VLOOKUP($A20,'Return Data'!$B$7:$R$2292,10,0)</f>
        <v>8.1953999999999994</v>
      </c>
      <c r="G20" s="61">
        <f t="shared" si="1"/>
        <v>9</v>
      </c>
      <c r="H20" s="60">
        <f>VLOOKUP($A20,'Return Data'!$B$7:$R$2292,11,0)</f>
        <v>7.5376000000000003</v>
      </c>
      <c r="I20" s="61">
        <f t="shared" si="2"/>
        <v>5</v>
      </c>
      <c r="J20" s="60">
        <f>VLOOKUP($A20,'Return Data'!$B$7:$R$2292,12,0)</f>
        <v>6.5399000000000003</v>
      </c>
      <c r="K20" s="61">
        <f t="shared" si="3"/>
        <v>6</v>
      </c>
      <c r="L20" s="60">
        <f>VLOOKUP($A20,'Return Data'!$B$7:$R$2292,13,0)</f>
        <v>4.7282000000000002</v>
      </c>
      <c r="M20" s="61">
        <f t="shared" si="4"/>
        <v>10</v>
      </c>
      <c r="N20" s="60">
        <f>VLOOKUP($A20,'Return Data'!$B$7:$R$2292,17,0)</f>
        <v>4.7337999999999996</v>
      </c>
      <c r="O20" s="61">
        <f t="shared" si="5"/>
        <v>8</v>
      </c>
      <c r="P20" s="60">
        <f>VLOOKUP($A20,'Return Data'!$B$7:$R$2292,14,0)</f>
        <v>6.2363999999999997</v>
      </c>
      <c r="Q20" s="61">
        <f t="shared" si="6"/>
        <v>6</v>
      </c>
      <c r="R20" s="60">
        <f>VLOOKUP($A20,'Return Data'!$B$7:$R$2292,16,0)</f>
        <v>7.7815000000000003</v>
      </c>
      <c r="S20" s="62">
        <f t="shared" si="7"/>
        <v>12</v>
      </c>
    </row>
    <row r="21" spans="1:19" x14ac:dyDescent="0.3">
      <c r="A21" s="77" t="s">
        <v>570</v>
      </c>
      <c r="B21" s="59">
        <f>VLOOKUP($A21,'Return Data'!$B$7:$R$2292,3,0)</f>
        <v>45022</v>
      </c>
      <c r="C21" s="60">
        <f>VLOOKUP($A21,'Return Data'!$B$7:$R$2292,4,0)</f>
        <v>21.691199999999998</v>
      </c>
      <c r="D21" s="60">
        <f>VLOOKUP($A21,'Return Data'!$B$7:$R$2292,9,0)</f>
        <v>14.874000000000001</v>
      </c>
      <c r="E21" s="61">
        <f t="shared" si="0"/>
        <v>11</v>
      </c>
      <c r="F21" s="60">
        <f>VLOOKUP($A21,'Return Data'!$B$7:$R$2292,10,0)</f>
        <v>8.0620999999999992</v>
      </c>
      <c r="G21" s="61">
        <f t="shared" si="1"/>
        <v>12</v>
      </c>
      <c r="H21" s="60">
        <f>VLOOKUP($A21,'Return Data'!$B$7:$R$2292,11,0)</f>
        <v>7.0457999999999998</v>
      </c>
      <c r="I21" s="61">
        <f t="shared" si="2"/>
        <v>17</v>
      </c>
      <c r="J21" s="60">
        <f>VLOOKUP($A21,'Return Data'!$B$7:$R$2292,12,0)</f>
        <v>5.8567</v>
      </c>
      <c r="K21" s="61">
        <f t="shared" si="3"/>
        <v>17</v>
      </c>
      <c r="L21" s="60">
        <f>VLOOKUP($A21,'Return Data'!$B$7:$R$2292,13,0)</f>
        <v>4.6782000000000004</v>
      </c>
      <c r="M21" s="61">
        <f t="shared" si="4"/>
        <v>11</v>
      </c>
      <c r="N21" s="60">
        <f>VLOOKUP($A21,'Return Data'!$B$7:$R$2292,17,0)</f>
        <v>4.7317</v>
      </c>
      <c r="O21" s="61">
        <f t="shared" si="5"/>
        <v>9</v>
      </c>
      <c r="P21" s="60">
        <f>VLOOKUP($A21,'Return Data'!$B$7:$R$2292,14,0)</f>
        <v>5.8851000000000004</v>
      </c>
      <c r="Q21" s="61">
        <f t="shared" si="6"/>
        <v>10</v>
      </c>
      <c r="R21" s="60">
        <f>VLOOKUP($A21,'Return Data'!$B$7:$R$2292,16,0)</f>
        <v>7.9805000000000001</v>
      </c>
      <c r="S21" s="62">
        <f t="shared" si="7"/>
        <v>7</v>
      </c>
    </row>
    <row r="22" spans="1:19" x14ac:dyDescent="0.3">
      <c r="A22" s="77" t="s">
        <v>571</v>
      </c>
      <c r="B22" s="59">
        <f>VLOOKUP($A22,'Return Data'!$B$7:$R$2292,3,0)</f>
        <v>45022</v>
      </c>
      <c r="C22" s="60">
        <f>VLOOKUP($A22,'Return Data'!$B$7:$R$2292,4,0)</f>
        <v>2786.4340999999999</v>
      </c>
      <c r="D22" s="60">
        <f>VLOOKUP($A22,'Return Data'!$B$7:$R$2292,9,0)</f>
        <v>15.1273</v>
      </c>
      <c r="E22" s="61">
        <f t="shared" si="0"/>
        <v>9</v>
      </c>
      <c r="F22" s="60">
        <f>VLOOKUP($A22,'Return Data'!$B$7:$R$2292,10,0)</f>
        <v>8.2402999999999995</v>
      </c>
      <c r="G22" s="61">
        <f t="shared" si="1"/>
        <v>8</v>
      </c>
      <c r="H22" s="60">
        <f>VLOOKUP($A22,'Return Data'!$B$7:$R$2292,11,0)</f>
        <v>7.4278000000000004</v>
      </c>
      <c r="I22" s="61">
        <f t="shared" si="2"/>
        <v>8</v>
      </c>
      <c r="J22" s="60">
        <f>VLOOKUP($A22,'Return Data'!$B$7:$R$2292,12,0)</f>
        <v>6.2938000000000001</v>
      </c>
      <c r="K22" s="61">
        <f t="shared" si="3"/>
        <v>11</v>
      </c>
      <c r="L22" s="60">
        <f>VLOOKUP($A22,'Return Data'!$B$7:$R$2292,13,0)</f>
        <v>4.4223999999999997</v>
      </c>
      <c r="M22" s="61">
        <f t="shared" si="4"/>
        <v>15</v>
      </c>
      <c r="N22" s="60">
        <f>VLOOKUP($A22,'Return Data'!$B$7:$R$2292,17,0)</f>
        <v>4.3308999999999997</v>
      </c>
      <c r="O22" s="61">
        <f t="shared" si="5"/>
        <v>13</v>
      </c>
      <c r="P22" s="60">
        <f>VLOOKUP($A22,'Return Data'!$B$7:$R$2292,14,0)</f>
        <v>5.6524999999999999</v>
      </c>
      <c r="Q22" s="61">
        <f t="shared" si="6"/>
        <v>13</v>
      </c>
      <c r="R22" s="60">
        <f>VLOOKUP($A22,'Return Data'!$B$7:$R$2292,16,0)</f>
        <v>7.9779999999999998</v>
      </c>
      <c r="S22" s="62">
        <f t="shared" si="7"/>
        <v>8</v>
      </c>
    </row>
    <row r="23" spans="1:19" x14ac:dyDescent="0.3">
      <c r="A23" s="77" t="s">
        <v>574</v>
      </c>
      <c r="B23" s="59">
        <f>VLOOKUP($A23,'Return Data'!$B$7:$R$2292,3,0)</f>
        <v>45022</v>
      </c>
      <c r="C23" s="60">
        <f>VLOOKUP($A23,'Return Data'!$B$7:$R$2292,4,0)</f>
        <v>36.787599999999998</v>
      </c>
      <c r="D23" s="60">
        <f>VLOOKUP($A23,'Return Data'!$B$7:$R$2292,9,0)</f>
        <v>13.9024</v>
      </c>
      <c r="E23" s="61">
        <f t="shared" si="0"/>
        <v>14</v>
      </c>
      <c r="F23" s="60">
        <f>VLOOKUP($A23,'Return Data'!$B$7:$R$2292,10,0)</f>
        <v>7.7567000000000004</v>
      </c>
      <c r="G23" s="61">
        <f t="shared" si="1"/>
        <v>17</v>
      </c>
      <c r="H23" s="60">
        <f>VLOOKUP($A23,'Return Data'!$B$7:$R$2292,11,0)</f>
        <v>7.0979999999999999</v>
      </c>
      <c r="I23" s="61">
        <f t="shared" si="2"/>
        <v>15</v>
      </c>
      <c r="J23" s="60">
        <f>VLOOKUP($A23,'Return Data'!$B$7:$R$2292,12,0)</f>
        <v>5.9718</v>
      </c>
      <c r="K23" s="61">
        <f t="shared" si="3"/>
        <v>15</v>
      </c>
      <c r="L23" s="60">
        <f>VLOOKUP($A23,'Return Data'!$B$7:$R$2292,13,0)</f>
        <v>4.0685000000000002</v>
      </c>
      <c r="M23" s="61">
        <f t="shared" si="4"/>
        <v>16</v>
      </c>
      <c r="N23" s="60">
        <f>VLOOKUP($A23,'Return Data'!$B$7:$R$2292,17,0)</f>
        <v>3.7121</v>
      </c>
      <c r="O23" s="61">
        <f t="shared" si="5"/>
        <v>16</v>
      </c>
      <c r="P23" s="60">
        <f>VLOOKUP($A23,'Return Data'!$B$7:$R$2292,14,0)</f>
        <v>4.6867000000000001</v>
      </c>
      <c r="Q23" s="61">
        <f t="shared" si="6"/>
        <v>18</v>
      </c>
      <c r="R23" s="60">
        <f>VLOOKUP($A23,'Return Data'!$B$7:$R$2292,16,0)</f>
        <v>7.1089000000000002</v>
      </c>
      <c r="S23" s="62">
        <f t="shared" si="7"/>
        <v>17</v>
      </c>
    </row>
    <row r="24" spans="1:19" x14ac:dyDescent="0.3">
      <c r="A24" s="77" t="s">
        <v>575</v>
      </c>
      <c r="B24" s="59">
        <f>VLOOKUP($A24,'Return Data'!$B$7:$R$2292,3,0)</f>
        <v>45022</v>
      </c>
      <c r="C24" s="60">
        <f>VLOOKUP($A24,'Return Data'!$B$7:$R$2292,4,0)</f>
        <v>12.4321</v>
      </c>
      <c r="D24" s="60">
        <f>VLOOKUP($A24,'Return Data'!$B$7:$R$2292,9,0)</f>
        <v>15.5161</v>
      </c>
      <c r="E24" s="61">
        <f t="shared" si="0"/>
        <v>5</v>
      </c>
      <c r="F24" s="60">
        <f>VLOOKUP($A24,'Return Data'!$B$7:$R$2292,10,0)</f>
        <v>8.5982000000000003</v>
      </c>
      <c r="G24" s="61">
        <f t="shared" si="1"/>
        <v>3</v>
      </c>
      <c r="H24" s="60">
        <f>VLOOKUP($A24,'Return Data'!$B$7:$R$2292,11,0)</f>
        <v>7.5369999999999999</v>
      </c>
      <c r="I24" s="61">
        <f t="shared" si="2"/>
        <v>6</v>
      </c>
      <c r="J24" s="60">
        <f>VLOOKUP($A24,'Return Data'!$B$7:$R$2292,12,0)</f>
        <v>6.6285999999999996</v>
      </c>
      <c r="K24" s="61">
        <f t="shared" si="3"/>
        <v>5</v>
      </c>
      <c r="L24" s="60">
        <f>VLOOKUP($A24,'Return Data'!$B$7:$R$2292,13,0)</f>
        <v>4.6561000000000003</v>
      </c>
      <c r="M24" s="61">
        <f t="shared" si="4"/>
        <v>12</v>
      </c>
      <c r="N24" s="60">
        <f>VLOOKUP($A24,'Return Data'!$B$7:$R$2292,17,0)</f>
        <v>4.8178999999999998</v>
      </c>
      <c r="O24" s="61">
        <f t="shared" si="5"/>
        <v>7</v>
      </c>
      <c r="P24" s="60">
        <f>VLOOKUP($A24,'Return Data'!$B$7:$R$2292,14,0)</f>
        <v>6.2119999999999997</v>
      </c>
      <c r="Q24" s="61">
        <f t="shared" si="6"/>
        <v>7</v>
      </c>
      <c r="R24" s="60">
        <f>VLOOKUP($A24,'Return Data'!$B$7:$R$2292,16,0)</f>
        <v>6.4356</v>
      </c>
      <c r="S24" s="62">
        <f t="shared" si="7"/>
        <v>18</v>
      </c>
    </row>
    <row r="25" spans="1:19" x14ac:dyDescent="0.3">
      <c r="A25" s="77" t="s">
        <v>577</v>
      </c>
      <c r="B25" s="59">
        <f>VLOOKUP($A25,'Return Data'!$B$7:$R$2292,3,0)</f>
        <v>45022</v>
      </c>
      <c r="C25" s="60">
        <f>VLOOKUP($A25,'Return Data'!$B$7:$R$2292,4,0)</f>
        <v>18.862400000000001</v>
      </c>
      <c r="D25" s="60">
        <f>VLOOKUP($A25,'Return Data'!$B$7:$R$2292,9,0)</f>
        <v>17.979399999999998</v>
      </c>
      <c r="E25" s="61">
        <f t="shared" si="0"/>
        <v>2</v>
      </c>
      <c r="F25" s="60">
        <f>VLOOKUP($A25,'Return Data'!$B$7:$R$2292,10,0)</f>
        <v>8.7575000000000003</v>
      </c>
      <c r="G25" s="61">
        <f t="shared" si="1"/>
        <v>1</v>
      </c>
      <c r="H25" s="60">
        <f>VLOOKUP($A25,'Return Data'!$B$7:$R$2292,11,0)</f>
        <v>8.0428999999999995</v>
      </c>
      <c r="I25" s="61">
        <f t="shared" si="2"/>
        <v>2</v>
      </c>
      <c r="J25" s="60">
        <f>VLOOKUP($A25,'Return Data'!$B$7:$R$2292,12,0)</f>
        <v>6.7907000000000002</v>
      </c>
      <c r="K25" s="61">
        <f t="shared" si="3"/>
        <v>4</v>
      </c>
      <c r="L25" s="60">
        <f>VLOOKUP($A25,'Return Data'!$B$7:$R$2292,13,0)</f>
        <v>11.8826</v>
      </c>
      <c r="M25" s="61">
        <f t="shared" si="4"/>
        <v>1</v>
      </c>
      <c r="N25" s="60">
        <f>VLOOKUP($A25,'Return Data'!$B$7:$R$2292,17,0)</f>
        <v>7.6509999999999998</v>
      </c>
      <c r="O25" s="61">
        <f t="shared" si="5"/>
        <v>1</v>
      </c>
      <c r="P25" s="60">
        <f>VLOOKUP($A25,'Return Data'!$B$7:$R$2292,14,0)</f>
        <v>7.4660000000000002</v>
      </c>
      <c r="Q25" s="61">
        <f t="shared" si="6"/>
        <v>1</v>
      </c>
      <c r="R25" s="60">
        <f>VLOOKUP($A25,'Return Data'!$B$7:$R$2292,16,0)</f>
        <v>7.1609999999999996</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15.024588888888891</v>
      </c>
      <c r="E27" s="83"/>
      <c r="F27" s="84">
        <f>AVERAGE(F8:F25)</f>
        <v>8.1842999999999986</v>
      </c>
      <c r="G27" s="83"/>
      <c r="H27" s="84">
        <f>AVERAGE(H8:H25)</f>
        <v>7.4265111111111111</v>
      </c>
      <c r="I27" s="83"/>
      <c r="J27" s="84">
        <f>AVERAGE(J8:J25)</f>
        <v>6.445688888888891</v>
      </c>
      <c r="K27" s="83"/>
      <c r="L27" s="84">
        <f>AVERAGE(L8:L25)</f>
        <v>5.0205944444444439</v>
      </c>
      <c r="M27" s="83"/>
      <c r="N27" s="84">
        <f>AVERAGE(N8:N25)</f>
        <v>4.704711111111112</v>
      </c>
      <c r="O27" s="83"/>
      <c r="P27" s="84">
        <f>AVERAGE(P8:P25)</f>
        <v>5.9089055555555561</v>
      </c>
      <c r="Q27" s="83"/>
      <c r="R27" s="84">
        <f>AVERAGE(R8:R25)</f>
        <v>7.7546888888888894</v>
      </c>
      <c r="S27" s="85"/>
    </row>
    <row r="28" spans="1:19" x14ac:dyDescent="0.3">
      <c r="A28" s="82" t="s">
        <v>28</v>
      </c>
      <c r="B28" s="83"/>
      <c r="C28" s="83"/>
      <c r="D28" s="84">
        <f>MIN(D8:D25)</f>
        <v>11.264799999999999</v>
      </c>
      <c r="E28" s="83"/>
      <c r="F28" s="84">
        <f>MIN(F8:F25)</f>
        <v>7.6478000000000002</v>
      </c>
      <c r="G28" s="83"/>
      <c r="H28" s="84">
        <f>MIN(H8:H25)</f>
        <v>7.0430999999999999</v>
      </c>
      <c r="I28" s="83"/>
      <c r="J28" s="84">
        <f>MIN(J8:J25)</f>
        <v>5.8533999999999997</v>
      </c>
      <c r="K28" s="83"/>
      <c r="L28" s="84">
        <f>MIN(L8:L25)</f>
        <v>2.9788999999999999</v>
      </c>
      <c r="M28" s="83"/>
      <c r="N28" s="84">
        <f>MIN(N8:N25)</f>
        <v>3.5411999999999999</v>
      </c>
      <c r="O28" s="83"/>
      <c r="P28" s="84">
        <f>MIN(P8:P25)</f>
        <v>4.6867000000000001</v>
      </c>
      <c r="Q28" s="83"/>
      <c r="R28" s="84">
        <f>MIN(R8:R25)</f>
        <v>6.4356</v>
      </c>
      <c r="S28" s="85"/>
    </row>
    <row r="29" spans="1:19" ht="15" thickBot="1" x14ac:dyDescent="0.35">
      <c r="A29" s="86" t="s">
        <v>29</v>
      </c>
      <c r="B29" s="87"/>
      <c r="C29" s="87"/>
      <c r="D29" s="88">
        <f>MAX(D8:D25)</f>
        <v>19.481400000000001</v>
      </c>
      <c r="E29" s="87"/>
      <c r="F29" s="88">
        <f>MAX(F8:F25)</f>
        <v>8.7575000000000003</v>
      </c>
      <c r="G29" s="87"/>
      <c r="H29" s="88">
        <f>MAX(H8:H25)</f>
        <v>8.8061000000000007</v>
      </c>
      <c r="I29" s="87"/>
      <c r="J29" s="88">
        <f>MAX(J8:J25)</f>
        <v>7.5526</v>
      </c>
      <c r="K29" s="87"/>
      <c r="L29" s="88">
        <f>MAX(L8:L25)</f>
        <v>11.8826</v>
      </c>
      <c r="M29" s="87"/>
      <c r="N29" s="88">
        <f>MAX(N8:N25)</f>
        <v>7.6509999999999998</v>
      </c>
      <c r="O29" s="87"/>
      <c r="P29" s="88">
        <f>MAX(P8:P25)</f>
        <v>7.4660000000000002</v>
      </c>
      <c r="Q29" s="87"/>
      <c r="R29" s="88">
        <f>MAX(R8:R25)</f>
        <v>8.5692000000000004</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45022</v>
      </c>
      <c r="C8" s="60">
        <f>VLOOKUP($A8,'Return Data'!$B$7:$R$2292,4,0)</f>
        <v>310.38049999999998</v>
      </c>
      <c r="D8" s="60">
        <f>VLOOKUP($A8,'Return Data'!$B$7:$R$2292,9,0)</f>
        <v>12.9526</v>
      </c>
      <c r="E8" s="61">
        <f t="shared" ref="E8:E27" si="0">RANK(D8,D$8:D$27,0)</f>
        <v>17</v>
      </c>
      <c r="F8" s="60">
        <f>VLOOKUP($A8,'Return Data'!$B$7:$R$2292,10,0)</f>
        <v>7.6544999999999996</v>
      </c>
      <c r="G8" s="61">
        <f t="shared" ref="G8:G27" si="1">RANK(F8,F$8:F$27,0)</f>
        <v>15</v>
      </c>
      <c r="H8" s="60">
        <f>VLOOKUP($A8,'Return Data'!$B$7:$R$2292,11,0)</f>
        <v>6.9207999999999998</v>
      </c>
      <c r="I8" s="61">
        <f t="shared" ref="I8:I27" si="2">RANK(H8,H$8:H$27,0)</f>
        <v>13</v>
      </c>
      <c r="J8" s="60">
        <f>VLOOKUP($A8,'Return Data'!$B$7:$R$2292,12,0)</f>
        <v>6.0136000000000003</v>
      </c>
      <c r="K8" s="61">
        <f t="shared" ref="K8:K27" si="3">RANK(J8,J$8:J$27,0)</f>
        <v>11</v>
      </c>
      <c r="L8" s="60">
        <f>VLOOKUP($A8,'Return Data'!$B$7:$R$2292,13,0)</f>
        <v>4.6058000000000003</v>
      </c>
      <c r="M8" s="61">
        <f t="shared" ref="M8:M27" si="4">RANK(L8,L$8:L$27,0)</f>
        <v>7</v>
      </c>
      <c r="N8" s="60">
        <f>VLOOKUP($A8,'Return Data'!$B$7:$R$2292,17,0)</f>
        <v>4.5251000000000001</v>
      </c>
      <c r="O8" s="61">
        <f t="shared" ref="O8:O27" si="5">RANK(N8,N$8:N$27,0)</f>
        <v>7</v>
      </c>
      <c r="P8" s="60">
        <f>VLOOKUP($A8,'Return Data'!$B$7:$R$2292,14,0)</f>
        <v>5.8815</v>
      </c>
      <c r="Q8" s="61">
        <f>RANK(P8,P$8:P$27,0)</f>
        <v>4</v>
      </c>
      <c r="R8" s="60">
        <f>VLOOKUP($A8,'Return Data'!$B$7:$R$2292,16,0)</f>
        <v>7.8762999999999996</v>
      </c>
      <c r="S8" s="62">
        <f t="shared" ref="S8:S27" si="6">RANK(R8,R$8:R$27,0)</f>
        <v>3</v>
      </c>
    </row>
    <row r="9" spans="1:19" x14ac:dyDescent="0.3">
      <c r="A9" s="77" t="s">
        <v>548</v>
      </c>
      <c r="B9" s="59">
        <f>VLOOKUP($A9,'Return Data'!$B$7:$R$2292,3,0)</f>
        <v>45022</v>
      </c>
      <c r="C9" s="60">
        <f>VLOOKUP($A9,'Return Data'!$B$7:$R$2292,4,0)</f>
        <v>2242.2507999999998</v>
      </c>
      <c r="D9" s="60">
        <f>VLOOKUP($A9,'Return Data'!$B$7:$R$2292,9,0)</f>
        <v>15.0191</v>
      </c>
      <c r="E9" s="61">
        <f t="shared" si="0"/>
        <v>6</v>
      </c>
      <c r="F9" s="60">
        <f>VLOOKUP($A9,'Return Data'!$B$7:$R$2292,10,0)</f>
        <v>7.3521999999999998</v>
      </c>
      <c r="G9" s="61">
        <f t="shared" si="1"/>
        <v>19</v>
      </c>
      <c r="H9" s="60">
        <f>VLOOKUP($A9,'Return Data'!$B$7:$R$2292,11,0)</f>
        <v>6.7831999999999999</v>
      </c>
      <c r="I9" s="61">
        <f t="shared" si="2"/>
        <v>17</v>
      </c>
      <c r="J9" s="60">
        <f>VLOOKUP($A9,'Return Data'!$B$7:$R$2292,12,0)</f>
        <v>5.5507</v>
      </c>
      <c r="K9" s="61">
        <f t="shared" si="3"/>
        <v>19</v>
      </c>
      <c r="L9" s="60">
        <f>VLOOKUP($A9,'Return Data'!$B$7:$R$2292,13,0)</f>
        <v>4.6783999999999999</v>
      </c>
      <c r="M9" s="61">
        <f t="shared" si="4"/>
        <v>6</v>
      </c>
      <c r="N9" s="60">
        <f>VLOOKUP($A9,'Return Data'!$B$7:$R$2292,17,0)</f>
        <v>4.2350000000000003</v>
      </c>
      <c r="O9" s="61">
        <f t="shared" si="5"/>
        <v>13</v>
      </c>
      <c r="P9" s="60">
        <f>VLOOKUP($A9,'Return Data'!$B$7:$R$2292,14,0)</f>
        <v>5.4776999999999996</v>
      </c>
      <c r="Q9" s="61">
        <f>RANK(P9,P$8:P$27,0)</f>
        <v>10</v>
      </c>
      <c r="R9" s="60">
        <f>VLOOKUP($A9,'Return Data'!$B$7:$R$2292,16,0)</f>
        <v>7.7388000000000003</v>
      </c>
      <c r="S9" s="62">
        <f t="shared" si="6"/>
        <v>4</v>
      </c>
    </row>
    <row r="10" spans="1:19" x14ac:dyDescent="0.3">
      <c r="A10" s="77" t="s">
        <v>2021</v>
      </c>
      <c r="B10" s="59">
        <f>VLOOKUP($A10,'Return Data'!$B$7:$R$2292,3,0)</f>
        <v>45022</v>
      </c>
      <c r="C10" s="60">
        <f>VLOOKUP($A10,'Return Data'!$B$7:$R$2292,4,0)</f>
        <v>20.979099999999999</v>
      </c>
      <c r="D10" s="60">
        <f>VLOOKUP($A10,'Return Data'!$B$7:$R$2292,9,0)</f>
        <v>15.8407</v>
      </c>
      <c r="E10" s="61">
        <f t="shared" si="0"/>
        <v>5</v>
      </c>
      <c r="F10" s="60">
        <f>VLOOKUP($A10,'Return Data'!$B$7:$R$2292,10,0)</f>
        <v>8.0698000000000008</v>
      </c>
      <c r="G10" s="61">
        <f t="shared" si="1"/>
        <v>5</v>
      </c>
      <c r="H10" s="60">
        <f>VLOOKUP($A10,'Return Data'!$B$7:$R$2292,11,0)</f>
        <v>6.9542999999999999</v>
      </c>
      <c r="I10" s="61">
        <f t="shared" si="2"/>
        <v>11</v>
      </c>
      <c r="J10" s="60">
        <f>VLOOKUP($A10,'Return Data'!$B$7:$R$2292,12,0)</f>
        <v>6.1375000000000002</v>
      </c>
      <c r="K10" s="61">
        <f t="shared" si="3"/>
        <v>7</v>
      </c>
      <c r="L10" s="60">
        <f>VLOOKUP($A10,'Return Data'!$B$7:$R$2292,13,0)</f>
        <v>4.7576999999999998</v>
      </c>
      <c r="M10" s="61">
        <f t="shared" si="4"/>
        <v>4</v>
      </c>
      <c r="N10" s="60">
        <f>VLOOKUP($A10,'Return Data'!$B$7:$R$2292,17,0)</f>
        <v>4.2805999999999997</v>
      </c>
      <c r="O10" s="61">
        <f t="shared" si="5"/>
        <v>11</v>
      </c>
      <c r="P10" s="60">
        <f>VLOOKUP($A10,'Return Data'!$B$7:$R$2292,14,0)</f>
        <v>5.7630999999999997</v>
      </c>
      <c r="Q10" s="61">
        <f>RANK(P10,P$8:P$27,0)</f>
        <v>6</v>
      </c>
      <c r="R10" s="60">
        <f>VLOOKUP($A10,'Return Data'!$B$7:$R$2292,16,0)</f>
        <v>7.6215000000000002</v>
      </c>
      <c r="S10" s="62">
        <f t="shared" si="6"/>
        <v>7</v>
      </c>
    </row>
    <row r="11" spans="1:19" x14ac:dyDescent="0.3">
      <c r="A11" s="77" t="s">
        <v>670</v>
      </c>
      <c r="B11" s="59">
        <f>VLOOKUP($A11,'Return Data'!$B$7:$R$2292,3,0)</f>
        <v>45022</v>
      </c>
      <c r="C11" s="60">
        <f>VLOOKUP($A11,'Return Data'!$B$7:$R$2292,4,0)</f>
        <v>1230.6745000000001</v>
      </c>
      <c r="D11" s="60">
        <f>VLOOKUP($A11,'Return Data'!$B$7:$R$2292,9,0)</f>
        <v>7.9508999999999999</v>
      </c>
      <c r="E11" s="61">
        <f t="shared" si="0"/>
        <v>20</v>
      </c>
      <c r="F11" s="60">
        <f>VLOOKUP($A11,'Return Data'!$B$7:$R$2292,10,0)</f>
        <v>7.0065</v>
      </c>
      <c r="G11" s="61">
        <f t="shared" si="1"/>
        <v>20</v>
      </c>
      <c r="H11" s="60">
        <f>VLOOKUP($A11,'Return Data'!$B$7:$R$2292,11,0)</f>
        <v>6.7854999999999999</v>
      </c>
      <c r="I11" s="61">
        <f t="shared" si="2"/>
        <v>16</v>
      </c>
      <c r="J11" s="60">
        <f>VLOOKUP($A11,'Return Data'!$B$7:$R$2292,12,0)</f>
        <v>6.3048000000000002</v>
      </c>
      <c r="K11" s="61">
        <f t="shared" si="3"/>
        <v>6</v>
      </c>
      <c r="L11" s="60">
        <f>VLOOKUP($A11,'Return Data'!$B$7:$R$2292,13,0)</f>
        <v>5.0663</v>
      </c>
      <c r="M11" s="61">
        <f t="shared" si="4"/>
        <v>3</v>
      </c>
      <c r="N11" s="60">
        <f>VLOOKUP($A11,'Return Data'!$B$7:$R$2292,17,0)</f>
        <v>4.8029999999999999</v>
      </c>
      <c r="O11" s="61">
        <f t="shared" si="5"/>
        <v>4</v>
      </c>
      <c r="P11" s="60"/>
      <c r="Q11" s="61"/>
      <c r="R11" s="60">
        <f>VLOOKUP($A11,'Return Data'!$B$7:$R$2292,16,0)</f>
        <v>6.5358000000000001</v>
      </c>
      <c r="S11" s="62">
        <f t="shared" si="6"/>
        <v>18</v>
      </c>
    </row>
    <row r="12" spans="1:19" x14ac:dyDescent="0.3">
      <c r="A12" s="77" t="s">
        <v>671</v>
      </c>
      <c r="B12" s="59">
        <f>VLOOKUP($A12,'Return Data'!$B$7:$R$2292,3,0)</f>
        <v>45022</v>
      </c>
      <c r="C12" s="60">
        <f>VLOOKUP($A12,'Return Data'!$B$7:$R$2292,4,0)</f>
        <v>1257.3637000000001</v>
      </c>
      <c r="D12" s="60">
        <f>VLOOKUP($A12,'Return Data'!$B$7:$R$2292,9,0)</f>
        <v>18.435099999999998</v>
      </c>
      <c r="E12" s="61">
        <f t="shared" si="0"/>
        <v>2</v>
      </c>
      <c r="F12" s="60">
        <f>VLOOKUP($A12,'Return Data'!$B$7:$R$2292,10,0)</f>
        <v>8.6785999999999994</v>
      </c>
      <c r="G12" s="61">
        <f t="shared" si="1"/>
        <v>1</v>
      </c>
      <c r="H12" s="60">
        <f>VLOOKUP($A12,'Return Data'!$B$7:$R$2292,11,0)</f>
        <v>8.9888999999999992</v>
      </c>
      <c r="I12" s="61">
        <f t="shared" si="2"/>
        <v>1</v>
      </c>
      <c r="J12" s="60">
        <f>VLOOKUP($A12,'Return Data'!$B$7:$R$2292,12,0)</f>
        <v>8.0533000000000001</v>
      </c>
      <c r="K12" s="61">
        <f t="shared" si="3"/>
        <v>1</v>
      </c>
      <c r="L12" s="60">
        <f>VLOOKUP($A12,'Return Data'!$B$7:$R$2292,13,0)</f>
        <v>4.4396000000000004</v>
      </c>
      <c r="M12" s="61">
        <f t="shared" si="4"/>
        <v>8</v>
      </c>
      <c r="N12" s="60">
        <f>VLOOKUP($A12,'Return Data'!$B$7:$R$2292,17,0)</f>
        <v>5.0698999999999996</v>
      </c>
      <c r="O12" s="61">
        <f t="shared" si="5"/>
        <v>2</v>
      </c>
      <c r="P12" s="60"/>
      <c r="Q12" s="61"/>
      <c r="R12" s="60">
        <f>VLOOKUP($A12,'Return Data'!$B$7:$R$2292,16,0)</f>
        <v>7.2373000000000003</v>
      </c>
      <c r="S12" s="62">
        <f t="shared" si="6"/>
        <v>14</v>
      </c>
    </row>
    <row r="13" spans="1:19" x14ac:dyDescent="0.3">
      <c r="A13" s="77" t="s">
        <v>550</v>
      </c>
      <c r="B13" s="59">
        <f>VLOOKUP($A13,'Return Data'!$B$7:$R$2292,3,0)</f>
        <v>45022</v>
      </c>
      <c r="C13" s="60">
        <f>VLOOKUP($A13,'Return Data'!$B$7:$R$2292,4,0)</f>
        <v>20.309100000000001</v>
      </c>
      <c r="D13" s="60">
        <f>VLOOKUP($A13,'Return Data'!$B$7:$R$2292,9,0)</f>
        <v>14.953799999999999</v>
      </c>
      <c r="E13" s="61">
        <f t="shared" si="0"/>
        <v>8</v>
      </c>
      <c r="F13" s="60">
        <f>VLOOKUP($A13,'Return Data'!$B$7:$R$2292,10,0)</f>
        <v>7.7619999999999996</v>
      </c>
      <c r="G13" s="61">
        <f t="shared" si="1"/>
        <v>10</v>
      </c>
      <c r="H13" s="60">
        <f>VLOOKUP($A13,'Return Data'!$B$7:$R$2292,11,0)</f>
        <v>6.8407999999999998</v>
      </c>
      <c r="I13" s="61">
        <f t="shared" si="2"/>
        <v>15</v>
      </c>
      <c r="J13" s="60">
        <f>VLOOKUP($A13,'Return Data'!$B$7:$R$2292,12,0)</f>
        <v>5.7046000000000001</v>
      </c>
      <c r="K13" s="61">
        <f t="shared" si="3"/>
        <v>16</v>
      </c>
      <c r="L13" s="60">
        <f>VLOOKUP($A13,'Return Data'!$B$7:$R$2292,13,0)</f>
        <v>4.3794000000000004</v>
      </c>
      <c r="M13" s="61">
        <f t="shared" si="4"/>
        <v>11</v>
      </c>
      <c r="N13" s="60">
        <f>VLOOKUP($A13,'Return Data'!$B$7:$R$2292,17,0)</f>
        <v>3.9866999999999999</v>
      </c>
      <c r="O13" s="61">
        <f t="shared" si="5"/>
        <v>15</v>
      </c>
      <c r="P13" s="60">
        <f>VLOOKUP($A13,'Return Data'!$B$7:$R$2292,14,0)</f>
        <v>5.47</v>
      </c>
      <c r="Q13" s="61">
        <f t="shared" ref="Q13:Q27" si="7">RANK(P13,P$8:P$27,0)</f>
        <v>11</v>
      </c>
      <c r="R13" s="60">
        <f>VLOOKUP($A13,'Return Data'!$B$7:$R$2292,16,0)</f>
        <v>7.6887999999999996</v>
      </c>
      <c r="S13" s="62">
        <f t="shared" si="6"/>
        <v>5</v>
      </c>
    </row>
    <row r="14" spans="1:19" x14ac:dyDescent="0.3">
      <c r="A14" s="77" t="s">
        <v>552</v>
      </c>
      <c r="B14" s="59">
        <f>VLOOKUP($A14,'Return Data'!$B$7:$R$2292,3,0)</f>
        <v>45022</v>
      </c>
      <c r="C14" s="60">
        <f>VLOOKUP($A14,'Return Data'!$B$7:$R$2292,4,0)</f>
        <v>20.866099999999999</v>
      </c>
      <c r="D14" s="60">
        <f>VLOOKUP($A14,'Return Data'!$B$7:$R$2292,9,0)</f>
        <v>19.100899999999999</v>
      </c>
      <c r="E14" s="61">
        <f t="shared" si="0"/>
        <v>1</v>
      </c>
      <c r="F14" s="60">
        <f>VLOOKUP($A14,'Return Data'!$B$7:$R$2292,10,0)</f>
        <v>8.3673000000000002</v>
      </c>
      <c r="G14" s="61">
        <f t="shared" si="1"/>
        <v>3</v>
      </c>
      <c r="H14" s="60">
        <f>VLOOKUP($A14,'Return Data'!$B$7:$R$2292,11,0)</f>
        <v>8.4444999999999997</v>
      </c>
      <c r="I14" s="61">
        <f t="shared" si="2"/>
        <v>2</v>
      </c>
      <c r="J14" s="60">
        <f>VLOOKUP($A14,'Return Data'!$B$7:$R$2292,12,0)</f>
        <v>7.1852999999999998</v>
      </c>
      <c r="K14" s="61">
        <f t="shared" si="3"/>
        <v>2</v>
      </c>
      <c r="L14" s="60">
        <f>VLOOKUP($A14,'Return Data'!$B$7:$R$2292,13,0)</f>
        <v>4.1741999999999999</v>
      </c>
      <c r="M14" s="61">
        <f t="shared" si="4"/>
        <v>15</v>
      </c>
      <c r="N14" s="60">
        <f>VLOOKUP($A14,'Return Data'!$B$7:$R$2292,17,0)</f>
        <v>4.5909000000000004</v>
      </c>
      <c r="O14" s="61">
        <f t="shared" si="5"/>
        <v>6</v>
      </c>
      <c r="P14" s="60">
        <f>VLOOKUP($A14,'Return Data'!$B$7:$R$2292,14,0)</f>
        <v>5.9894999999999996</v>
      </c>
      <c r="Q14" s="61">
        <f t="shared" si="7"/>
        <v>3</v>
      </c>
      <c r="R14" s="60">
        <f>VLOOKUP($A14,'Return Data'!$B$7:$R$2292,16,0)</f>
        <v>7.9915000000000003</v>
      </c>
      <c r="S14" s="62">
        <f t="shared" si="6"/>
        <v>1</v>
      </c>
    </row>
    <row r="15" spans="1:19" x14ac:dyDescent="0.3">
      <c r="A15" s="77" t="s">
        <v>553</v>
      </c>
      <c r="B15" s="59">
        <f>VLOOKUP($A15,'Return Data'!$B$7:$R$2292,3,0)</f>
        <v>45022</v>
      </c>
      <c r="C15" s="60">
        <f>VLOOKUP($A15,'Return Data'!$B$7:$R$2292,4,0)</f>
        <v>19.057200000000002</v>
      </c>
      <c r="D15" s="60">
        <f>VLOOKUP($A15,'Return Data'!$B$7:$R$2292,9,0)</f>
        <v>14.3521</v>
      </c>
      <c r="E15" s="61">
        <f t="shared" si="0"/>
        <v>13</v>
      </c>
      <c r="F15" s="60">
        <f>VLOOKUP($A15,'Return Data'!$B$7:$R$2292,10,0)</f>
        <v>8.0166000000000004</v>
      </c>
      <c r="G15" s="61">
        <f t="shared" si="1"/>
        <v>6</v>
      </c>
      <c r="H15" s="60">
        <f>VLOOKUP($A15,'Return Data'!$B$7:$R$2292,11,0)</f>
        <v>7.2354000000000003</v>
      </c>
      <c r="I15" s="61">
        <f t="shared" si="2"/>
        <v>4</v>
      </c>
      <c r="J15" s="60">
        <f>VLOOKUP($A15,'Return Data'!$B$7:$R$2292,12,0)</f>
        <v>5.9103000000000003</v>
      </c>
      <c r="K15" s="61">
        <f t="shared" si="3"/>
        <v>13</v>
      </c>
      <c r="L15" s="60">
        <f>VLOOKUP($A15,'Return Data'!$B$7:$R$2292,13,0)</f>
        <v>4.4017999999999997</v>
      </c>
      <c r="M15" s="61">
        <f t="shared" si="4"/>
        <v>10</v>
      </c>
      <c r="N15" s="60">
        <f>VLOOKUP($A15,'Return Data'!$B$7:$R$2292,17,0)</f>
        <v>4.2240000000000002</v>
      </c>
      <c r="O15" s="61">
        <f t="shared" si="5"/>
        <v>14</v>
      </c>
      <c r="P15" s="60">
        <f>VLOOKUP($A15,'Return Data'!$B$7:$R$2292,14,0)</f>
        <v>5.024</v>
      </c>
      <c r="Q15" s="61">
        <f t="shared" si="7"/>
        <v>14</v>
      </c>
      <c r="R15" s="60">
        <f>VLOOKUP($A15,'Return Data'!$B$7:$R$2292,16,0)</f>
        <v>7.4680999999999997</v>
      </c>
      <c r="S15" s="62">
        <f t="shared" si="6"/>
        <v>10</v>
      </c>
    </row>
    <row r="16" spans="1:19" x14ac:dyDescent="0.3">
      <c r="A16" s="77" t="s">
        <v>556</v>
      </c>
      <c r="B16" s="59">
        <f>VLOOKUP($A16,'Return Data'!$B$7:$R$2292,3,0)</f>
        <v>45022</v>
      </c>
      <c r="C16" s="60">
        <f>VLOOKUP($A16,'Return Data'!$B$7:$R$2292,4,0)</f>
        <v>19.4679</v>
      </c>
      <c r="D16" s="60">
        <f>VLOOKUP($A16,'Return Data'!$B$7:$R$2292,9,0)</f>
        <v>12.3512</v>
      </c>
      <c r="E16" s="61">
        <f t="shared" si="0"/>
        <v>18</v>
      </c>
      <c r="F16" s="60">
        <f>VLOOKUP($A16,'Return Data'!$B$7:$R$2292,10,0)</f>
        <v>7.3922999999999996</v>
      </c>
      <c r="G16" s="61">
        <f t="shared" si="1"/>
        <v>18</v>
      </c>
      <c r="H16" s="60">
        <f>VLOOKUP($A16,'Return Data'!$B$7:$R$2292,11,0)</f>
        <v>6.6069000000000004</v>
      </c>
      <c r="I16" s="61">
        <f t="shared" si="2"/>
        <v>20</v>
      </c>
      <c r="J16" s="60">
        <f>VLOOKUP($A16,'Return Data'!$B$7:$R$2292,12,0)</f>
        <v>6.0227000000000004</v>
      </c>
      <c r="K16" s="61">
        <f t="shared" si="3"/>
        <v>10</v>
      </c>
      <c r="L16" s="60">
        <f>VLOOKUP($A16,'Return Data'!$B$7:$R$2292,13,0)</f>
        <v>4.4280999999999997</v>
      </c>
      <c r="M16" s="61">
        <f t="shared" si="4"/>
        <v>9</v>
      </c>
      <c r="N16" s="60">
        <f>VLOOKUP($A16,'Return Data'!$B$7:$R$2292,17,0)</f>
        <v>4.3777999999999997</v>
      </c>
      <c r="O16" s="61">
        <f t="shared" si="5"/>
        <v>8</v>
      </c>
      <c r="P16" s="60">
        <f>VLOOKUP($A16,'Return Data'!$B$7:$R$2292,14,0)</f>
        <v>5.6234999999999999</v>
      </c>
      <c r="Q16" s="61">
        <f t="shared" si="7"/>
        <v>9</v>
      </c>
      <c r="R16" s="60">
        <f>VLOOKUP($A16,'Return Data'!$B$7:$R$2292,16,0)</f>
        <v>7.6513999999999998</v>
      </c>
      <c r="S16" s="62">
        <f t="shared" si="6"/>
        <v>6</v>
      </c>
    </row>
    <row r="17" spans="1:19" x14ac:dyDescent="0.3">
      <c r="A17" s="102" t="s">
        <v>1940</v>
      </c>
      <c r="B17" s="59">
        <f>VLOOKUP($A17,'Return Data'!$B$7:$R$2292,3,0)</f>
        <v>45022</v>
      </c>
      <c r="C17" s="60">
        <f>VLOOKUP($A17,'Return Data'!$B$7:$R$2292,4,0)</f>
        <v>20.709900000000001</v>
      </c>
      <c r="D17" s="60">
        <f>VLOOKUP($A17,'Return Data'!$B$7:$R$2292,9,0)</f>
        <v>16.183700000000002</v>
      </c>
      <c r="E17" s="61">
        <f t="shared" si="0"/>
        <v>4</v>
      </c>
      <c r="F17" s="60">
        <f>VLOOKUP($A17,'Return Data'!$B$7:$R$2292,10,0)</f>
        <v>7.7268999999999997</v>
      </c>
      <c r="G17" s="61">
        <f t="shared" si="1"/>
        <v>12</v>
      </c>
      <c r="H17" s="60">
        <f>VLOOKUP($A17,'Return Data'!$B$7:$R$2292,11,0)</f>
        <v>7.1538000000000004</v>
      </c>
      <c r="I17" s="61">
        <f t="shared" si="2"/>
        <v>5</v>
      </c>
      <c r="J17" s="60">
        <f>VLOOKUP($A17,'Return Data'!$B$7:$R$2292,12,0)</f>
        <v>5.6672000000000002</v>
      </c>
      <c r="K17" s="61">
        <f t="shared" si="3"/>
        <v>17</v>
      </c>
      <c r="L17" s="60">
        <f>VLOOKUP($A17,'Return Data'!$B$7:$R$2292,13,0)</f>
        <v>2.5882000000000001</v>
      </c>
      <c r="M17" s="61">
        <f t="shared" si="4"/>
        <v>19</v>
      </c>
      <c r="N17" s="60">
        <f>VLOOKUP($A17,'Return Data'!$B$7:$R$2292,17,0)</f>
        <v>3.1564000000000001</v>
      </c>
      <c r="O17" s="61">
        <f t="shared" si="5"/>
        <v>19</v>
      </c>
      <c r="P17" s="60">
        <f>VLOOKUP($A17,'Return Data'!$B$7:$R$2292,14,0)</f>
        <v>4.8644999999999996</v>
      </c>
      <c r="Q17" s="61">
        <f t="shared" si="7"/>
        <v>15</v>
      </c>
      <c r="R17" s="60">
        <f>VLOOKUP($A17,'Return Data'!$B$7:$R$2292,16,0)</f>
        <v>4.7920999999999996</v>
      </c>
      <c r="S17" s="62">
        <f t="shared" si="6"/>
        <v>20</v>
      </c>
    </row>
    <row r="18" spans="1:19" x14ac:dyDescent="0.3">
      <c r="A18" s="109" t="s">
        <v>557</v>
      </c>
      <c r="B18" s="59">
        <f>VLOOKUP($A18,'Return Data'!$B$7:$R$2292,3,0)</f>
        <v>45022</v>
      </c>
      <c r="C18" s="60">
        <f>VLOOKUP($A18,'Return Data'!$B$7:$R$2292,4,0)</f>
        <v>27.612100000000002</v>
      </c>
      <c r="D18" s="60">
        <f>VLOOKUP($A18,'Return Data'!$B$7:$R$2292,9,0)</f>
        <v>10.8924</v>
      </c>
      <c r="E18" s="61">
        <f t="shared" si="0"/>
        <v>19</v>
      </c>
      <c r="F18" s="60">
        <f>VLOOKUP($A18,'Return Data'!$B$7:$R$2292,10,0)</f>
        <v>7.6210000000000004</v>
      </c>
      <c r="G18" s="61">
        <f t="shared" si="1"/>
        <v>17</v>
      </c>
      <c r="H18" s="60">
        <f>VLOOKUP($A18,'Return Data'!$B$7:$R$2292,11,0)</f>
        <v>6.7150999999999996</v>
      </c>
      <c r="I18" s="61">
        <f t="shared" si="2"/>
        <v>19</v>
      </c>
      <c r="J18" s="60">
        <f>VLOOKUP($A18,'Return Data'!$B$7:$R$2292,12,0)</f>
        <v>7.0646000000000004</v>
      </c>
      <c r="K18" s="61">
        <f t="shared" si="3"/>
        <v>3</v>
      </c>
      <c r="L18" s="60">
        <f>VLOOKUP($A18,'Return Data'!$B$7:$R$2292,13,0)</f>
        <v>5.7298999999999998</v>
      </c>
      <c r="M18" s="61">
        <f t="shared" si="4"/>
        <v>2</v>
      </c>
      <c r="N18" s="60">
        <f>VLOOKUP($A18,'Return Data'!$B$7:$R$2292,17,0)</f>
        <v>5.0541</v>
      </c>
      <c r="O18" s="61">
        <f t="shared" si="5"/>
        <v>3</v>
      </c>
      <c r="P18" s="60">
        <f>VLOOKUP($A18,'Return Data'!$B$7:$R$2292,14,0)</f>
        <v>6.1277999999999997</v>
      </c>
      <c r="Q18" s="61">
        <f t="shared" si="7"/>
        <v>2</v>
      </c>
      <c r="R18" s="60">
        <f>VLOOKUP($A18,'Return Data'!$B$7:$R$2292,16,0)</f>
        <v>7.9553000000000003</v>
      </c>
      <c r="S18" s="62">
        <f t="shared" si="6"/>
        <v>2</v>
      </c>
    </row>
    <row r="19" spans="1:19" x14ac:dyDescent="0.3">
      <c r="A19" s="77" t="s">
        <v>561</v>
      </c>
      <c r="B19" s="59">
        <f>VLOOKUP($A19,'Return Data'!$B$7:$R$2292,3,0)</f>
        <v>45022</v>
      </c>
      <c r="C19" s="60">
        <f>VLOOKUP($A19,'Return Data'!$B$7:$R$2292,4,0)</f>
        <v>1920.0832</v>
      </c>
      <c r="D19" s="60">
        <f>VLOOKUP($A19,'Return Data'!$B$7:$R$2292,9,0)</f>
        <v>14.5962</v>
      </c>
      <c r="E19" s="61">
        <f t="shared" si="0"/>
        <v>12</v>
      </c>
      <c r="F19" s="60">
        <f>VLOOKUP($A19,'Return Data'!$B$7:$R$2292,10,0)</f>
        <v>7.8198999999999996</v>
      </c>
      <c r="G19" s="61">
        <f t="shared" si="1"/>
        <v>8</v>
      </c>
      <c r="H19" s="60">
        <f>VLOOKUP($A19,'Return Data'!$B$7:$R$2292,11,0)</f>
        <v>6.9785000000000004</v>
      </c>
      <c r="I19" s="61">
        <f t="shared" si="2"/>
        <v>9</v>
      </c>
      <c r="J19" s="60">
        <f>VLOOKUP($A19,'Return Data'!$B$7:$R$2292,12,0)</f>
        <v>5.9497</v>
      </c>
      <c r="K19" s="61">
        <f t="shared" si="3"/>
        <v>12</v>
      </c>
      <c r="L19" s="60">
        <f>VLOOKUP($A19,'Return Data'!$B$7:$R$2292,13,0)</f>
        <v>2.5529000000000002</v>
      </c>
      <c r="M19" s="61">
        <f t="shared" si="4"/>
        <v>20</v>
      </c>
      <c r="N19" s="60">
        <f>VLOOKUP($A19,'Return Data'!$B$7:$R$2292,17,0)</f>
        <v>3.1067999999999998</v>
      </c>
      <c r="O19" s="61">
        <f t="shared" si="5"/>
        <v>20</v>
      </c>
      <c r="P19" s="60">
        <f>VLOOKUP($A19,'Return Data'!$B$7:$R$2292,14,0)</f>
        <v>4.5761000000000003</v>
      </c>
      <c r="Q19" s="61">
        <f t="shared" si="7"/>
        <v>17</v>
      </c>
      <c r="R19" s="60">
        <f>VLOOKUP($A19,'Return Data'!$B$7:$R$2292,16,0)</f>
        <v>6.5556999999999999</v>
      </c>
      <c r="S19" s="62">
        <f t="shared" si="6"/>
        <v>17</v>
      </c>
    </row>
    <row r="20" spans="1:19" x14ac:dyDescent="0.3">
      <c r="A20" s="77" t="s">
        <v>563</v>
      </c>
      <c r="B20" s="59">
        <f>VLOOKUP($A20,'Return Data'!$B$7:$R$2292,3,0)</f>
        <v>45022</v>
      </c>
      <c r="C20" s="60">
        <f>VLOOKUP($A20,'Return Data'!$B$7:$R$2292,4,0)</f>
        <v>55.307000000000002</v>
      </c>
      <c r="D20" s="60">
        <f>VLOOKUP($A20,'Return Data'!$B$7:$R$2292,9,0)</f>
        <v>13.0853</v>
      </c>
      <c r="E20" s="61">
        <f t="shared" si="0"/>
        <v>16</v>
      </c>
      <c r="F20" s="60">
        <f>VLOOKUP($A20,'Return Data'!$B$7:$R$2292,10,0)</f>
        <v>7.6360000000000001</v>
      </c>
      <c r="G20" s="61">
        <f t="shared" si="1"/>
        <v>16</v>
      </c>
      <c r="H20" s="60">
        <f>VLOOKUP($A20,'Return Data'!$B$7:$R$2292,11,0)</f>
        <v>6.9936999999999996</v>
      </c>
      <c r="I20" s="61">
        <f t="shared" si="2"/>
        <v>8</v>
      </c>
      <c r="J20" s="60">
        <f>VLOOKUP($A20,'Return Data'!$B$7:$R$2292,12,0)</f>
        <v>6.6059999999999999</v>
      </c>
      <c r="K20" s="61">
        <f t="shared" si="3"/>
        <v>4</v>
      </c>
      <c r="L20" s="60">
        <f>VLOOKUP($A20,'Return Data'!$B$7:$R$2292,13,0)</f>
        <v>4.7102000000000004</v>
      </c>
      <c r="M20" s="61">
        <f t="shared" si="4"/>
        <v>5</v>
      </c>
      <c r="N20" s="60">
        <f>VLOOKUP($A20,'Return Data'!$B$7:$R$2292,17,0)</f>
        <v>4.7870999999999997</v>
      </c>
      <c r="O20" s="61">
        <f t="shared" si="5"/>
        <v>5</v>
      </c>
      <c r="P20" s="60">
        <f>VLOOKUP($A20,'Return Data'!$B$7:$R$2292,14,0)</f>
        <v>5.8505000000000003</v>
      </c>
      <c r="Q20" s="61">
        <f t="shared" si="7"/>
        <v>5</v>
      </c>
      <c r="R20" s="60">
        <f>VLOOKUP($A20,'Return Data'!$B$7:$R$2292,16,0)</f>
        <v>7.2965999999999998</v>
      </c>
      <c r="S20" s="62">
        <f t="shared" si="6"/>
        <v>13</v>
      </c>
    </row>
    <row r="21" spans="1:19" x14ac:dyDescent="0.3">
      <c r="A21" s="77" t="s">
        <v>565</v>
      </c>
      <c r="B21" s="59">
        <f>VLOOKUP($A21,'Return Data'!$B$7:$R$2292,3,0)</f>
        <v>45022</v>
      </c>
      <c r="C21" s="60">
        <f>VLOOKUP($A21,'Return Data'!$B$7:$R$2292,4,0)</f>
        <v>29.5379</v>
      </c>
      <c r="D21" s="60">
        <f>VLOOKUP($A21,'Return Data'!$B$7:$R$2292,9,0)</f>
        <v>14.764099999999999</v>
      </c>
      <c r="E21" s="61">
        <f t="shared" si="0"/>
        <v>9</v>
      </c>
      <c r="F21" s="60">
        <f>VLOOKUP($A21,'Return Data'!$B$7:$R$2292,10,0)</f>
        <v>7.7717999999999998</v>
      </c>
      <c r="G21" s="61">
        <f t="shared" si="1"/>
        <v>9</v>
      </c>
      <c r="H21" s="60">
        <f>VLOOKUP($A21,'Return Data'!$B$7:$R$2292,11,0)</f>
        <v>6.7275</v>
      </c>
      <c r="I21" s="61">
        <f t="shared" si="2"/>
        <v>18</v>
      </c>
      <c r="J21" s="60">
        <f>VLOOKUP($A21,'Return Data'!$B$7:$R$2292,12,0)</f>
        <v>5.4203999999999999</v>
      </c>
      <c r="K21" s="61">
        <f t="shared" si="3"/>
        <v>20</v>
      </c>
      <c r="L21" s="60">
        <f>VLOOKUP($A21,'Return Data'!$B$7:$R$2292,13,0)</f>
        <v>4.2404999999999999</v>
      </c>
      <c r="M21" s="61">
        <f t="shared" si="4"/>
        <v>13</v>
      </c>
      <c r="N21" s="60">
        <f>VLOOKUP($A21,'Return Data'!$B$7:$R$2292,17,0)</f>
        <v>3.6939000000000002</v>
      </c>
      <c r="O21" s="61">
        <f t="shared" si="5"/>
        <v>17</v>
      </c>
      <c r="P21" s="60">
        <f>VLOOKUP($A21,'Return Data'!$B$7:$R$2292,14,0)</f>
        <v>4.7831000000000001</v>
      </c>
      <c r="Q21" s="61">
        <f t="shared" si="7"/>
        <v>16</v>
      </c>
      <c r="R21" s="60">
        <f>VLOOKUP($A21,'Return Data'!$B$7:$R$2292,16,0)</f>
        <v>7.0663</v>
      </c>
      <c r="S21" s="62">
        <f t="shared" si="6"/>
        <v>15</v>
      </c>
    </row>
    <row r="22" spans="1:19" x14ac:dyDescent="0.3">
      <c r="A22" s="77" t="s">
        <v>567</v>
      </c>
      <c r="B22" s="59">
        <f>VLOOKUP($A22,'Return Data'!$B$7:$R$2292,3,0)</f>
        <v>45022</v>
      </c>
      <c r="C22" s="60">
        <f>VLOOKUP($A22,'Return Data'!$B$7:$R$2292,4,0)</f>
        <v>17.5702</v>
      </c>
      <c r="D22" s="60">
        <f>VLOOKUP($A22,'Return Data'!$B$7:$R$2292,9,0)</f>
        <v>14.036899999999999</v>
      </c>
      <c r="E22" s="61">
        <f t="shared" si="0"/>
        <v>15</v>
      </c>
      <c r="F22" s="60">
        <f>VLOOKUP($A22,'Return Data'!$B$7:$R$2292,10,0)</f>
        <v>7.6741999999999999</v>
      </c>
      <c r="G22" s="61">
        <f t="shared" si="1"/>
        <v>14</v>
      </c>
      <c r="H22" s="60">
        <f>VLOOKUP($A22,'Return Data'!$B$7:$R$2292,11,0)</f>
        <v>7.0294999999999996</v>
      </c>
      <c r="I22" s="61">
        <f t="shared" si="2"/>
        <v>6</v>
      </c>
      <c r="J22" s="60">
        <f>VLOOKUP($A22,'Return Data'!$B$7:$R$2292,12,0)</f>
        <v>6.0374999999999996</v>
      </c>
      <c r="K22" s="61">
        <f t="shared" si="3"/>
        <v>9</v>
      </c>
      <c r="L22" s="60">
        <f>VLOOKUP($A22,'Return Data'!$B$7:$R$2292,13,0)</f>
        <v>4.2321</v>
      </c>
      <c r="M22" s="61">
        <f t="shared" si="4"/>
        <v>14</v>
      </c>
      <c r="N22" s="60">
        <f>VLOOKUP($A22,'Return Data'!$B$7:$R$2292,17,0)</f>
        <v>4.2454999999999998</v>
      </c>
      <c r="O22" s="61">
        <f t="shared" si="5"/>
        <v>12</v>
      </c>
      <c r="P22" s="60">
        <f>VLOOKUP($A22,'Return Data'!$B$7:$R$2292,14,0)</f>
        <v>5.734</v>
      </c>
      <c r="Q22" s="61">
        <f t="shared" si="7"/>
        <v>7</v>
      </c>
      <c r="R22" s="60">
        <f>VLOOKUP($A22,'Return Data'!$B$7:$R$2292,16,0)</f>
        <v>7.3963999999999999</v>
      </c>
      <c r="S22" s="62">
        <f t="shared" si="6"/>
        <v>11</v>
      </c>
    </row>
    <row r="23" spans="1:19" x14ac:dyDescent="0.3">
      <c r="A23" s="77" t="s">
        <v>569</v>
      </c>
      <c r="B23" s="59">
        <f>VLOOKUP($A23,'Return Data'!$B$7:$R$2292,3,0)</f>
        <v>45022</v>
      </c>
      <c r="C23" s="60">
        <f>VLOOKUP($A23,'Return Data'!$B$7:$R$2292,4,0)</f>
        <v>20.708400000000001</v>
      </c>
      <c r="D23" s="60">
        <f>VLOOKUP($A23,'Return Data'!$B$7:$R$2292,9,0)</f>
        <v>14.7143</v>
      </c>
      <c r="E23" s="61">
        <f t="shared" si="0"/>
        <v>10</v>
      </c>
      <c r="F23" s="60">
        <f>VLOOKUP($A23,'Return Data'!$B$7:$R$2292,10,0)</f>
        <v>7.9044999999999996</v>
      </c>
      <c r="G23" s="61">
        <f t="shared" si="1"/>
        <v>7</v>
      </c>
      <c r="H23" s="60">
        <f>VLOOKUP($A23,'Return Data'!$B$7:$R$2292,11,0)</f>
        <v>6.8659999999999997</v>
      </c>
      <c r="I23" s="61">
        <f t="shared" si="2"/>
        <v>14</v>
      </c>
      <c r="J23" s="60">
        <f>VLOOKUP($A23,'Return Data'!$B$7:$R$2292,12,0)</f>
        <v>5.6200999999999999</v>
      </c>
      <c r="K23" s="61">
        <f t="shared" si="3"/>
        <v>18</v>
      </c>
      <c r="L23" s="60">
        <f>VLOOKUP($A23,'Return Data'!$B$7:$R$2292,13,0)</f>
        <v>4.3743999999999996</v>
      </c>
      <c r="M23" s="61">
        <f t="shared" si="4"/>
        <v>12</v>
      </c>
      <c r="N23" s="60">
        <f>VLOOKUP($A23,'Return Data'!$B$7:$R$2292,17,0)</f>
        <v>4.3315000000000001</v>
      </c>
      <c r="O23" s="61">
        <f t="shared" si="5"/>
        <v>9</v>
      </c>
      <c r="P23" s="60">
        <f>VLOOKUP($A23,'Return Data'!$B$7:$R$2292,14,0)</f>
        <v>5.4497</v>
      </c>
      <c r="Q23" s="61">
        <f t="shared" si="7"/>
        <v>12</v>
      </c>
      <c r="R23" s="60">
        <f>VLOOKUP($A23,'Return Data'!$B$7:$R$2292,16,0)</f>
        <v>7.4851000000000001</v>
      </c>
      <c r="S23" s="62">
        <f t="shared" si="6"/>
        <v>8</v>
      </c>
    </row>
    <row r="24" spans="1:19" x14ac:dyDescent="0.3">
      <c r="A24" s="77" t="s">
        <v>572</v>
      </c>
      <c r="B24" s="59">
        <f>VLOOKUP($A24,'Return Data'!$B$7:$R$2292,3,0)</f>
        <v>45022</v>
      </c>
      <c r="C24" s="60">
        <f>VLOOKUP($A24,'Return Data'!$B$7:$R$2292,4,0)</f>
        <v>2648.7786999999998</v>
      </c>
      <c r="D24" s="60">
        <f>VLOOKUP($A24,'Return Data'!$B$7:$R$2292,9,0)</f>
        <v>14.651999999999999</v>
      </c>
      <c r="E24" s="61">
        <f t="shared" si="0"/>
        <v>11</v>
      </c>
      <c r="F24" s="60">
        <f>VLOOKUP($A24,'Return Data'!$B$7:$R$2292,10,0)</f>
        <v>7.7614999999999998</v>
      </c>
      <c r="G24" s="61">
        <f t="shared" si="1"/>
        <v>11</v>
      </c>
      <c r="H24" s="60">
        <f>VLOOKUP($A24,'Return Data'!$B$7:$R$2292,11,0)</f>
        <v>6.9413999999999998</v>
      </c>
      <c r="I24" s="61">
        <f t="shared" si="2"/>
        <v>12</v>
      </c>
      <c r="J24" s="60">
        <f>VLOOKUP($A24,'Return Data'!$B$7:$R$2292,12,0)</f>
        <v>5.8026999999999997</v>
      </c>
      <c r="K24" s="61">
        <f t="shared" si="3"/>
        <v>15</v>
      </c>
      <c r="L24" s="60">
        <f>VLOOKUP($A24,'Return Data'!$B$7:$R$2292,13,0)</f>
        <v>3.9331999999999998</v>
      </c>
      <c r="M24" s="61">
        <f t="shared" si="4"/>
        <v>18</v>
      </c>
      <c r="N24" s="60">
        <f>VLOOKUP($A24,'Return Data'!$B$7:$R$2292,17,0)</f>
        <v>3.8418999999999999</v>
      </c>
      <c r="O24" s="61">
        <f t="shared" si="5"/>
        <v>16</v>
      </c>
      <c r="P24" s="60">
        <f>VLOOKUP($A24,'Return Data'!$B$7:$R$2292,14,0)</f>
        <v>5.1567999999999996</v>
      </c>
      <c r="Q24" s="61">
        <f t="shared" si="7"/>
        <v>13</v>
      </c>
      <c r="R24" s="60">
        <f>VLOOKUP($A24,'Return Data'!$B$7:$R$2292,16,0)</f>
        <v>7.4829999999999997</v>
      </c>
      <c r="S24" s="62">
        <f t="shared" si="6"/>
        <v>9</v>
      </c>
    </row>
    <row r="25" spans="1:19" x14ac:dyDescent="0.3">
      <c r="A25" s="77" t="s">
        <v>573</v>
      </c>
      <c r="B25" s="59">
        <f>VLOOKUP($A25,'Return Data'!$B$7:$R$2292,3,0)</f>
        <v>45022</v>
      </c>
      <c r="C25" s="60">
        <f>VLOOKUP($A25,'Return Data'!$B$7:$R$2292,4,0)</f>
        <v>36.384900000000002</v>
      </c>
      <c r="D25" s="60">
        <f>VLOOKUP($A25,'Return Data'!$B$7:$R$2292,9,0)</f>
        <v>14.0746</v>
      </c>
      <c r="E25" s="61">
        <f t="shared" si="0"/>
        <v>14</v>
      </c>
      <c r="F25" s="60">
        <f>VLOOKUP($A25,'Return Data'!$B$7:$R$2292,10,0)</f>
        <v>7.6936999999999998</v>
      </c>
      <c r="G25" s="61">
        <f t="shared" si="1"/>
        <v>13</v>
      </c>
      <c r="H25" s="60">
        <f>VLOOKUP($A25,'Return Data'!$B$7:$R$2292,11,0)</f>
        <v>6.9707999999999997</v>
      </c>
      <c r="I25" s="61">
        <f t="shared" si="2"/>
        <v>10</v>
      </c>
      <c r="J25" s="60">
        <f>VLOOKUP($A25,'Return Data'!$B$7:$R$2292,12,0)</f>
        <v>5.8224</v>
      </c>
      <c r="K25" s="61">
        <f t="shared" si="3"/>
        <v>14</v>
      </c>
      <c r="L25" s="60">
        <f>VLOOKUP($A25,'Return Data'!$B$7:$R$2292,13,0)</f>
        <v>3.9396</v>
      </c>
      <c r="M25" s="61">
        <f t="shared" si="4"/>
        <v>17</v>
      </c>
      <c r="N25" s="60">
        <f>VLOOKUP($A25,'Return Data'!$B$7:$R$2292,17,0)</f>
        <v>3.5579000000000001</v>
      </c>
      <c r="O25" s="61">
        <f t="shared" si="5"/>
        <v>18</v>
      </c>
      <c r="P25" s="60">
        <f>VLOOKUP($A25,'Return Data'!$B$7:$R$2292,14,0)</f>
        <v>4.5263999999999998</v>
      </c>
      <c r="Q25" s="61">
        <f t="shared" si="7"/>
        <v>18</v>
      </c>
      <c r="R25" s="60">
        <f>VLOOKUP($A25,'Return Data'!$B$7:$R$2292,16,0)</f>
        <v>7.3224</v>
      </c>
      <c r="S25" s="62">
        <f t="shared" si="6"/>
        <v>12</v>
      </c>
    </row>
    <row r="26" spans="1:19" x14ac:dyDescent="0.3">
      <c r="A26" s="77" t="s">
        <v>576</v>
      </c>
      <c r="B26" s="59">
        <f>VLOOKUP($A26,'Return Data'!$B$7:$R$2292,3,0)</f>
        <v>45022</v>
      </c>
      <c r="C26" s="60">
        <f>VLOOKUP($A26,'Return Data'!$B$7:$R$2292,4,0)</f>
        <v>12.215299999999999</v>
      </c>
      <c r="D26" s="60">
        <f>VLOOKUP($A26,'Return Data'!$B$7:$R$2292,9,0)</f>
        <v>15.0136</v>
      </c>
      <c r="E26" s="61">
        <f t="shared" si="0"/>
        <v>7</v>
      </c>
      <c r="F26" s="60">
        <f>VLOOKUP($A26,'Return Data'!$B$7:$R$2292,10,0)</f>
        <v>8.0863999999999994</v>
      </c>
      <c r="G26" s="61">
        <f t="shared" si="1"/>
        <v>4</v>
      </c>
      <c r="H26" s="60">
        <f>VLOOKUP($A26,'Return Data'!$B$7:$R$2292,11,0)</f>
        <v>7.0195999999999996</v>
      </c>
      <c r="I26" s="61">
        <f t="shared" si="2"/>
        <v>7</v>
      </c>
      <c r="J26" s="60">
        <f>VLOOKUP($A26,'Return Data'!$B$7:$R$2292,12,0)</f>
        <v>6.1074999999999999</v>
      </c>
      <c r="K26" s="61">
        <f t="shared" si="3"/>
        <v>8</v>
      </c>
      <c r="L26" s="60">
        <f>VLOOKUP($A26,'Return Data'!$B$7:$R$2292,13,0)</f>
        <v>4.1398999999999999</v>
      </c>
      <c r="M26" s="61">
        <f t="shared" si="4"/>
        <v>16</v>
      </c>
      <c r="N26" s="60">
        <f>VLOOKUP($A26,'Return Data'!$B$7:$R$2292,17,0)</f>
        <v>4.3082000000000003</v>
      </c>
      <c r="O26" s="61">
        <f t="shared" si="5"/>
        <v>10</v>
      </c>
      <c r="P26" s="60">
        <f>VLOOKUP($A26,'Return Data'!$B$7:$R$2292,14,0)</f>
        <v>5.6906999999999996</v>
      </c>
      <c r="Q26" s="61">
        <f t="shared" si="7"/>
        <v>8</v>
      </c>
      <c r="R26" s="60">
        <f>VLOOKUP($A26,'Return Data'!$B$7:$R$2292,16,0)</f>
        <v>5.9005000000000001</v>
      </c>
      <c r="S26" s="62">
        <f t="shared" si="6"/>
        <v>19</v>
      </c>
    </row>
    <row r="27" spans="1:19" x14ac:dyDescent="0.3">
      <c r="A27" s="77" t="s">
        <v>578</v>
      </c>
      <c r="B27" s="59">
        <f>VLOOKUP($A27,'Return Data'!$B$7:$R$2292,3,0)</f>
        <v>45022</v>
      </c>
      <c r="C27" s="60">
        <f>VLOOKUP($A27,'Return Data'!$B$7:$R$2292,4,0)</f>
        <v>18.657699999999998</v>
      </c>
      <c r="D27" s="60">
        <f>VLOOKUP($A27,'Return Data'!$B$7:$R$2292,9,0)</f>
        <v>17.6464</v>
      </c>
      <c r="E27" s="61">
        <f t="shared" si="0"/>
        <v>3</v>
      </c>
      <c r="F27" s="60">
        <f>VLOOKUP($A27,'Return Data'!$B$7:$R$2292,10,0)</f>
        <v>8.4202999999999992</v>
      </c>
      <c r="G27" s="61">
        <f t="shared" si="1"/>
        <v>2</v>
      </c>
      <c r="H27" s="60">
        <f>VLOOKUP($A27,'Return Data'!$B$7:$R$2292,11,0)</f>
        <v>7.7004000000000001</v>
      </c>
      <c r="I27" s="61">
        <f t="shared" si="2"/>
        <v>3</v>
      </c>
      <c r="J27" s="60">
        <f>VLOOKUP($A27,'Return Data'!$B$7:$R$2292,12,0)</f>
        <v>6.444</v>
      </c>
      <c r="K27" s="61">
        <f t="shared" si="3"/>
        <v>5</v>
      </c>
      <c r="L27" s="60">
        <f>VLOOKUP($A27,'Return Data'!$B$7:$R$2292,13,0)</f>
        <v>11.5664</v>
      </c>
      <c r="M27" s="61">
        <f t="shared" si="4"/>
        <v>1</v>
      </c>
      <c r="N27" s="60">
        <f>VLOOKUP($A27,'Return Data'!$B$7:$R$2292,17,0)</f>
        <v>7.4181999999999997</v>
      </c>
      <c r="O27" s="61">
        <f t="shared" si="5"/>
        <v>1</v>
      </c>
      <c r="P27" s="60">
        <f>VLOOKUP($A27,'Return Data'!$B$7:$R$2292,14,0)</f>
        <v>7.2935999999999996</v>
      </c>
      <c r="Q27" s="61">
        <f t="shared" si="7"/>
        <v>1</v>
      </c>
      <c r="R27" s="60">
        <f>VLOOKUP($A27,'Return Data'!$B$7:$R$2292,16,0)</f>
        <v>7.0335999999999999</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14.530795000000001</v>
      </c>
      <c r="E29" s="83"/>
      <c r="F29" s="84">
        <f>AVERAGE(F8:F27)</f>
        <v>7.8208000000000002</v>
      </c>
      <c r="G29" s="83"/>
      <c r="H29" s="84">
        <f>AVERAGE(H8:H27)</f>
        <v>7.1328300000000011</v>
      </c>
      <c r="I29" s="83"/>
      <c r="J29" s="84">
        <f>AVERAGE(J8:J27)</f>
        <v>6.1712449999999999</v>
      </c>
      <c r="K29" s="83"/>
      <c r="L29" s="84">
        <f>AVERAGE(L8:L27)</f>
        <v>4.6469299999999993</v>
      </c>
      <c r="M29" s="83"/>
      <c r="N29" s="84">
        <f>AVERAGE(N8:N27)</f>
        <v>4.3797249999999996</v>
      </c>
      <c r="O29" s="83"/>
      <c r="P29" s="84">
        <f>AVERAGE(P8:P27)</f>
        <v>5.5156944444444429</v>
      </c>
      <c r="Q29" s="83"/>
      <c r="R29" s="84">
        <f>AVERAGE(R8:R27)</f>
        <v>7.2048249999999996</v>
      </c>
      <c r="S29" s="85"/>
    </row>
    <row r="30" spans="1:19" x14ac:dyDescent="0.3">
      <c r="A30" s="82" t="s">
        <v>28</v>
      </c>
      <c r="B30" s="83"/>
      <c r="C30" s="83"/>
      <c r="D30" s="84">
        <f>MIN(D8:D27)</f>
        <v>7.9508999999999999</v>
      </c>
      <c r="E30" s="83"/>
      <c r="F30" s="84">
        <f>MIN(F8:F27)</f>
        <v>7.0065</v>
      </c>
      <c r="G30" s="83"/>
      <c r="H30" s="84">
        <f>MIN(H8:H27)</f>
        <v>6.6069000000000004</v>
      </c>
      <c r="I30" s="83"/>
      <c r="J30" s="84">
        <f>MIN(J8:J27)</f>
        <v>5.4203999999999999</v>
      </c>
      <c r="K30" s="83"/>
      <c r="L30" s="84">
        <f>MIN(L8:L27)</f>
        <v>2.5529000000000002</v>
      </c>
      <c r="M30" s="83"/>
      <c r="N30" s="84">
        <f>MIN(N8:N27)</f>
        <v>3.1067999999999998</v>
      </c>
      <c r="O30" s="83"/>
      <c r="P30" s="84">
        <f>MIN(P8:P27)</f>
        <v>4.5263999999999998</v>
      </c>
      <c r="Q30" s="83"/>
      <c r="R30" s="84">
        <f>MIN(R8:R27)</f>
        <v>4.7920999999999996</v>
      </c>
      <c r="S30" s="85"/>
    </row>
    <row r="31" spans="1:19" ht="15" thickBot="1" x14ac:dyDescent="0.35">
      <c r="A31" s="86" t="s">
        <v>29</v>
      </c>
      <c r="B31" s="87"/>
      <c r="C31" s="87"/>
      <c r="D31" s="88">
        <f>MAX(D8:D27)</f>
        <v>19.100899999999999</v>
      </c>
      <c r="E31" s="87"/>
      <c r="F31" s="88">
        <f>MAX(F8:F27)</f>
        <v>8.6785999999999994</v>
      </c>
      <c r="G31" s="87"/>
      <c r="H31" s="88">
        <f>MAX(H8:H27)</f>
        <v>8.9888999999999992</v>
      </c>
      <c r="I31" s="87"/>
      <c r="J31" s="88">
        <f>MAX(J8:J27)</f>
        <v>8.0533000000000001</v>
      </c>
      <c r="K31" s="87"/>
      <c r="L31" s="88">
        <f>MAX(L8:L27)</f>
        <v>11.5664</v>
      </c>
      <c r="M31" s="87"/>
      <c r="N31" s="88">
        <f>MAX(N8:N27)</f>
        <v>7.4181999999999997</v>
      </c>
      <c r="O31" s="87"/>
      <c r="P31" s="88">
        <f>MAX(P8:P27)</f>
        <v>7.2935999999999996</v>
      </c>
      <c r="Q31" s="87"/>
      <c r="R31" s="88">
        <f>MAX(R8:R27)</f>
        <v>7.9915000000000003</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45022</v>
      </c>
      <c r="C8" s="60">
        <f>VLOOKUP($A8,'Return Data'!$B$7:$R$2292,4,0)</f>
        <v>54.960799999999999</v>
      </c>
      <c r="D8" s="60">
        <f>VLOOKUP($A8,'Return Data'!$B$7:$R$2292,9,0)</f>
        <v>103.8321</v>
      </c>
      <c r="E8" s="61">
        <f>RANK(D8,D$8:D$18,0)</f>
        <v>6</v>
      </c>
      <c r="F8" s="60">
        <f>VLOOKUP($A8,'Return Data'!$B$7:$R$2292,10,0)</f>
        <v>34.667900000000003</v>
      </c>
      <c r="G8" s="61">
        <f>RANK(F8,F$8:F$18,0)</f>
        <v>6</v>
      </c>
      <c r="H8" s="60">
        <f>VLOOKUP($A8,'Return Data'!$B$7:$R$2292,11,0)</f>
        <v>35.700499999999998</v>
      </c>
      <c r="I8" s="61">
        <f>RANK(H8,H$8:H$18,0)</f>
        <v>6</v>
      </c>
      <c r="J8" s="60">
        <f>VLOOKUP($A8,'Return Data'!$B$7:$R$2292,12,0)</f>
        <v>21.991299999999999</v>
      </c>
      <c r="K8" s="61">
        <f>RANK(J8,J$8:J$18,0)</f>
        <v>6</v>
      </c>
      <c r="L8" s="60">
        <f>VLOOKUP($A8,'Return Data'!$B$7:$R$2292,13,0)</f>
        <v>16.211400000000001</v>
      </c>
      <c r="M8" s="61">
        <f>RANK(L8,L$8:L$18,0)</f>
        <v>6</v>
      </c>
      <c r="N8" s="60">
        <f>VLOOKUP($A8,'Return Data'!$B$7:$R$2292,17,0)</f>
        <v>15.295299999999999</v>
      </c>
      <c r="O8" s="61">
        <f>RANK(N8,N$8:N$18,0)</f>
        <v>4</v>
      </c>
      <c r="P8" s="60">
        <f>VLOOKUP($A8,'Return Data'!$B$7:$R$2292,14,0)</f>
        <v>10.421200000000001</v>
      </c>
      <c r="Q8" s="61">
        <f>RANK(P8,P$8:P$18,0)</f>
        <v>3</v>
      </c>
      <c r="R8" s="60">
        <f>VLOOKUP($A8,'Return Data'!$B$7:$R$2292,16,0)</f>
        <v>7.8750999999999998</v>
      </c>
      <c r="S8" s="62">
        <f>RANK(R8,R$8:R$18,0)</f>
        <v>10</v>
      </c>
    </row>
    <row r="9" spans="1:19" x14ac:dyDescent="0.3">
      <c r="A9" s="77" t="s">
        <v>799</v>
      </c>
      <c r="B9" s="59">
        <f>VLOOKUP($A9,'Return Data'!$B$7:$R$2292,3,0)</f>
        <v>45022</v>
      </c>
      <c r="C9" s="60">
        <f>VLOOKUP($A9,'Return Data'!$B$7:$R$2292,4,0)</f>
        <v>51.957000000000001</v>
      </c>
      <c r="D9" s="60">
        <f>VLOOKUP($A9,'Return Data'!$B$7:$R$2292,9,0)</f>
        <v>94.556700000000006</v>
      </c>
      <c r="E9" s="61">
        <f t="shared" ref="E9:E18" si="0">RANK(D9,D$8:D$18,0)</f>
        <v>8</v>
      </c>
      <c r="F9" s="60">
        <f>VLOOKUP($A9,'Return Data'!$B$7:$R$2292,10,0)</f>
        <v>33.204500000000003</v>
      </c>
      <c r="G9" s="61">
        <f t="shared" ref="G9:G18" si="1">RANK(F9,F$8:F$18,0)</f>
        <v>8</v>
      </c>
      <c r="H9" s="60">
        <f>VLOOKUP($A9,'Return Data'!$B$7:$R$2292,11,0)</f>
        <v>34.595300000000002</v>
      </c>
      <c r="I9" s="61">
        <f t="shared" ref="I9:I18" si="2">RANK(H9,H$8:H$18,0)</f>
        <v>8</v>
      </c>
      <c r="J9" s="60">
        <f>VLOOKUP($A9,'Return Data'!$B$7:$R$2292,12,0)</f>
        <v>21.473500000000001</v>
      </c>
      <c r="K9" s="61">
        <f t="shared" ref="K9:K18" si="3">RANK(J9,J$8:J$18,0)</f>
        <v>8</v>
      </c>
      <c r="L9" s="60">
        <f>VLOOKUP($A9,'Return Data'!$B$7:$R$2292,13,0)</f>
        <v>15.8673</v>
      </c>
      <c r="M9" s="61">
        <f t="shared" ref="M9:M18" si="4">RANK(L9,L$8:L$18,0)</f>
        <v>7</v>
      </c>
      <c r="N9" s="60">
        <f>VLOOKUP($A9,'Return Data'!$B$7:$R$2292,17,0)</f>
        <v>15.088900000000001</v>
      </c>
      <c r="O9" s="61">
        <f t="shared" ref="O9:O18" si="5">RANK(N9,N$8:N$18,0)</f>
        <v>7</v>
      </c>
      <c r="P9" s="60">
        <f>VLOOKUP($A9,'Return Data'!$B$7:$R$2292,14,0)</f>
        <v>10.2453</v>
      </c>
      <c r="Q9" s="61">
        <f t="shared" ref="Q9:Q18" si="6">RANK(P9,P$8:P$18,0)</f>
        <v>5</v>
      </c>
      <c r="R9" s="60">
        <f>VLOOKUP($A9,'Return Data'!$B$7:$R$2292,16,0)</f>
        <v>7.8799000000000001</v>
      </c>
      <c r="S9" s="62">
        <f t="shared" ref="S9:S18" si="7">RANK(R9,R$8:R$18,0)</f>
        <v>9</v>
      </c>
    </row>
    <row r="10" spans="1:19" x14ac:dyDescent="0.3">
      <c r="A10" s="77" t="s">
        <v>801</v>
      </c>
      <c r="B10" s="59">
        <f>VLOOKUP($A10,'Return Data'!$B$7:$R$2292,3,0)</f>
        <v>45022</v>
      </c>
      <c r="C10" s="60">
        <f>VLOOKUP($A10,'Return Data'!$B$7:$R$2292,4,0)</f>
        <v>53.358499999999999</v>
      </c>
      <c r="D10" s="60">
        <f>VLOOKUP($A10,'Return Data'!$B$7:$R$2292,9,0)</f>
        <v>102.6769</v>
      </c>
      <c r="E10" s="61">
        <f t="shared" si="0"/>
        <v>7</v>
      </c>
      <c r="F10" s="60">
        <f>VLOOKUP($A10,'Return Data'!$B$7:$R$2292,10,0)</f>
        <v>33.43</v>
      </c>
      <c r="G10" s="61">
        <f t="shared" si="1"/>
        <v>7</v>
      </c>
      <c r="H10" s="60">
        <f>VLOOKUP($A10,'Return Data'!$B$7:$R$2292,11,0)</f>
        <v>35.023499999999999</v>
      </c>
      <c r="I10" s="61">
        <f t="shared" si="2"/>
        <v>7</v>
      </c>
      <c r="J10" s="60">
        <f>VLOOKUP($A10,'Return Data'!$B$7:$R$2292,12,0)</f>
        <v>21.609400000000001</v>
      </c>
      <c r="K10" s="61">
        <f t="shared" si="3"/>
        <v>7</v>
      </c>
      <c r="L10" s="60">
        <f>VLOOKUP($A10,'Return Data'!$B$7:$R$2292,13,0)</f>
        <v>15.851900000000001</v>
      </c>
      <c r="M10" s="61">
        <f t="shared" si="4"/>
        <v>8</v>
      </c>
      <c r="N10" s="60">
        <f>VLOOKUP($A10,'Return Data'!$B$7:$R$2292,17,0)</f>
        <v>15.0617</v>
      </c>
      <c r="O10" s="61">
        <f t="shared" si="5"/>
        <v>8</v>
      </c>
      <c r="P10" s="60">
        <f>VLOOKUP($A10,'Return Data'!$B$7:$R$2292,14,0)</f>
        <v>10.232900000000001</v>
      </c>
      <c r="Q10" s="61">
        <f t="shared" si="6"/>
        <v>7</v>
      </c>
      <c r="R10" s="60">
        <f>VLOOKUP($A10,'Return Data'!$B$7:$R$2292,16,0)</f>
        <v>8.9648000000000003</v>
      </c>
      <c r="S10" s="62">
        <f t="shared" si="7"/>
        <v>7</v>
      </c>
    </row>
    <row r="11" spans="1:19" x14ac:dyDescent="0.3">
      <c r="A11" s="77" t="s">
        <v>803</v>
      </c>
      <c r="B11" s="59">
        <f>VLOOKUP($A11,'Return Data'!$B$7:$R$2292,3,0)</f>
        <v>45022</v>
      </c>
      <c r="C11" s="60">
        <f>VLOOKUP($A11,'Return Data'!$B$7:$R$2292,4,0)</f>
        <v>53.087499999999999</v>
      </c>
      <c r="D11" s="60">
        <f>VLOOKUP($A11,'Return Data'!$B$7:$R$2292,9,0)</f>
        <v>91.591099999999997</v>
      </c>
      <c r="E11" s="61">
        <f t="shared" si="0"/>
        <v>11</v>
      </c>
      <c r="F11" s="60">
        <f>VLOOKUP($A11,'Return Data'!$B$7:$R$2292,10,0)</f>
        <v>31.592400000000001</v>
      </c>
      <c r="G11" s="61">
        <f t="shared" si="1"/>
        <v>10</v>
      </c>
      <c r="H11" s="60">
        <f>VLOOKUP($A11,'Return Data'!$B$7:$R$2292,11,0)</f>
        <v>34.063099999999999</v>
      </c>
      <c r="I11" s="61">
        <f t="shared" si="2"/>
        <v>9</v>
      </c>
      <c r="J11" s="60">
        <f>VLOOKUP($A11,'Return Data'!$B$7:$R$2292,12,0)</f>
        <v>21.025300000000001</v>
      </c>
      <c r="K11" s="61">
        <f t="shared" si="3"/>
        <v>9</v>
      </c>
      <c r="L11" s="60">
        <f>VLOOKUP($A11,'Return Data'!$B$7:$R$2292,13,0)</f>
        <v>15.438000000000001</v>
      </c>
      <c r="M11" s="61">
        <f t="shared" si="4"/>
        <v>9</v>
      </c>
      <c r="N11" s="60">
        <f>VLOOKUP($A11,'Return Data'!$B$7:$R$2292,17,0)</f>
        <v>14.9011</v>
      </c>
      <c r="O11" s="61">
        <f t="shared" si="5"/>
        <v>9</v>
      </c>
      <c r="P11" s="60">
        <f>VLOOKUP($A11,'Return Data'!$B$7:$R$2292,14,0)</f>
        <v>9.9990000000000006</v>
      </c>
      <c r="Q11" s="61">
        <f t="shared" si="6"/>
        <v>10</v>
      </c>
      <c r="R11" s="60">
        <f>VLOOKUP($A11,'Return Data'!$B$7:$R$2292,16,0)</f>
        <v>8.5134000000000007</v>
      </c>
      <c r="S11" s="62">
        <f t="shared" si="7"/>
        <v>8</v>
      </c>
    </row>
    <row r="12" spans="1:19" x14ac:dyDescent="0.3">
      <c r="A12" s="77" t="s">
        <v>805</v>
      </c>
      <c r="B12" s="59">
        <f>VLOOKUP($A12,'Return Data'!$B$7:$R$2292,3,0)</f>
        <v>45022</v>
      </c>
      <c r="C12" s="60">
        <f>VLOOKUP($A12,'Return Data'!$B$7:$R$2292,4,0)</f>
        <v>5599.9304000000002</v>
      </c>
      <c r="D12" s="60">
        <f>VLOOKUP($A12,'Return Data'!$B$7:$R$2292,9,0)</f>
        <v>107.67400000000001</v>
      </c>
      <c r="E12" s="61">
        <f t="shared" si="0"/>
        <v>1</v>
      </c>
      <c r="F12" s="60">
        <f>VLOOKUP($A12,'Return Data'!$B$7:$R$2292,10,0)</f>
        <v>36.349800000000002</v>
      </c>
      <c r="G12" s="61">
        <f t="shared" si="1"/>
        <v>1</v>
      </c>
      <c r="H12" s="60">
        <f>VLOOKUP($A12,'Return Data'!$B$7:$R$2292,11,0)</f>
        <v>37.025199999999998</v>
      </c>
      <c r="I12" s="61">
        <f t="shared" si="2"/>
        <v>1</v>
      </c>
      <c r="J12" s="60">
        <f>VLOOKUP($A12,'Return Data'!$B$7:$R$2292,12,0)</f>
        <v>23.018599999999999</v>
      </c>
      <c r="K12" s="61">
        <f t="shared" si="3"/>
        <v>1</v>
      </c>
      <c r="L12" s="60">
        <f>VLOOKUP($A12,'Return Data'!$B$7:$R$2292,13,0)</f>
        <v>16.9848</v>
      </c>
      <c r="M12" s="61">
        <f t="shared" si="4"/>
        <v>1</v>
      </c>
      <c r="N12" s="60">
        <f>VLOOKUP($A12,'Return Data'!$B$7:$R$2292,17,0)</f>
        <v>15.889099999999999</v>
      </c>
      <c r="O12" s="61">
        <f t="shared" si="5"/>
        <v>1</v>
      </c>
      <c r="P12" s="60">
        <f>VLOOKUP($A12,'Return Data'!$B$7:$R$2292,14,0)</f>
        <v>10.658200000000001</v>
      </c>
      <c r="Q12" s="61">
        <f t="shared" si="6"/>
        <v>1</v>
      </c>
      <c r="R12" s="60">
        <f>VLOOKUP($A12,'Return Data'!$B$7:$R$2292,16,0)</f>
        <v>5.9298000000000002</v>
      </c>
      <c r="S12" s="62">
        <f t="shared" si="7"/>
        <v>11</v>
      </c>
    </row>
    <row r="13" spans="1:19" x14ac:dyDescent="0.3">
      <c r="A13" s="77" t="s">
        <v>807</v>
      </c>
      <c r="B13" s="59">
        <f>VLOOKUP($A13,'Return Data'!$B$7:$R$2292,3,0)</f>
        <v>45022</v>
      </c>
      <c r="C13" s="60">
        <f>VLOOKUP($A13,'Return Data'!$B$7:$R$2292,4,0)</f>
        <v>5435.9933000000001</v>
      </c>
      <c r="D13" s="60">
        <f>VLOOKUP($A13,'Return Data'!$B$7:$R$2292,9,0)</f>
        <v>104.9436</v>
      </c>
      <c r="E13" s="61">
        <f t="shared" si="0"/>
        <v>4</v>
      </c>
      <c r="F13" s="60">
        <f>VLOOKUP($A13,'Return Data'!$B$7:$R$2292,10,0)</f>
        <v>35.250300000000003</v>
      </c>
      <c r="G13" s="61">
        <f t="shared" si="1"/>
        <v>3</v>
      </c>
      <c r="H13" s="60">
        <f>VLOOKUP($A13,'Return Data'!$B$7:$R$2292,11,0)</f>
        <v>36.115900000000003</v>
      </c>
      <c r="I13" s="61">
        <f t="shared" si="2"/>
        <v>3</v>
      </c>
      <c r="J13" s="60">
        <f>VLOOKUP($A13,'Return Data'!$B$7:$R$2292,12,0)</f>
        <v>22.341000000000001</v>
      </c>
      <c r="K13" s="61">
        <f t="shared" si="3"/>
        <v>2</v>
      </c>
      <c r="L13" s="60">
        <f>VLOOKUP($A13,'Return Data'!$B$7:$R$2292,13,0)</f>
        <v>16.4313</v>
      </c>
      <c r="M13" s="61">
        <f t="shared" si="4"/>
        <v>2</v>
      </c>
      <c r="N13" s="60">
        <f>VLOOKUP($A13,'Return Data'!$B$7:$R$2292,17,0)</f>
        <v>15.445499999999999</v>
      </c>
      <c r="O13" s="61">
        <f t="shared" si="5"/>
        <v>2</v>
      </c>
      <c r="P13" s="60">
        <f>VLOOKUP($A13,'Return Data'!$B$7:$R$2292,14,0)</f>
        <v>10.4915</v>
      </c>
      <c r="Q13" s="61">
        <f t="shared" si="6"/>
        <v>2</v>
      </c>
      <c r="R13" s="60">
        <f>VLOOKUP($A13,'Return Data'!$B$7:$R$2292,16,0)</f>
        <v>9.3804999999999996</v>
      </c>
      <c r="S13" s="62">
        <f t="shared" si="7"/>
        <v>6</v>
      </c>
    </row>
    <row r="14" spans="1:19" x14ac:dyDescent="0.3">
      <c r="A14" s="77" t="s">
        <v>809</v>
      </c>
      <c r="B14" s="59">
        <f>VLOOKUP($A14,'Return Data'!$B$7:$R$2292,3,0)</f>
        <v>45022</v>
      </c>
      <c r="C14" s="60">
        <f>VLOOKUP($A14,'Return Data'!$B$7:$R$2292,4,0)</f>
        <v>51.858600000000003</v>
      </c>
      <c r="D14" s="60">
        <f>VLOOKUP($A14,'Return Data'!$B$7:$R$2292,9,0)</f>
        <v>94.233900000000006</v>
      </c>
      <c r="E14" s="61">
        <f t="shared" si="0"/>
        <v>9</v>
      </c>
      <c r="F14" s="60">
        <f>VLOOKUP($A14,'Return Data'!$B$7:$R$2292,10,0)</f>
        <v>31.574300000000001</v>
      </c>
      <c r="G14" s="61">
        <f t="shared" si="1"/>
        <v>11</v>
      </c>
      <c r="H14" s="60">
        <f>VLOOKUP($A14,'Return Data'!$B$7:$R$2292,11,0)</f>
        <v>34.014000000000003</v>
      </c>
      <c r="I14" s="61">
        <f t="shared" si="2"/>
        <v>10</v>
      </c>
      <c r="J14" s="60">
        <f>VLOOKUP($A14,'Return Data'!$B$7:$R$2292,12,0)</f>
        <v>20.962399999999999</v>
      </c>
      <c r="K14" s="61">
        <f t="shared" si="3"/>
        <v>11</v>
      </c>
      <c r="L14" s="60">
        <f>VLOOKUP($A14,'Return Data'!$B$7:$R$2292,13,0)</f>
        <v>15.3752</v>
      </c>
      <c r="M14" s="61">
        <f t="shared" si="4"/>
        <v>10</v>
      </c>
      <c r="N14" s="60">
        <f>VLOOKUP($A14,'Return Data'!$B$7:$R$2292,17,0)</f>
        <v>14.848699999999999</v>
      </c>
      <c r="O14" s="61">
        <f t="shared" si="5"/>
        <v>10</v>
      </c>
      <c r="P14" s="60">
        <f>VLOOKUP($A14,'Return Data'!$B$7:$R$2292,14,0)</f>
        <v>10.096399999999999</v>
      </c>
      <c r="Q14" s="61">
        <f t="shared" si="6"/>
        <v>8</v>
      </c>
      <c r="R14" s="60">
        <f>VLOOKUP($A14,'Return Data'!$B$7:$R$2292,16,0)</f>
        <v>11.9575</v>
      </c>
      <c r="S14" s="62">
        <f t="shared" si="7"/>
        <v>1</v>
      </c>
    </row>
    <row r="15" spans="1:19" x14ac:dyDescent="0.3">
      <c r="A15" s="77" t="s">
        <v>811</v>
      </c>
      <c r="B15" s="59">
        <f>VLOOKUP($A15,'Return Data'!$B$7:$R$2292,3,0)</f>
        <v>45022</v>
      </c>
      <c r="C15" s="60">
        <f>VLOOKUP($A15,'Return Data'!$B$7:$R$2292,4,0)</f>
        <v>51.7027</v>
      </c>
      <c r="D15" s="60">
        <f>VLOOKUP($A15,'Return Data'!$B$7:$R$2292,9,0)</f>
        <v>91.875500000000002</v>
      </c>
      <c r="E15" s="61">
        <f t="shared" si="0"/>
        <v>10</v>
      </c>
      <c r="F15" s="60">
        <f>VLOOKUP($A15,'Return Data'!$B$7:$R$2292,10,0)</f>
        <v>31.8521</v>
      </c>
      <c r="G15" s="61">
        <f t="shared" si="1"/>
        <v>9</v>
      </c>
      <c r="H15" s="60">
        <f>VLOOKUP($A15,'Return Data'!$B$7:$R$2292,11,0)</f>
        <v>32.637700000000002</v>
      </c>
      <c r="I15" s="61">
        <f t="shared" si="2"/>
        <v>11</v>
      </c>
      <c r="J15" s="60">
        <f>VLOOKUP($A15,'Return Data'!$B$7:$R$2292,12,0)</f>
        <v>20.973800000000001</v>
      </c>
      <c r="K15" s="61">
        <f t="shared" si="3"/>
        <v>10</v>
      </c>
      <c r="L15" s="60">
        <f>VLOOKUP($A15,'Return Data'!$B$7:$R$2292,13,0)</f>
        <v>15.3306</v>
      </c>
      <c r="M15" s="61">
        <f t="shared" si="4"/>
        <v>11</v>
      </c>
      <c r="N15" s="60">
        <f>VLOOKUP($A15,'Return Data'!$B$7:$R$2292,17,0)</f>
        <v>14.427899999999999</v>
      </c>
      <c r="O15" s="61">
        <f t="shared" si="5"/>
        <v>11</v>
      </c>
      <c r="P15" s="60">
        <f>VLOOKUP($A15,'Return Data'!$B$7:$R$2292,14,0)</f>
        <v>9.9099000000000004</v>
      </c>
      <c r="Q15" s="61">
        <f t="shared" si="6"/>
        <v>11</v>
      </c>
      <c r="R15" s="60">
        <f>VLOOKUP($A15,'Return Data'!$B$7:$R$2292,16,0)</f>
        <v>11.134600000000001</v>
      </c>
      <c r="S15" s="62">
        <f t="shared" si="7"/>
        <v>3</v>
      </c>
    </row>
    <row r="16" spans="1:19" x14ac:dyDescent="0.3">
      <c r="A16" s="77" t="s">
        <v>813</v>
      </c>
      <c r="B16" s="59">
        <f>VLOOKUP($A16,'Return Data'!$B$7:$R$2292,3,0)</f>
        <v>45022</v>
      </c>
      <c r="C16" s="60">
        <f>VLOOKUP($A16,'Return Data'!$B$7:$R$2292,4,0)</f>
        <v>51.883400000000002</v>
      </c>
      <c r="D16" s="60">
        <f>VLOOKUP($A16,'Return Data'!$B$7:$R$2292,9,0)</f>
        <v>105.0692</v>
      </c>
      <c r="E16" s="61">
        <f t="shared" si="0"/>
        <v>3</v>
      </c>
      <c r="F16" s="60">
        <f>VLOOKUP($A16,'Return Data'!$B$7:$R$2292,10,0)</f>
        <v>35.213299999999997</v>
      </c>
      <c r="G16" s="61">
        <f t="shared" si="1"/>
        <v>4</v>
      </c>
      <c r="H16" s="60">
        <f>VLOOKUP($A16,'Return Data'!$B$7:$R$2292,11,0)</f>
        <v>36.070300000000003</v>
      </c>
      <c r="I16" s="61">
        <f t="shared" si="2"/>
        <v>4</v>
      </c>
      <c r="J16" s="60">
        <f>VLOOKUP($A16,'Return Data'!$B$7:$R$2292,12,0)</f>
        <v>22.208500000000001</v>
      </c>
      <c r="K16" s="61">
        <f t="shared" si="3"/>
        <v>4</v>
      </c>
      <c r="L16" s="60">
        <f>VLOOKUP($A16,'Return Data'!$B$7:$R$2292,13,0)</f>
        <v>16.319500000000001</v>
      </c>
      <c r="M16" s="61">
        <f t="shared" si="4"/>
        <v>3</v>
      </c>
      <c r="N16" s="60">
        <f>VLOOKUP($A16,'Return Data'!$B$7:$R$2292,17,0)</f>
        <v>15.2445</v>
      </c>
      <c r="O16" s="61">
        <f t="shared" si="5"/>
        <v>5</v>
      </c>
      <c r="P16" s="60">
        <f>VLOOKUP($A16,'Return Data'!$B$7:$R$2292,14,0)</f>
        <v>10.245200000000001</v>
      </c>
      <c r="Q16" s="61">
        <f t="shared" si="6"/>
        <v>6</v>
      </c>
      <c r="R16" s="60">
        <f>VLOOKUP($A16,'Return Data'!$B$7:$R$2292,16,0)</f>
        <v>10.2483</v>
      </c>
      <c r="S16" s="62">
        <f t="shared" si="7"/>
        <v>4</v>
      </c>
    </row>
    <row r="17" spans="1:19" x14ac:dyDescent="0.3">
      <c r="A17" s="77" t="s">
        <v>1923</v>
      </c>
      <c r="B17" s="59">
        <f>VLOOKUP($A17,'Return Data'!$B$7:$R$2292,3,0)</f>
        <v>45022</v>
      </c>
      <c r="C17" s="60">
        <f>VLOOKUP($A17,'Return Data'!$B$7:$R$2292,4,0)</f>
        <v>53.656799999999997</v>
      </c>
      <c r="D17" s="60">
        <f>VLOOKUP($A17,'Return Data'!$B$7:$R$2292,9,0)</f>
        <v>104.7624</v>
      </c>
      <c r="E17" s="61">
        <f t="shared" si="0"/>
        <v>5</v>
      </c>
      <c r="F17" s="60">
        <f>VLOOKUP($A17,'Return Data'!$B$7:$R$2292,10,0)</f>
        <v>35.104599999999998</v>
      </c>
      <c r="G17" s="61">
        <f t="shared" si="1"/>
        <v>5</v>
      </c>
      <c r="H17" s="60">
        <f>VLOOKUP($A17,'Return Data'!$B$7:$R$2292,11,0)</f>
        <v>35.927100000000003</v>
      </c>
      <c r="I17" s="61">
        <f t="shared" si="2"/>
        <v>5</v>
      </c>
      <c r="J17" s="60">
        <f>VLOOKUP($A17,'Return Data'!$B$7:$R$2292,12,0)</f>
        <v>22.186900000000001</v>
      </c>
      <c r="K17" s="61">
        <f t="shared" si="3"/>
        <v>5</v>
      </c>
      <c r="L17" s="60">
        <f>VLOOKUP($A17,'Return Data'!$B$7:$R$2292,13,0)</f>
        <v>16.2759</v>
      </c>
      <c r="M17" s="61">
        <f t="shared" si="4"/>
        <v>4</v>
      </c>
      <c r="N17" s="60">
        <f>VLOOKUP($A17,'Return Data'!$B$7:$R$2292,17,0)</f>
        <v>15.3264</v>
      </c>
      <c r="O17" s="61">
        <f t="shared" si="5"/>
        <v>3</v>
      </c>
      <c r="P17" s="60">
        <f>VLOOKUP($A17,'Return Data'!$B$7:$R$2292,14,0)</f>
        <v>10.3909</v>
      </c>
      <c r="Q17" s="61">
        <f t="shared" si="6"/>
        <v>4</v>
      </c>
      <c r="R17" s="60">
        <f>VLOOKUP($A17,'Return Data'!$B$7:$R$2292,16,0)</f>
        <v>9.8048000000000002</v>
      </c>
      <c r="S17" s="62">
        <f t="shared" si="7"/>
        <v>5</v>
      </c>
    </row>
    <row r="18" spans="1:19" x14ac:dyDescent="0.3">
      <c r="A18" s="77" t="s">
        <v>816</v>
      </c>
      <c r="B18" s="59">
        <f>VLOOKUP($A18,'Return Data'!$B$7:$R$2292,3,0)</f>
        <v>45022</v>
      </c>
      <c r="C18" s="60">
        <f>VLOOKUP($A18,'Return Data'!$B$7:$R$2292,4,0)</f>
        <v>52.228000000000002</v>
      </c>
      <c r="D18" s="60">
        <f>VLOOKUP($A18,'Return Data'!$B$7:$R$2292,9,0)</f>
        <v>106.3776</v>
      </c>
      <c r="E18" s="61">
        <f t="shared" si="0"/>
        <v>2</v>
      </c>
      <c r="F18" s="60">
        <f>VLOOKUP($A18,'Return Data'!$B$7:$R$2292,10,0)</f>
        <v>35.733699999999999</v>
      </c>
      <c r="G18" s="61">
        <f t="shared" si="1"/>
        <v>2</v>
      </c>
      <c r="H18" s="60">
        <f>VLOOKUP($A18,'Return Data'!$B$7:$R$2292,11,0)</f>
        <v>36.471699999999998</v>
      </c>
      <c r="I18" s="61">
        <f t="shared" si="2"/>
        <v>2</v>
      </c>
      <c r="J18" s="60">
        <f>VLOOKUP($A18,'Return Data'!$B$7:$R$2292,12,0)</f>
        <v>22.310500000000001</v>
      </c>
      <c r="K18" s="61">
        <f t="shared" si="3"/>
        <v>3</v>
      </c>
      <c r="L18" s="60">
        <f>VLOOKUP($A18,'Return Data'!$B$7:$R$2292,13,0)</f>
        <v>16.219799999999999</v>
      </c>
      <c r="M18" s="61">
        <f t="shared" si="4"/>
        <v>5</v>
      </c>
      <c r="N18" s="60">
        <f>VLOOKUP($A18,'Return Data'!$B$7:$R$2292,17,0)</f>
        <v>15.1153</v>
      </c>
      <c r="O18" s="61">
        <f t="shared" si="5"/>
        <v>6</v>
      </c>
      <c r="P18" s="60">
        <f>VLOOKUP($A18,'Return Data'!$B$7:$R$2292,14,0)</f>
        <v>10.0106</v>
      </c>
      <c r="Q18" s="61">
        <f t="shared" si="6"/>
        <v>9</v>
      </c>
      <c r="R18" s="60">
        <f>VLOOKUP($A18,'Return Data'!$B$7:$R$2292,16,0)</f>
        <v>11.277100000000001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100.69027272727271</v>
      </c>
      <c r="E20" s="83"/>
      <c r="F20" s="84">
        <f>AVERAGE(F8:F18)</f>
        <v>33.997536363636364</v>
      </c>
      <c r="G20" s="83"/>
      <c r="H20" s="84">
        <f>AVERAGE(H8:H18)</f>
        <v>35.240390909090905</v>
      </c>
      <c r="I20" s="83"/>
      <c r="J20" s="84">
        <f>AVERAGE(J8:J18)</f>
        <v>21.82738181818182</v>
      </c>
      <c r="K20" s="83"/>
      <c r="L20" s="84">
        <f>AVERAGE(L8:L18)</f>
        <v>16.027790909090911</v>
      </c>
      <c r="M20" s="83"/>
      <c r="N20" s="84">
        <f>AVERAGE(N8:N18)</f>
        <v>15.149490909090906</v>
      </c>
      <c r="O20" s="83"/>
      <c r="P20" s="84">
        <f>AVERAGE(P8:P18)</f>
        <v>10.245554545454546</v>
      </c>
      <c r="Q20" s="83"/>
      <c r="R20" s="84">
        <f>AVERAGE(R8:R18)</f>
        <v>9.360527272727273</v>
      </c>
      <c r="S20" s="85"/>
    </row>
    <row r="21" spans="1:19" x14ac:dyDescent="0.3">
      <c r="A21" s="82" t="s">
        <v>28</v>
      </c>
      <c r="B21" s="83"/>
      <c r="C21" s="83"/>
      <c r="D21" s="84">
        <f>MIN(D8:D18)</f>
        <v>91.591099999999997</v>
      </c>
      <c r="E21" s="83"/>
      <c r="F21" s="84">
        <f>MIN(F8:F18)</f>
        <v>31.574300000000001</v>
      </c>
      <c r="G21" s="83"/>
      <c r="H21" s="84">
        <f>MIN(H8:H18)</f>
        <v>32.637700000000002</v>
      </c>
      <c r="I21" s="83"/>
      <c r="J21" s="84">
        <f>MIN(J8:J18)</f>
        <v>20.962399999999999</v>
      </c>
      <c r="K21" s="83"/>
      <c r="L21" s="84">
        <f>MIN(L8:L18)</f>
        <v>15.3306</v>
      </c>
      <c r="M21" s="83"/>
      <c r="N21" s="84">
        <f>MIN(N8:N18)</f>
        <v>14.427899999999999</v>
      </c>
      <c r="O21" s="83"/>
      <c r="P21" s="84">
        <f>MIN(P8:P18)</f>
        <v>9.9099000000000004</v>
      </c>
      <c r="Q21" s="83"/>
      <c r="R21" s="84">
        <f>MIN(R8:R18)</f>
        <v>5.9298000000000002</v>
      </c>
      <c r="S21" s="85"/>
    </row>
    <row r="22" spans="1:19" ht="15" thickBot="1" x14ac:dyDescent="0.35">
      <c r="A22" s="86" t="s">
        <v>29</v>
      </c>
      <c r="B22" s="87"/>
      <c r="C22" s="87"/>
      <c r="D22" s="88">
        <f>MAX(D8:D18)</f>
        <v>107.67400000000001</v>
      </c>
      <c r="E22" s="87"/>
      <c r="F22" s="88">
        <f>MAX(F8:F18)</f>
        <v>36.349800000000002</v>
      </c>
      <c r="G22" s="87"/>
      <c r="H22" s="88">
        <f>MAX(H8:H18)</f>
        <v>37.025199999999998</v>
      </c>
      <c r="I22" s="87"/>
      <c r="J22" s="88">
        <f>MAX(J8:J18)</f>
        <v>23.018599999999999</v>
      </c>
      <c r="K22" s="87"/>
      <c r="L22" s="88">
        <f>MAX(L8:L18)</f>
        <v>16.9848</v>
      </c>
      <c r="M22" s="87"/>
      <c r="N22" s="88">
        <f>MAX(N8:N18)</f>
        <v>15.889099999999999</v>
      </c>
      <c r="O22" s="87"/>
      <c r="P22" s="88">
        <f>MAX(P8:P18)</f>
        <v>10.658200000000001</v>
      </c>
      <c r="Q22" s="87"/>
      <c r="R22" s="88">
        <f>MAX(R8:R18)</f>
        <v>11.9575</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45022</v>
      </c>
      <c r="C8" s="60">
        <f>VLOOKUP($A8,'Return Data'!$B$7:$R$2292,4,0)</f>
        <v>18.2135</v>
      </c>
      <c r="D8" s="60">
        <f>VLOOKUP($A8,'Return Data'!$B$7:$R$2292,9,0)</f>
        <v>87.387500000000003</v>
      </c>
      <c r="E8" s="61">
        <f>RANK(D8,D$8:D$18,0)</f>
        <v>10</v>
      </c>
      <c r="F8" s="60">
        <f>VLOOKUP($A8,'Return Data'!$B$7:$R$2292,10,0)</f>
        <v>33.7012</v>
      </c>
      <c r="G8" s="61">
        <f>RANK(F8,F$8:F$18,0)</f>
        <v>10</v>
      </c>
      <c r="H8" s="60">
        <f>VLOOKUP($A8,'Return Data'!$B$7:$R$2292,11,0)</f>
        <v>32.013800000000003</v>
      </c>
      <c r="I8" s="61">
        <f>RANK(H8,H$8:H$18,0)</f>
        <v>10</v>
      </c>
      <c r="J8" s="60">
        <f>VLOOKUP($A8,'Return Data'!$B$7:$R$2292,12,0)</f>
        <v>22.417999999999999</v>
      </c>
      <c r="K8" s="61">
        <f>RANK(J8,J$8:J$18,0)</f>
        <v>6</v>
      </c>
      <c r="L8" s="60">
        <f>VLOOKUP($A8,'Return Data'!$B$7:$R$2292,13,0)</f>
        <v>15.679500000000001</v>
      </c>
      <c r="M8" s="61">
        <f>RANK(L8,L$8:L$18,0)</f>
        <v>8</v>
      </c>
      <c r="N8" s="60">
        <f>VLOOKUP($A8,'Return Data'!$B$7:$R$2292,17,0)</f>
        <v>14.018700000000001</v>
      </c>
      <c r="O8" s="61">
        <f>RANK(N8,N$8:N$18,0)</f>
        <v>7</v>
      </c>
      <c r="P8" s="60">
        <f>VLOOKUP($A8,'Return Data'!$B$7:$R$2292,14,0)</f>
        <v>9.4748999999999999</v>
      </c>
      <c r="Q8" s="61">
        <f>RANK(P8,P$8:P$18,0)</f>
        <v>8</v>
      </c>
      <c r="R8" s="60">
        <f>VLOOKUP($A8,'Return Data'!$B$7:$R$2292,16,0)</f>
        <v>5.5749000000000004</v>
      </c>
      <c r="S8" s="62">
        <f>RANK(R8,R$8:R$18,0)</f>
        <v>6</v>
      </c>
    </row>
    <row r="9" spans="1:19" x14ac:dyDescent="0.3">
      <c r="A9" s="77" t="s">
        <v>800</v>
      </c>
      <c r="B9" s="59">
        <f>VLOOKUP($A9,'Return Data'!$B$7:$R$2292,3,0)</f>
        <v>45022</v>
      </c>
      <c r="C9" s="60">
        <f>VLOOKUP($A9,'Return Data'!$B$7:$R$2292,4,0)</f>
        <v>18.3324</v>
      </c>
      <c r="D9" s="60">
        <f>VLOOKUP($A9,'Return Data'!$B$7:$R$2292,9,0)</f>
        <v>93.597899999999996</v>
      </c>
      <c r="E9" s="61">
        <f t="shared" ref="E9:E18" si="0">RANK(D9,D$8:D$18,0)</f>
        <v>6</v>
      </c>
      <c r="F9" s="60">
        <f>VLOOKUP($A9,'Return Data'!$B$7:$R$2292,10,0)</f>
        <v>36.966099999999997</v>
      </c>
      <c r="G9" s="61">
        <f t="shared" ref="G9:G18" si="1">RANK(F9,F$8:F$18,0)</f>
        <v>2</v>
      </c>
      <c r="H9" s="60">
        <f>VLOOKUP($A9,'Return Data'!$B$7:$R$2292,11,0)</f>
        <v>33.5931</v>
      </c>
      <c r="I9" s="61">
        <f t="shared" ref="I9:I18" si="2">RANK(H9,H$8:H$18,0)</f>
        <v>5</v>
      </c>
      <c r="J9" s="60">
        <f>VLOOKUP($A9,'Return Data'!$B$7:$R$2292,12,0)</f>
        <v>23.269300000000001</v>
      </c>
      <c r="K9" s="61">
        <f t="shared" ref="K9:K18" si="3">RANK(J9,J$8:J$18,0)</f>
        <v>2</v>
      </c>
      <c r="L9" s="60">
        <f>VLOOKUP($A9,'Return Data'!$B$7:$R$2292,13,0)</f>
        <v>16.721499999999999</v>
      </c>
      <c r="M9" s="61">
        <f t="shared" ref="M9:M18" si="4">RANK(L9,L$8:L$18,0)</f>
        <v>1</v>
      </c>
      <c r="N9" s="60">
        <f>VLOOKUP($A9,'Return Data'!$B$7:$R$2292,17,0)</f>
        <v>14.218400000000001</v>
      </c>
      <c r="O9" s="61">
        <f t="shared" ref="O9:O18" si="5">RANK(N9,N$8:N$18,0)</f>
        <v>3</v>
      </c>
      <c r="P9" s="60">
        <f>VLOOKUP($A9,'Return Data'!$B$7:$R$2292,14,0)</f>
        <v>10.1135</v>
      </c>
      <c r="Q9" s="61">
        <f t="shared" ref="Q9:Q18" si="6">RANK(P9,P$8:P$18,0)</f>
        <v>3</v>
      </c>
      <c r="R9" s="60">
        <f>VLOOKUP($A9,'Return Data'!$B$7:$R$2292,16,0)</f>
        <v>5.4268999999999998</v>
      </c>
      <c r="S9" s="62">
        <f t="shared" ref="S9:S18" si="7">RANK(R9,R$8:R$18,0)</f>
        <v>7</v>
      </c>
    </row>
    <row r="10" spans="1:19" x14ac:dyDescent="0.3">
      <c r="A10" s="77" t="s">
        <v>2015</v>
      </c>
      <c r="B10" s="59">
        <f>VLOOKUP($A10,'Return Data'!$B$7:$R$2292,3,0)</f>
        <v>45022</v>
      </c>
      <c r="C10" s="60">
        <f>VLOOKUP($A10,'Return Data'!$B$7:$R$2292,4,0)</f>
        <v>18.558800000000002</v>
      </c>
      <c r="D10" s="60">
        <f>VLOOKUP($A10,'Return Data'!$B$7:$R$2292,9,0)</f>
        <v>198.59309999999999</v>
      </c>
      <c r="E10" s="61">
        <f t="shared" si="0"/>
        <v>1</v>
      </c>
      <c r="F10" s="60">
        <f>VLOOKUP($A10,'Return Data'!$B$7:$R$2292,10,0)</f>
        <v>30.980499999999999</v>
      </c>
      <c r="G10" s="61">
        <f t="shared" si="1"/>
        <v>11</v>
      </c>
      <c r="H10" s="60">
        <f>VLOOKUP($A10,'Return Data'!$B$7:$R$2292,11,0)</f>
        <v>66.2958</v>
      </c>
      <c r="I10" s="61">
        <f t="shared" si="2"/>
        <v>1</v>
      </c>
      <c r="J10" s="60">
        <f>VLOOKUP($A10,'Return Data'!$B$7:$R$2292,12,0)</f>
        <v>43.778300000000002</v>
      </c>
      <c r="K10" s="61">
        <f t="shared" si="3"/>
        <v>1</v>
      </c>
      <c r="L10" s="60">
        <f>VLOOKUP($A10,'Return Data'!$B$7:$R$2292,13,0)</f>
        <v>-1.538</v>
      </c>
      <c r="M10" s="61">
        <f t="shared" si="4"/>
        <v>11</v>
      </c>
      <c r="N10" s="60">
        <f>VLOOKUP($A10,'Return Data'!$B$7:$R$2292,17,0)</f>
        <v>1.0417000000000001</v>
      </c>
      <c r="O10" s="61">
        <f t="shared" si="5"/>
        <v>11</v>
      </c>
      <c r="P10" s="60">
        <f>VLOOKUP($A10,'Return Data'!$B$7:$R$2292,14,0)</f>
        <v>11.3635</v>
      </c>
      <c r="Q10" s="61">
        <f t="shared" si="6"/>
        <v>1</v>
      </c>
      <c r="R10" s="60">
        <f>VLOOKUP($A10,'Return Data'!$B$7:$R$2292,16,0)</f>
        <v>4.0514000000000001</v>
      </c>
      <c r="S10" s="62">
        <f t="shared" si="7"/>
        <v>11</v>
      </c>
    </row>
    <row r="11" spans="1:19" x14ac:dyDescent="0.3">
      <c r="A11" s="77" t="s">
        <v>802</v>
      </c>
      <c r="B11" s="59">
        <f>VLOOKUP($A11,'Return Data'!$B$7:$R$2292,3,0)</f>
        <v>45022</v>
      </c>
      <c r="C11" s="60">
        <f>VLOOKUP($A11,'Return Data'!$B$7:$R$2292,4,0)</f>
        <v>18.8233</v>
      </c>
      <c r="D11" s="60">
        <f>VLOOKUP($A11,'Return Data'!$B$7:$R$2292,9,0)</f>
        <v>92.953100000000006</v>
      </c>
      <c r="E11" s="61">
        <f t="shared" si="0"/>
        <v>7</v>
      </c>
      <c r="F11" s="60">
        <f>VLOOKUP($A11,'Return Data'!$B$7:$R$2292,10,0)</f>
        <v>36.1798</v>
      </c>
      <c r="G11" s="61">
        <f t="shared" si="1"/>
        <v>7</v>
      </c>
      <c r="H11" s="60">
        <f>VLOOKUP($A11,'Return Data'!$B$7:$R$2292,11,0)</f>
        <v>33.790300000000002</v>
      </c>
      <c r="I11" s="61">
        <f t="shared" si="2"/>
        <v>3</v>
      </c>
      <c r="J11" s="60">
        <f>VLOOKUP($A11,'Return Data'!$B$7:$R$2292,12,0)</f>
        <v>22.460100000000001</v>
      </c>
      <c r="K11" s="61">
        <f t="shared" si="3"/>
        <v>5</v>
      </c>
      <c r="L11" s="60">
        <f>VLOOKUP($A11,'Return Data'!$B$7:$R$2292,13,0)</f>
        <v>16.226900000000001</v>
      </c>
      <c r="M11" s="61">
        <f t="shared" si="4"/>
        <v>3</v>
      </c>
      <c r="N11" s="60">
        <f>VLOOKUP($A11,'Return Data'!$B$7:$R$2292,17,0)</f>
        <v>14.2171</v>
      </c>
      <c r="O11" s="61">
        <f t="shared" si="5"/>
        <v>4</v>
      </c>
      <c r="P11" s="60">
        <f>VLOOKUP($A11,'Return Data'!$B$7:$R$2292,14,0)</f>
        <v>9.7436000000000007</v>
      </c>
      <c r="Q11" s="61">
        <f t="shared" si="6"/>
        <v>5</v>
      </c>
      <c r="R11" s="60">
        <f>VLOOKUP($A11,'Return Data'!$B$7:$R$2292,16,0)</f>
        <v>5.6868999999999996</v>
      </c>
      <c r="S11" s="62">
        <f t="shared" si="7"/>
        <v>5</v>
      </c>
    </row>
    <row r="12" spans="1:19" x14ac:dyDescent="0.3">
      <c r="A12" s="77" t="s">
        <v>804</v>
      </c>
      <c r="B12" s="59">
        <f>VLOOKUP($A12,'Return Data'!$B$7:$R$2292,3,0)</f>
        <v>45022</v>
      </c>
      <c r="C12" s="60">
        <f>VLOOKUP($A12,'Return Data'!$B$7:$R$2292,4,0)</f>
        <v>19.388999999999999</v>
      </c>
      <c r="D12" s="60">
        <f>VLOOKUP($A12,'Return Data'!$B$7:$R$2292,9,0)</f>
        <v>96.505300000000005</v>
      </c>
      <c r="E12" s="61">
        <f t="shared" si="0"/>
        <v>3</v>
      </c>
      <c r="F12" s="60">
        <f>VLOOKUP($A12,'Return Data'!$B$7:$R$2292,10,0)</f>
        <v>36.566400000000002</v>
      </c>
      <c r="G12" s="61">
        <f t="shared" si="1"/>
        <v>3</v>
      </c>
      <c r="H12" s="60">
        <f>VLOOKUP($A12,'Return Data'!$B$7:$R$2292,11,0)</f>
        <v>33.2089</v>
      </c>
      <c r="I12" s="61">
        <f t="shared" si="2"/>
        <v>7</v>
      </c>
      <c r="J12" s="60">
        <f>VLOOKUP($A12,'Return Data'!$B$7:$R$2292,12,0)</f>
        <v>22.224799999999998</v>
      </c>
      <c r="K12" s="61">
        <f t="shared" si="3"/>
        <v>8</v>
      </c>
      <c r="L12" s="60">
        <f>VLOOKUP($A12,'Return Data'!$B$7:$R$2292,13,0)</f>
        <v>15.6241</v>
      </c>
      <c r="M12" s="61">
        <f t="shared" si="4"/>
        <v>9</v>
      </c>
      <c r="N12" s="60">
        <f>VLOOKUP($A12,'Return Data'!$B$7:$R$2292,17,0)</f>
        <v>13.942</v>
      </c>
      <c r="O12" s="61">
        <f t="shared" si="5"/>
        <v>9</v>
      </c>
      <c r="P12" s="60">
        <f>VLOOKUP($A12,'Return Data'!$B$7:$R$2292,14,0)</f>
        <v>9.0729000000000006</v>
      </c>
      <c r="Q12" s="61">
        <f t="shared" si="6"/>
        <v>9</v>
      </c>
      <c r="R12" s="60">
        <f>VLOOKUP($A12,'Return Data'!$B$7:$R$2292,16,0)</f>
        <v>5.9302000000000001</v>
      </c>
      <c r="S12" s="62">
        <f t="shared" si="7"/>
        <v>4</v>
      </c>
    </row>
    <row r="13" spans="1:19" x14ac:dyDescent="0.3">
      <c r="A13" s="77" t="s">
        <v>806</v>
      </c>
      <c r="B13" s="59">
        <f>VLOOKUP($A13,'Return Data'!$B$7:$R$2292,3,0)</f>
        <v>45022</v>
      </c>
      <c r="C13" s="60">
        <f>VLOOKUP($A13,'Return Data'!$B$7:$R$2292,4,0)</f>
        <v>16.275400000000001</v>
      </c>
      <c r="D13" s="60">
        <f>VLOOKUP($A13,'Return Data'!$B$7:$R$2292,9,0)</f>
        <v>85.803899999999999</v>
      </c>
      <c r="E13" s="61">
        <f t="shared" si="0"/>
        <v>11</v>
      </c>
      <c r="F13" s="60">
        <f>VLOOKUP($A13,'Return Data'!$B$7:$R$2292,10,0)</f>
        <v>36.347900000000003</v>
      </c>
      <c r="G13" s="61">
        <f t="shared" si="1"/>
        <v>6</v>
      </c>
      <c r="H13" s="60">
        <f>VLOOKUP($A13,'Return Data'!$B$7:$R$2292,11,0)</f>
        <v>33.539700000000003</v>
      </c>
      <c r="I13" s="61">
        <f t="shared" si="2"/>
        <v>6</v>
      </c>
      <c r="J13" s="60">
        <f>VLOOKUP($A13,'Return Data'!$B$7:$R$2292,12,0)</f>
        <v>21.757000000000001</v>
      </c>
      <c r="K13" s="61">
        <f t="shared" si="3"/>
        <v>11</v>
      </c>
      <c r="L13" s="60">
        <f>VLOOKUP($A13,'Return Data'!$B$7:$R$2292,13,0)</f>
        <v>15.8062</v>
      </c>
      <c r="M13" s="61">
        <f t="shared" si="4"/>
        <v>6</v>
      </c>
      <c r="N13" s="60">
        <f>VLOOKUP($A13,'Return Data'!$B$7:$R$2292,17,0)</f>
        <v>14.420999999999999</v>
      </c>
      <c r="O13" s="61">
        <f t="shared" si="5"/>
        <v>2</v>
      </c>
      <c r="P13" s="60">
        <f>VLOOKUP($A13,'Return Data'!$B$7:$R$2292,14,0)</f>
        <v>9.5912000000000006</v>
      </c>
      <c r="Q13" s="61">
        <f t="shared" si="6"/>
        <v>7</v>
      </c>
      <c r="R13" s="60">
        <f>VLOOKUP($A13,'Return Data'!$B$7:$R$2292,16,0)</f>
        <v>4.6798999999999999</v>
      </c>
      <c r="S13" s="62">
        <f t="shared" si="7"/>
        <v>10</v>
      </c>
    </row>
    <row r="14" spans="1:19" x14ac:dyDescent="0.3">
      <c r="A14" s="77" t="s">
        <v>808</v>
      </c>
      <c r="B14" s="59">
        <f>VLOOKUP($A14,'Return Data'!$B$7:$R$2292,3,0)</f>
        <v>45022</v>
      </c>
      <c r="C14" s="60">
        <f>VLOOKUP($A14,'Return Data'!$B$7:$R$2292,4,0)</f>
        <v>17.843399999999999</v>
      </c>
      <c r="D14" s="60">
        <f>VLOOKUP($A14,'Return Data'!$B$7:$R$2292,9,0)</f>
        <v>94.830100000000002</v>
      </c>
      <c r="E14" s="61">
        <f t="shared" si="0"/>
        <v>5</v>
      </c>
      <c r="F14" s="60">
        <f>VLOOKUP($A14,'Return Data'!$B$7:$R$2292,10,0)</f>
        <v>37.265300000000003</v>
      </c>
      <c r="G14" s="61">
        <f t="shared" si="1"/>
        <v>1</v>
      </c>
      <c r="H14" s="60">
        <f>VLOOKUP($A14,'Return Data'!$B$7:$R$2292,11,0)</f>
        <v>30.448699999999999</v>
      </c>
      <c r="I14" s="61">
        <f t="shared" si="2"/>
        <v>11</v>
      </c>
      <c r="J14" s="60">
        <f>VLOOKUP($A14,'Return Data'!$B$7:$R$2292,12,0)</f>
        <v>22.738700000000001</v>
      </c>
      <c r="K14" s="61">
        <f t="shared" si="3"/>
        <v>3</v>
      </c>
      <c r="L14" s="60">
        <f>VLOOKUP($A14,'Return Data'!$B$7:$R$2292,13,0)</f>
        <v>15.935499999999999</v>
      </c>
      <c r="M14" s="61">
        <f t="shared" si="4"/>
        <v>5</v>
      </c>
      <c r="N14" s="60">
        <f>VLOOKUP($A14,'Return Data'!$B$7:$R$2292,17,0)</f>
        <v>14.132300000000001</v>
      </c>
      <c r="O14" s="61">
        <f t="shared" si="5"/>
        <v>5</v>
      </c>
      <c r="P14" s="60">
        <f>VLOOKUP($A14,'Return Data'!$B$7:$R$2292,14,0)</f>
        <v>10.5006</v>
      </c>
      <c r="Q14" s="61">
        <f t="shared" si="6"/>
        <v>2</v>
      </c>
      <c r="R14" s="60">
        <f>VLOOKUP($A14,'Return Data'!$B$7:$R$2292,16,0)</f>
        <v>5.2377000000000002</v>
      </c>
      <c r="S14" s="62">
        <f t="shared" si="7"/>
        <v>9</v>
      </c>
    </row>
    <row r="15" spans="1:19" x14ac:dyDescent="0.3">
      <c r="A15" s="77" t="s">
        <v>810</v>
      </c>
      <c r="B15" s="59">
        <f>VLOOKUP($A15,'Return Data'!$B$7:$R$2292,3,0)</f>
        <v>45022</v>
      </c>
      <c r="C15" s="60">
        <f>VLOOKUP($A15,'Return Data'!$B$7:$R$2292,4,0)</f>
        <v>24.177199999999999</v>
      </c>
      <c r="D15" s="60">
        <f>VLOOKUP($A15,'Return Data'!$B$7:$R$2292,9,0)</f>
        <v>92.8429</v>
      </c>
      <c r="E15" s="61">
        <f t="shared" si="0"/>
        <v>8</v>
      </c>
      <c r="F15" s="60">
        <f>VLOOKUP($A15,'Return Data'!$B$7:$R$2292,10,0)</f>
        <v>34.3919</v>
      </c>
      <c r="G15" s="61">
        <f t="shared" si="1"/>
        <v>9</v>
      </c>
      <c r="H15" s="60">
        <f>VLOOKUP($A15,'Return Data'!$B$7:$R$2292,11,0)</f>
        <v>32.738399999999999</v>
      </c>
      <c r="I15" s="61">
        <f t="shared" si="2"/>
        <v>9</v>
      </c>
      <c r="J15" s="60">
        <f>VLOOKUP($A15,'Return Data'!$B$7:$R$2292,12,0)</f>
        <v>22.005099999999999</v>
      </c>
      <c r="K15" s="61">
        <f t="shared" si="3"/>
        <v>9</v>
      </c>
      <c r="L15" s="60">
        <f>VLOOKUP($A15,'Return Data'!$B$7:$R$2292,13,0)</f>
        <v>15.3459</v>
      </c>
      <c r="M15" s="61">
        <f t="shared" si="4"/>
        <v>10</v>
      </c>
      <c r="N15" s="60">
        <f>VLOOKUP($A15,'Return Data'!$B$7:$R$2292,17,0)</f>
        <v>13.598800000000001</v>
      </c>
      <c r="O15" s="61">
        <f t="shared" si="5"/>
        <v>10</v>
      </c>
      <c r="P15" s="60">
        <f>VLOOKUP($A15,'Return Data'!$B$7:$R$2292,14,0)</f>
        <v>8.5692000000000004</v>
      </c>
      <c r="Q15" s="61">
        <f t="shared" si="6"/>
        <v>10</v>
      </c>
      <c r="R15" s="60">
        <f>VLOOKUP($A15,'Return Data'!$B$7:$R$2292,16,0)</f>
        <v>7.6071999999999997</v>
      </c>
      <c r="S15" s="62">
        <f t="shared" si="7"/>
        <v>1</v>
      </c>
    </row>
    <row r="16" spans="1:19" x14ac:dyDescent="0.3">
      <c r="A16" s="77" t="s">
        <v>812</v>
      </c>
      <c r="B16" s="59">
        <f>VLOOKUP($A16,'Return Data'!$B$7:$R$2292,3,0)</f>
        <v>45022</v>
      </c>
      <c r="C16" s="60">
        <f>VLOOKUP($A16,'Return Data'!$B$7:$R$2292,4,0)</f>
        <v>24.111799999999999</v>
      </c>
      <c r="D16" s="60">
        <f>VLOOKUP($A16,'Return Data'!$B$7:$R$2292,9,0)</f>
        <v>97.599599999999995</v>
      </c>
      <c r="E16" s="61">
        <f t="shared" si="0"/>
        <v>2</v>
      </c>
      <c r="F16" s="60">
        <f>VLOOKUP($A16,'Return Data'!$B$7:$R$2292,10,0)</f>
        <v>36.402500000000003</v>
      </c>
      <c r="G16" s="61">
        <f t="shared" si="1"/>
        <v>5</v>
      </c>
      <c r="H16" s="60">
        <f>VLOOKUP($A16,'Return Data'!$B$7:$R$2292,11,0)</f>
        <v>33.699800000000003</v>
      </c>
      <c r="I16" s="61">
        <f t="shared" si="2"/>
        <v>4</v>
      </c>
      <c r="J16" s="60">
        <f>VLOOKUP($A16,'Return Data'!$B$7:$R$2292,12,0)</f>
        <v>22.623899999999999</v>
      </c>
      <c r="K16" s="61">
        <f t="shared" si="3"/>
        <v>4</v>
      </c>
      <c r="L16" s="60">
        <f>VLOOKUP($A16,'Return Data'!$B$7:$R$2292,13,0)</f>
        <v>16.0382</v>
      </c>
      <c r="M16" s="61">
        <f t="shared" si="4"/>
        <v>4</v>
      </c>
      <c r="N16" s="60">
        <f>VLOOKUP($A16,'Return Data'!$B$7:$R$2292,17,0)</f>
        <v>14.0829</v>
      </c>
      <c r="O16" s="61">
        <f t="shared" si="5"/>
        <v>6</v>
      </c>
      <c r="P16" s="60">
        <f>VLOOKUP($A16,'Return Data'!$B$7:$R$2292,14,0)</f>
        <v>9.6829999999999998</v>
      </c>
      <c r="Q16" s="61">
        <f t="shared" si="6"/>
        <v>6</v>
      </c>
      <c r="R16" s="60">
        <f>VLOOKUP($A16,'Return Data'!$B$7:$R$2292,16,0)</f>
        <v>7.5510000000000002</v>
      </c>
      <c r="S16" s="62">
        <f t="shared" si="7"/>
        <v>3</v>
      </c>
    </row>
    <row r="17" spans="1:19" x14ac:dyDescent="0.3">
      <c r="A17" s="77" t="s">
        <v>814</v>
      </c>
      <c r="B17" s="59">
        <f>VLOOKUP($A17,'Return Data'!$B$7:$R$2292,3,0)</f>
        <v>45022</v>
      </c>
      <c r="C17" s="60">
        <f>VLOOKUP($A17,'Return Data'!$B$7:$R$2292,4,0)</f>
        <v>23.882200000000001</v>
      </c>
      <c r="D17" s="60">
        <f>VLOOKUP($A17,'Return Data'!$B$7:$R$2292,9,0)</f>
        <v>96.264099999999999</v>
      </c>
      <c r="E17" s="61">
        <f t="shared" si="0"/>
        <v>4</v>
      </c>
      <c r="F17" s="60">
        <f>VLOOKUP($A17,'Return Data'!$B$7:$R$2292,10,0)</f>
        <v>36.531799999999997</v>
      </c>
      <c r="G17" s="61">
        <f t="shared" si="1"/>
        <v>4</v>
      </c>
      <c r="H17" s="60">
        <f>VLOOKUP($A17,'Return Data'!$B$7:$R$2292,11,0)</f>
        <v>33.893999999999998</v>
      </c>
      <c r="I17" s="61">
        <f t="shared" si="2"/>
        <v>2</v>
      </c>
      <c r="J17" s="60">
        <f>VLOOKUP($A17,'Return Data'!$B$7:$R$2292,12,0)</f>
        <v>22.4099</v>
      </c>
      <c r="K17" s="61">
        <f t="shared" si="3"/>
        <v>7</v>
      </c>
      <c r="L17" s="60">
        <f>VLOOKUP($A17,'Return Data'!$B$7:$R$2292,13,0)</f>
        <v>16.3719</v>
      </c>
      <c r="M17" s="61">
        <f t="shared" si="4"/>
        <v>2</v>
      </c>
      <c r="N17" s="60">
        <f>VLOOKUP($A17,'Return Data'!$B$7:$R$2292,17,0)</f>
        <v>14.5108</v>
      </c>
      <c r="O17" s="61">
        <f t="shared" si="5"/>
        <v>1</v>
      </c>
      <c r="P17" s="60">
        <f>VLOOKUP($A17,'Return Data'!$B$7:$R$2292,14,0)</f>
        <v>9.8992000000000004</v>
      </c>
      <c r="Q17" s="61">
        <f t="shared" si="6"/>
        <v>4</v>
      </c>
      <c r="R17" s="60">
        <f>VLOOKUP($A17,'Return Data'!$B$7:$R$2292,16,0)</f>
        <v>7.5960999999999999</v>
      </c>
      <c r="S17" s="62">
        <f t="shared" si="7"/>
        <v>2</v>
      </c>
    </row>
    <row r="18" spans="1:19" x14ac:dyDescent="0.3">
      <c r="A18" s="77" t="s">
        <v>815</v>
      </c>
      <c r="B18" s="59">
        <f>VLOOKUP($A18,'Return Data'!$B$7:$R$2292,3,0)</f>
        <v>45022</v>
      </c>
      <c r="C18" s="60">
        <f>VLOOKUP($A18,'Return Data'!$B$7:$R$2292,4,0)</f>
        <v>18.246300000000002</v>
      </c>
      <c r="D18" s="60">
        <f>VLOOKUP($A18,'Return Data'!$B$7:$R$2292,9,0)</f>
        <v>91.693799999999996</v>
      </c>
      <c r="E18" s="61">
        <f t="shared" si="0"/>
        <v>9</v>
      </c>
      <c r="F18" s="60">
        <f>VLOOKUP($A18,'Return Data'!$B$7:$R$2292,10,0)</f>
        <v>35.6967</v>
      </c>
      <c r="G18" s="61">
        <f t="shared" si="1"/>
        <v>8</v>
      </c>
      <c r="H18" s="60">
        <f>VLOOKUP($A18,'Return Data'!$B$7:$R$2292,11,0)</f>
        <v>33.063200000000002</v>
      </c>
      <c r="I18" s="61">
        <f t="shared" si="2"/>
        <v>8</v>
      </c>
      <c r="J18" s="60">
        <f>VLOOKUP($A18,'Return Data'!$B$7:$R$2292,12,0)</f>
        <v>21.761800000000001</v>
      </c>
      <c r="K18" s="61">
        <f t="shared" si="3"/>
        <v>10</v>
      </c>
      <c r="L18" s="60">
        <f>VLOOKUP($A18,'Return Data'!$B$7:$R$2292,13,0)</f>
        <v>15.709899999999999</v>
      </c>
      <c r="M18" s="61">
        <f t="shared" si="4"/>
        <v>7</v>
      </c>
      <c r="N18" s="60">
        <f>VLOOKUP($A18,'Return Data'!$B$7:$R$2292,17,0)</f>
        <v>14.0152</v>
      </c>
      <c r="O18" s="61">
        <f t="shared" si="5"/>
        <v>8</v>
      </c>
      <c r="P18" s="60">
        <f>VLOOKUP($A18,'Return Data'!$B$7:$R$2292,14,0)</f>
        <v>8.1587999999999994</v>
      </c>
      <c r="Q18" s="61">
        <f t="shared" si="6"/>
        <v>11</v>
      </c>
      <c r="R18" s="60">
        <f>VLOOKUP($A18,'Return Data'!$B$7:$R$2292,16,0)</f>
        <v>5.3339999999999996</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102.55193636363637</v>
      </c>
      <c r="E20" s="83"/>
      <c r="F20" s="84">
        <f>AVERAGE(F8:F18)</f>
        <v>35.548190909090913</v>
      </c>
      <c r="G20" s="83"/>
      <c r="H20" s="84">
        <f>AVERAGE(H8:H18)</f>
        <v>36.025972727272723</v>
      </c>
      <c r="I20" s="83"/>
      <c r="J20" s="84">
        <f>AVERAGE(J8:J18)</f>
        <v>24.313354545454544</v>
      </c>
      <c r="K20" s="83"/>
      <c r="L20" s="84">
        <f>AVERAGE(L8:L18)</f>
        <v>14.356509090909093</v>
      </c>
      <c r="M20" s="83"/>
      <c r="N20" s="84">
        <f>AVERAGE(N8:N18)</f>
        <v>12.927172727272726</v>
      </c>
      <c r="O20" s="83"/>
      <c r="P20" s="84">
        <f>AVERAGE(P8:P18)</f>
        <v>9.6518545454545475</v>
      </c>
      <c r="Q20" s="83"/>
      <c r="R20" s="84">
        <f>AVERAGE(R8:R18)</f>
        <v>5.879654545454545</v>
      </c>
      <c r="S20" s="85"/>
    </row>
    <row r="21" spans="1:19" x14ac:dyDescent="0.3">
      <c r="A21" s="82" t="s">
        <v>28</v>
      </c>
      <c r="B21" s="83"/>
      <c r="C21" s="83"/>
      <c r="D21" s="84">
        <f>MIN(D8:D18)</f>
        <v>85.803899999999999</v>
      </c>
      <c r="E21" s="83"/>
      <c r="F21" s="84">
        <f>MIN(F8:F18)</f>
        <v>30.980499999999999</v>
      </c>
      <c r="G21" s="83"/>
      <c r="H21" s="84">
        <f>MIN(H8:H18)</f>
        <v>30.448699999999999</v>
      </c>
      <c r="I21" s="83"/>
      <c r="J21" s="84">
        <f>MIN(J8:J18)</f>
        <v>21.757000000000001</v>
      </c>
      <c r="K21" s="83"/>
      <c r="L21" s="84">
        <f>MIN(L8:L18)</f>
        <v>-1.538</v>
      </c>
      <c r="M21" s="83"/>
      <c r="N21" s="84">
        <f>MIN(N8:N18)</f>
        <v>1.0417000000000001</v>
      </c>
      <c r="O21" s="83"/>
      <c r="P21" s="84">
        <f>MIN(P8:P18)</f>
        <v>8.1587999999999994</v>
      </c>
      <c r="Q21" s="83"/>
      <c r="R21" s="84">
        <f>MIN(R8:R18)</f>
        <v>4.0514000000000001</v>
      </c>
      <c r="S21" s="85"/>
    </row>
    <row r="22" spans="1:19" ht="15" thickBot="1" x14ac:dyDescent="0.35">
      <c r="A22" s="86" t="s">
        <v>29</v>
      </c>
      <c r="B22" s="87"/>
      <c r="C22" s="87"/>
      <c r="D22" s="88">
        <f>MAX(D8:D18)</f>
        <v>198.59309999999999</v>
      </c>
      <c r="E22" s="87"/>
      <c r="F22" s="88">
        <f>MAX(F8:F18)</f>
        <v>37.265300000000003</v>
      </c>
      <c r="G22" s="87"/>
      <c r="H22" s="88">
        <f>MAX(H8:H18)</f>
        <v>66.2958</v>
      </c>
      <c r="I22" s="87"/>
      <c r="J22" s="88">
        <f>MAX(J8:J18)</f>
        <v>43.778300000000002</v>
      </c>
      <c r="K22" s="87"/>
      <c r="L22" s="88">
        <f>MAX(L8:L18)</f>
        <v>16.721499999999999</v>
      </c>
      <c r="M22" s="87"/>
      <c r="N22" s="88">
        <f>MAX(N8:N18)</f>
        <v>14.5108</v>
      </c>
      <c r="O22" s="87"/>
      <c r="P22" s="88">
        <f>MAX(P8:P18)</f>
        <v>11.3635</v>
      </c>
      <c r="Q22" s="87"/>
      <c r="R22" s="88">
        <f>MAX(R8:R18)</f>
        <v>7.6071999999999997</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45022</v>
      </c>
      <c r="C8" s="60">
        <f>VLOOKUP($A8,'Return Data'!$B$7:$R$2292,4,0)</f>
        <v>18.799299999999999</v>
      </c>
      <c r="D8" s="60">
        <f>VLOOKUP($A8,'Return Data'!$B$7:$R$2292,9,0)</f>
        <v>11.5486</v>
      </c>
      <c r="E8" s="61">
        <f t="shared" ref="E8:E25" si="0">RANK(D8,D$8:D$25,0)</f>
        <v>13</v>
      </c>
      <c r="F8" s="60">
        <f>VLOOKUP($A8,'Return Data'!$B$7:$R$2292,10,0)</f>
        <v>8.2319999999999993</v>
      </c>
      <c r="G8" s="61">
        <f t="shared" ref="G8:G25" si="1">RANK(F8,F$8:F$25,0)</f>
        <v>9</v>
      </c>
      <c r="H8" s="60">
        <f>VLOOKUP($A8,'Return Data'!$B$7:$R$2292,11,0)</f>
        <v>8.0178999999999991</v>
      </c>
      <c r="I8" s="61">
        <f t="shared" ref="I8:I25" si="2">RANK(H8,H$8:H$25,0)</f>
        <v>8</v>
      </c>
      <c r="J8" s="60">
        <f>VLOOKUP($A8,'Return Data'!$B$7:$R$2292,12,0)</f>
        <v>10.7981</v>
      </c>
      <c r="K8" s="61">
        <f t="shared" ref="K8:K25" si="3">RANK(J8,J$8:J$25,0)</f>
        <v>2</v>
      </c>
      <c r="L8" s="60">
        <f>VLOOKUP($A8,'Return Data'!$B$7:$R$2292,13,0)</f>
        <v>8.6946999999999992</v>
      </c>
      <c r="M8" s="61">
        <f t="shared" ref="M8:M25" si="4">RANK(L8,L$8:L$25,0)</f>
        <v>1</v>
      </c>
      <c r="N8" s="60">
        <f>VLOOKUP($A8,'Return Data'!$B$7:$R$2292,17,0)</f>
        <v>7.6428000000000003</v>
      </c>
      <c r="O8" s="61">
        <f t="shared" ref="O8:O23" si="5">RANK(N8,N$8:N$25,0)</f>
        <v>6</v>
      </c>
      <c r="P8" s="60">
        <f>VLOOKUP($A8,'Return Data'!$B$7:$R$2292,14,0)</f>
        <v>8.4780999999999995</v>
      </c>
      <c r="Q8" s="61">
        <f>RANK(P8,P$8:P$25,0)</f>
        <v>5</v>
      </c>
      <c r="R8" s="60">
        <f>VLOOKUP($A8,'Return Data'!$B$7:$R$2292,16,0)</f>
        <v>8.2264999999999997</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45022</v>
      </c>
      <c r="C10" s="60">
        <f>VLOOKUP($A10,'Return Data'!$B$7:$R$2292,4,0)</f>
        <v>19.858799999999999</v>
      </c>
      <c r="D10" s="60">
        <f>VLOOKUP($A10,'Return Data'!$B$7:$R$2292,9,0)</f>
        <v>12.6747</v>
      </c>
      <c r="E10" s="61">
        <f t="shared" si="0"/>
        <v>9</v>
      </c>
      <c r="F10" s="60">
        <f>VLOOKUP($A10,'Return Data'!$B$7:$R$2292,10,0)</f>
        <v>8.8308</v>
      </c>
      <c r="G10" s="61">
        <f t="shared" si="1"/>
        <v>6</v>
      </c>
      <c r="H10" s="60">
        <f>VLOOKUP($A10,'Return Data'!$B$7:$R$2292,11,0)</f>
        <v>8.0710999999999995</v>
      </c>
      <c r="I10" s="61">
        <f t="shared" si="2"/>
        <v>7</v>
      </c>
      <c r="J10" s="60">
        <f>VLOOKUP($A10,'Return Data'!$B$7:$R$2292,12,0)</f>
        <v>7.3819999999999997</v>
      </c>
      <c r="K10" s="61">
        <f t="shared" si="3"/>
        <v>6</v>
      </c>
      <c r="L10" s="60">
        <f>VLOOKUP($A10,'Return Data'!$B$7:$R$2292,13,0)</f>
        <v>5.7291999999999996</v>
      </c>
      <c r="M10" s="61">
        <f t="shared" si="4"/>
        <v>6</v>
      </c>
      <c r="N10" s="60">
        <f>VLOOKUP($A10,'Return Data'!$B$7:$R$2292,17,0)</f>
        <v>6.093</v>
      </c>
      <c r="O10" s="61">
        <f t="shared" si="5"/>
        <v>13</v>
      </c>
      <c r="P10" s="60">
        <f>VLOOKUP($A10,'Return Data'!$B$7:$R$2292,14,0)</f>
        <v>6.9756</v>
      </c>
      <c r="Q10" s="61">
        <f t="shared" ref="Q10:Q23" si="7">RANK(P10,P$8:P$25,0)</f>
        <v>11</v>
      </c>
      <c r="R10" s="60">
        <f>VLOOKUP($A10,'Return Data'!$B$7:$R$2292,16,0)</f>
        <v>8.1742000000000008</v>
      </c>
      <c r="S10" s="62">
        <f t="shared" si="6"/>
        <v>6</v>
      </c>
    </row>
    <row r="11" spans="1:19" x14ac:dyDescent="0.3">
      <c r="A11" s="77" t="s">
        <v>2026</v>
      </c>
      <c r="B11" s="59">
        <f>VLOOKUP($A11,'Return Data'!$B$7:$R$2292,3,0)</f>
        <v>45022</v>
      </c>
      <c r="C11" s="60">
        <f>VLOOKUP($A11,'Return Data'!$B$7:$R$2292,4,0)</f>
        <v>15.0402</v>
      </c>
      <c r="D11" s="60">
        <f>VLOOKUP($A11,'Return Data'!$B$7:$R$2292,9,0)</f>
        <v>13.3725</v>
      </c>
      <c r="E11" s="61">
        <f t="shared" si="0"/>
        <v>7</v>
      </c>
      <c r="F11" s="60">
        <f>VLOOKUP($A11,'Return Data'!$B$7:$R$2292,10,0)</f>
        <v>8.4955999999999996</v>
      </c>
      <c r="G11" s="61">
        <f t="shared" si="1"/>
        <v>7</v>
      </c>
      <c r="H11" s="60">
        <f>VLOOKUP($A11,'Return Data'!$B$7:$R$2292,11,0)</f>
        <v>7.5877999999999997</v>
      </c>
      <c r="I11" s="61">
        <f t="shared" si="2"/>
        <v>12</v>
      </c>
      <c r="J11" s="60">
        <f>VLOOKUP($A11,'Return Data'!$B$7:$R$2292,12,0)</f>
        <v>6.9070999999999998</v>
      </c>
      <c r="K11" s="61">
        <f t="shared" si="3"/>
        <v>11</v>
      </c>
      <c r="L11" s="60">
        <f>VLOOKUP($A11,'Return Data'!$B$7:$R$2292,13,0)</f>
        <v>5.1961000000000004</v>
      </c>
      <c r="M11" s="61">
        <f t="shared" si="4"/>
        <v>9</v>
      </c>
      <c r="N11" s="60">
        <f>VLOOKUP($A11,'Return Data'!$B$7:$R$2292,17,0)</f>
        <v>5.1775000000000002</v>
      </c>
      <c r="O11" s="61">
        <f t="shared" si="5"/>
        <v>15</v>
      </c>
      <c r="P11" s="60">
        <f>VLOOKUP($A11,'Return Data'!$B$7:$R$2292,14,0)</f>
        <v>5.7504999999999997</v>
      </c>
      <c r="Q11" s="61">
        <f t="shared" si="7"/>
        <v>14</v>
      </c>
      <c r="R11" s="60">
        <f>VLOOKUP($A11,'Return Data'!$B$7:$R$2292,16,0)</f>
        <v>6.9245999999999999</v>
      </c>
      <c r="S11" s="62">
        <f t="shared" si="6"/>
        <v>12</v>
      </c>
    </row>
    <row r="12" spans="1:19" x14ac:dyDescent="0.3">
      <c r="A12" s="77" t="s">
        <v>1888</v>
      </c>
      <c r="B12" s="59">
        <f>VLOOKUP($A12,'Return Data'!$B$7:$R$2292,3,0)</f>
        <v>45022</v>
      </c>
      <c r="C12" s="60">
        <f>VLOOKUP($A12,'Return Data'!$B$7:$R$2292,4,0)</f>
        <v>10.870799999999999</v>
      </c>
      <c r="D12" s="60">
        <f>VLOOKUP($A12,'Return Data'!$B$7:$R$2292,9,0)</f>
        <v>8.2017000000000007</v>
      </c>
      <c r="E12" s="61">
        <f t="shared" si="0"/>
        <v>16</v>
      </c>
      <c r="F12" s="60">
        <f>VLOOKUP($A12,'Return Data'!$B$7:$R$2292,10,0)</f>
        <v>5.6130000000000004</v>
      </c>
      <c r="G12" s="61">
        <f t="shared" si="1"/>
        <v>16</v>
      </c>
      <c r="H12" s="60">
        <f>VLOOKUP($A12,'Return Data'!$B$7:$R$2292,11,0)</f>
        <v>5.5376000000000003</v>
      </c>
      <c r="I12" s="61">
        <f t="shared" si="2"/>
        <v>16</v>
      </c>
      <c r="J12" s="60">
        <f>VLOOKUP($A12,'Return Data'!$B$7:$R$2292,12,0)</f>
        <v>5.0308000000000002</v>
      </c>
      <c r="K12" s="61">
        <f t="shared" si="3"/>
        <v>16</v>
      </c>
      <c r="L12" s="60">
        <f>VLOOKUP($A12,'Return Data'!$B$7:$R$2292,13,0)</f>
        <v>4.2672999999999996</v>
      </c>
      <c r="M12" s="61">
        <f t="shared" si="4"/>
        <v>15</v>
      </c>
      <c r="N12" s="60">
        <f>VLOOKUP($A12,'Return Data'!$B$7:$R$2292,17,0)</f>
        <v>61.354700000000001</v>
      </c>
      <c r="O12" s="61">
        <f t="shared" si="5"/>
        <v>1</v>
      </c>
      <c r="P12" s="60">
        <f>VLOOKUP($A12,'Return Data'!$B$7:$R$2292,14,0)</f>
        <v>12.4208</v>
      </c>
      <c r="Q12" s="61">
        <f t="shared" si="7"/>
        <v>1</v>
      </c>
      <c r="R12" s="60">
        <f>VLOOKUP($A12,'Return Data'!$B$7:$R$2292,16,0)</f>
        <v>1.0348999999999999</v>
      </c>
      <c r="S12" s="62">
        <f t="shared" si="6"/>
        <v>16</v>
      </c>
    </row>
    <row r="13" spans="1:19" x14ac:dyDescent="0.3">
      <c r="A13" s="77" t="s">
        <v>1860</v>
      </c>
      <c r="B13" s="59">
        <f>VLOOKUP($A13,'Return Data'!$B$7:$R$2292,3,0)</f>
        <v>45022</v>
      </c>
      <c r="C13" s="60">
        <f>VLOOKUP($A13,'Return Data'!$B$7:$R$2292,4,0)</f>
        <v>20.167300000000001</v>
      </c>
      <c r="D13" s="60">
        <f>VLOOKUP($A13,'Return Data'!$B$7:$R$2292,9,0)</f>
        <v>10.5441</v>
      </c>
      <c r="E13" s="61">
        <f t="shared" si="0"/>
        <v>15</v>
      </c>
      <c r="F13" s="60">
        <f>VLOOKUP($A13,'Return Data'!$B$7:$R$2292,10,0)</f>
        <v>8.3574000000000002</v>
      </c>
      <c r="G13" s="61">
        <f t="shared" si="1"/>
        <v>8</v>
      </c>
      <c r="H13" s="60">
        <f>VLOOKUP($A13,'Return Data'!$B$7:$R$2292,11,0)</f>
        <v>7.8224999999999998</v>
      </c>
      <c r="I13" s="61">
        <f t="shared" si="2"/>
        <v>11</v>
      </c>
      <c r="J13" s="60">
        <f>VLOOKUP($A13,'Return Data'!$B$7:$R$2292,12,0)</f>
        <v>7.6849999999999996</v>
      </c>
      <c r="K13" s="61">
        <f t="shared" si="3"/>
        <v>4</v>
      </c>
      <c r="L13" s="60">
        <f>VLOOKUP($A13,'Return Data'!$B$7:$R$2292,13,0)</f>
        <v>6.0209000000000001</v>
      </c>
      <c r="M13" s="61">
        <f t="shared" si="4"/>
        <v>5</v>
      </c>
      <c r="N13" s="60">
        <f>VLOOKUP($A13,'Return Data'!$B$7:$R$2292,17,0)</f>
        <v>10.3558</v>
      </c>
      <c r="O13" s="61">
        <f t="shared" si="5"/>
        <v>4</v>
      </c>
      <c r="P13" s="60">
        <f>VLOOKUP($A13,'Return Data'!$B$7:$R$2292,14,0)</f>
        <v>10.369899999999999</v>
      </c>
      <c r="Q13" s="61">
        <f t="shared" si="7"/>
        <v>3</v>
      </c>
      <c r="R13" s="60">
        <f>VLOOKUP($A13,'Return Data'!$B$7:$R$2292,16,0)</f>
        <v>8.9248999999999992</v>
      </c>
      <c r="S13" s="62">
        <f t="shared" si="6"/>
        <v>3</v>
      </c>
    </row>
    <row r="14" spans="1:19" x14ac:dyDescent="0.3">
      <c r="A14" s="77" t="s">
        <v>626</v>
      </c>
      <c r="B14" s="59">
        <f>VLOOKUP($A14,'Return Data'!$B$7:$R$2292,3,0)</f>
        <v>45022</v>
      </c>
      <c r="C14" s="60">
        <f>VLOOKUP($A14,'Return Data'!$B$7:$R$2292,4,0)</f>
        <v>36.966799999999999</v>
      </c>
      <c r="D14" s="60">
        <f>VLOOKUP($A14,'Return Data'!$B$7:$R$2292,9,0)</f>
        <v>19.188800000000001</v>
      </c>
      <c r="E14" s="61">
        <f t="shared" si="0"/>
        <v>3</v>
      </c>
      <c r="F14" s="60">
        <f>VLOOKUP($A14,'Return Data'!$B$7:$R$2292,10,0)</f>
        <v>10.0717</v>
      </c>
      <c r="G14" s="61">
        <f t="shared" si="1"/>
        <v>4</v>
      </c>
      <c r="H14" s="60">
        <f>VLOOKUP($A14,'Return Data'!$B$7:$R$2292,11,0)</f>
        <v>8.6085999999999991</v>
      </c>
      <c r="I14" s="61">
        <f t="shared" si="2"/>
        <v>4</v>
      </c>
      <c r="J14" s="60">
        <f>VLOOKUP($A14,'Return Data'!$B$7:$R$2292,12,0)</f>
        <v>6.9466999999999999</v>
      </c>
      <c r="K14" s="61">
        <f t="shared" si="3"/>
        <v>10</v>
      </c>
      <c r="L14" s="60">
        <f>VLOOKUP($A14,'Return Data'!$B$7:$R$2292,13,0)</f>
        <v>5.1283000000000003</v>
      </c>
      <c r="M14" s="61">
        <f t="shared" si="4"/>
        <v>10</v>
      </c>
      <c r="N14" s="60">
        <f>VLOOKUP($A14,'Return Data'!$B$7:$R$2292,17,0)</f>
        <v>7.5686</v>
      </c>
      <c r="O14" s="61">
        <f t="shared" si="5"/>
        <v>7</v>
      </c>
      <c r="P14" s="60">
        <f>VLOOKUP($A14,'Return Data'!$B$7:$R$2292,14,0)</f>
        <v>6.5250000000000004</v>
      </c>
      <c r="Q14" s="61">
        <f t="shared" si="7"/>
        <v>13</v>
      </c>
      <c r="R14" s="60">
        <f>VLOOKUP($A14,'Return Data'!$B$7:$R$2292,16,0)</f>
        <v>7.1458000000000004</v>
      </c>
      <c r="S14" s="62">
        <f t="shared" si="6"/>
        <v>11</v>
      </c>
    </row>
    <row r="15" spans="1:19" x14ac:dyDescent="0.3">
      <c r="A15" s="77" t="s">
        <v>629</v>
      </c>
      <c r="B15" s="59">
        <f>VLOOKUP($A15,'Return Data'!$B$7:$R$2292,3,0)</f>
        <v>45022</v>
      </c>
      <c r="C15" s="60">
        <f>VLOOKUP($A15,'Return Data'!$B$7:$R$2292,4,0)</f>
        <v>25.128599999999999</v>
      </c>
      <c r="D15" s="60">
        <f>VLOOKUP($A15,'Return Data'!$B$7:$R$2292,9,0)</f>
        <v>14.9998</v>
      </c>
      <c r="E15" s="61">
        <f t="shared" si="0"/>
        <v>6</v>
      </c>
      <c r="F15" s="60">
        <f>VLOOKUP($A15,'Return Data'!$B$7:$R$2292,10,0)</f>
        <v>12.5883</v>
      </c>
      <c r="G15" s="61">
        <f t="shared" si="1"/>
        <v>3</v>
      </c>
      <c r="H15" s="60">
        <f>VLOOKUP($A15,'Return Data'!$B$7:$R$2292,11,0)</f>
        <v>10.341200000000001</v>
      </c>
      <c r="I15" s="61">
        <f t="shared" si="2"/>
        <v>3</v>
      </c>
      <c r="J15" s="60">
        <f>VLOOKUP($A15,'Return Data'!$B$7:$R$2292,12,0)</f>
        <v>6.2079000000000004</v>
      </c>
      <c r="K15" s="61">
        <f t="shared" si="3"/>
        <v>14</v>
      </c>
      <c r="L15" s="60">
        <f>VLOOKUP($A15,'Return Data'!$B$7:$R$2292,13,0)</f>
        <v>4.5209000000000001</v>
      </c>
      <c r="M15" s="61">
        <f t="shared" si="4"/>
        <v>14</v>
      </c>
      <c r="N15" s="60">
        <f>VLOOKUP($A15,'Return Data'!$B$7:$R$2292,17,0)</f>
        <v>6.5738000000000003</v>
      </c>
      <c r="O15" s="61">
        <f t="shared" si="5"/>
        <v>10</v>
      </c>
      <c r="P15" s="60">
        <f>VLOOKUP($A15,'Return Data'!$B$7:$R$2292,14,0)</f>
        <v>8.2403999999999993</v>
      </c>
      <c r="Q15" s="61">
        <f t="shared" si="7"/>
        <v>6</v>
      </c>
      <c r="R15" s="60">
        <f>VLOOKUP($A15,'Return Data'!$B$7:$R$2292,16,0)</f>
        <v>8.0760000000000005</v>
      </c>
      <c r="S15" s="62">
        <f t="shared" si="6"/>
        <v>8</v>
      </c>
    </row>
    <row r="16" spans="1:19" x14ac:dyDescent="0.3">
      <c r="A16" s="77" t="s">
        <v>637</v>
      </c>
      <c r="B16" s="59">
        <f>VLOOKUP($A16,'Return Data'!$B$7:$R$2292,3,0)</f>
        <v>45022</v>
      </c>
      <c r="C16" s="60">
        <f>VLOOKUP($A16,'Return Data'!$B$7:$R$2292,4,0)</f>
        <v>21.6616</v>
      </c>
      <c r="D16" s="60">
        <f>VLOOKUP($A16,'Return Data'!$B$7:$R$2292,9,0)</f>
        <v>11.9255</v>
      </c>
      <c r="E16" s="61">
        <f t="shared" si="0"/>
        <v>12</v>
      </c>
      <c r="F16" s="60">
        <f>VLOOKUP($A16,'Return Data'!$B$7:$R$2292,10,0)</f>
        <v>7.3327</v>
      </c>
      <c r="G16" s="61">
        <f t="shared" si="1"/>
        <v>14</v>
      </c>
      <c r="H16" s="60">
        <f>VLOOKUP($A16,'Return Data'!$B$7:$R$2292,11,0)</f>
        <v>7.3000999999999996</v>
      </c>
      <c r="I16" s="61">
        <f t="shared" si="2"/>
        <v>14</v>
      </c>
      <c r="J16" s="60">
        <f>VLOOKUP($A16,'Return Data'!$B$7:$R$2292,12,0)</f>
        <v>7.0275999999999996</v>
      </c>
      <c r="K16" s="61">
        <f t="shared" si="3"/>
        <v>9</v>
      </c>
      <c r="L16" s="60">
        <f>VLOOKUP($A16,'Return Data'!$B$7:$R$2292,13,0)</f>
        <v>4.9409999999999998</v>
      </c>
      <c r="M16" s="61">
        <f t="shared" si="4"/>
        <v>12</v>
      </c>
      <c r="N16" s="60">
        <f>VLOOKUP($A16,'Return Data'!$B$7:$R$2292,17,0)</f>
        <v>6.1201999999999996</v>
      </c>
      <c r="O16" s="61">
        <f t="shared" si="5"/>
        <v>12</v>
      </c>
      <c r="P16" s="60">
        <f>VLOOKUP($A16,'Return Data'!$B$7:$R$2292,14,0)</f>
        <v>7.4890999999999996</v>
      </c>
      <c r="Q16" s="61">
        <f t="shared" si="7"/>
        <v>9</v>
      </c>
      <c r="R16" s="60">
        <f>VLOOKUP($A16,'Return Data'!$B$7:$R$2292,16,0)</f>
        <v>8.9283000000000001</v>
      </c>
      <c r="S16" s="62">
        <f t="shared" si="6"/>
        <v>1</v>
      </c>
    </row>
    <row r="17" spans="1:19" x14ac:dyDescent="0.3">
      <c r="A17" s="102" t="s">
        <v>1945</v>
      </c>
      <c r="B17" s="59">
        <f>VLOOKUP($A17,'Return Data'!$B$7:$R$2292,3,0)</f>
        <v>45022</v>
      </c>
      <c r="C17" s="60">
        <f>VLOOKUP($A17,'Return Data'!$B$7:$R$2292,4,0)</f>
        <v>26.2135</v>
      </c>
      <c r="D17" s="60">
        <f>VLOOKUP($A17,'Return Data'!$B$7:$R$2292,9,0)</f>
        <v>10.6875</v>
      </c>
      <c r="E17" s="61">
        <f t="shared" si="0"/>
        <v>14</v>
      </c>
      <c r="F17" s="60">
        <f>VLOOKUP($A17,'Return Data'!$B$7:$R$2292,10,0)</f>
        <v>7.7542</v>
      </c>
      <c r="G17" s="61">
        <f t="shared" si="1"/>
        <v>12</v>
      </c>
      <c r="H17" s="60">
        <f>VLOOKUP($A17,'Return Data'!$B$7:$R$2292,11,0)</f>
        <v>7.3825000000000003</v>
      </c>
      <c r="I17" s="61">
        <f t="shared" si="2"/>
        <v>13</v>
      </c>
      <c r="J17" s="60">
        <f>VLOOKUP($A17,'Return Data'!$B$7:$R$2292,12,0)</f>
        <v>6.8246000000000002</v>
      </c>
      <c r="K17" s="61">
        <f t="shared" si="3"/>
        <v>13</v>
      </c>
      <c r="L17" s="60">
        <f>VLOOKUP($A17,'Return Data'!$B$7:$R$2292,13,0)</f>
        <v>5.0838999999999999</v>
      </c>
      <c r="M17" s="61">
        <f t="shared" si="4"/>
        <v>11</v>
      </c>
      <c r="N17" s="60">
        <f>VLOOKUP($A17,'Return Data'!$B$7:$R$2292,17,0)</f>
        <v>5.7615999999999996</v>
      </c>
      <c r="O17" s="61">
        <f t="shared" si="5"/>
        <v>14</v>
      </c>
      <c r="P17" s="60">
        <f>VLOOKUP($A17,'Return Data'!$B$7:$R$2292,14,0)</f>
        <v>5.3262</v>
      </c>
      <c r="Q17" s="61">
        <f t="shared" si="7"/>
        <v>16</v>
      </c>
      <c r="R17" s="60">
        <f>VLOOKUP($A17,'Return Data'!$B$7:$R$2292,16,0)</f>
        <v>7.1791</v>
      </c>
      <c r="S17" s="62">
        <f t="shared" si="6"/>
        <v>9</v>
      </c>
    </row>
    <row r="18" spans="1:19" x14ac:dyDescent="0.3">
      <c r="A18" s="77" t="s">
        <v>639</v>
      </c>
      <c r="B18" s="59">
        <f>VLOOKUP($A18,'Return Data'!$B$7:$R$2292,3,0)</f>
        <v>45022</v>
      </c>
      <c r="C18" s="60">
        <f>VLOOKUP($A18,'Return Data'!$B$7:$R$2292,4,0)</f>
        <v>28.8443</v>
      </c>
      <c r="D18" s="60">
        <f>VLOOKUP($A18,'Return Data'!$B$7:$R$2292,9,0)</f>
        <v>15.2996</v>
      </c>
      <c r="E18" s="61">
        <f t="shared" si="0"/>
        <v>5</v>
      </c>
      <c r="F18" s="60">
        <f>VLOOKUP($A18,'Return Data'!$B$7:$R$2292,10,0)</f>
        <v>7.9053000000000004</v>
      </c>
      <c r="G18" s="61">
        <f t="shared" si="1"/>
        <v>10</v>
      </c>
      <c r="H18" s="60">
        <f>VLOOKUP($A18,'Return Data'!$B$7:$R$2292,11,0)</f>
        <v>7.9279999999999999</v>
      </c>
      <c r="I18" s="61">
        <f t="shared" si="2"/>
        <v>9</v>
      </c>
      <c r="J18" s="60">
        <f>VLOOKUP($A18,'Return Data'!$B$7:$R$2292,12,0)</f>
        <v>7.2335000000000003</v>
      </c>
      <c r="K18" s="61">
        <f t="shared" si="3"/>
        <v>7</v>
      </c>
      <c r="L18" s="60">
        <f>VLOOKUP($A18,'Return Data'!$B$7:$R$2292,13,0)</f>
        <v>6.1416000000000004</v>
      </c>
      <c r="M18" s="61">
        <f t="shared" si="4"/>
        <v>4</v>
      </c>
      <c r="N18" s="60">
        <f>VLOOKUP($A18,'Return Data'!$B$7:$R$2292,17,0)</f>
        <v>6.7111999999999998</v>
      </c>
      <c r="O18" s="61">
        <f t="shared" si="5"/>
        <v>8</v>
      </c>
      <c r="P18" s="60">
        <f>VLOOKUP($A18,'Return Data'!$B$7:$R$2292,14,0)</f>
        <v>7.5792999999999999</v>
      </c>
      <c r="Q18" s="61">
        <f t="shared" si="7"/>
        <v>8</v>
      </c>
      <c r="R18" s="60">
        <f>VLOOKUP($A18,'Return Data'!$B$7:$R$2292,16,0)</f>
        <v>8.9262999999999995</v>
      </c>
      <c r="S18" s="62">
        <f t="shared" si="6"/>
        <v>2</v>
      </c>
    </row>
    <row r="19" spans="1:19" x14ac:dyDescent="0.3">
      <c r="A19" s="77" t="s">
        <v>641</v>
      </c>
      <c r="B19" s="59">
        <f>VLOOKUP($A19,'Return Data'!$B$7:$R$2292,3,0)</f>
        <v>45022</v>
      </c>
      <c r="C19" s="60">
        <f>VLOOKUP($A19,'Return Data'!$B$7:$R$2292,4,0)</f>
        <v>17.211099999999998</v>
      </c>
      <c r="D19" s="60">
        <f>VLOOKUP($A19,'Return Data'!$B$7:$R$2292,9,0)</f>
        <v>12.611700000000001</v>
      </c>
      <c r="E19" s="61">
        <f t="shared" si="0"/>
        <v>10</v>
      </c>
      <c r="F19" s="60">
        <f>VLOOKUP($A19,'Return Data'!$B$7:$R$2292,10,0)</f>
        <v>7.5266999999999999</v>
      </c>
      <c r="G19" s="61">
        <f t="shared" si="1"/>
        <v>13</v>
      </c>
      <c r="H19" s="60">
        <f>VLOOKUP($A19,'Return Data'!$B$7:$R$2292,11,0)</f>
        <v>7.9028</v>
      </c>
      <c r="I19" s="61">
        <f t="shared" si="2"/>
        <v>10</v>
      </c>
      <c r="J19" s="60">
        <f>VLOOKUP($A19,'Return Data'!$B$7:$R$2292,12,0)</f>
        <v>6.8299000000000003</v>
      </c>
      <c r="K19" s="61">
        <f t="shared" si="3"/>
        <v>12</v>
      </c>
      <c r="L19" s="60">
        <f>VLOOKUP($A19,'Return Data'!$B$7:$R$2292,13,0)</f>
        <v>4.8051000000000004</v>
      </c>
      <c r="M19" s="61">
        <f t="shared" si="4"/>
        <v>13</v>
      </c>
      <c r="N19" s="60">
        <f>VLOOKUP($A19,'Return Data'!$B$7:$R$2292,17,0)</f>
        <v>11.076000000000001</v>
      </c>
      <c r="O19" s="61">
        <f t="shared" si="5"/>
        <v>3</v>
      </c>
      <c r="P19" s="60">
        <f>VLOOKUP($A19,'Return Data'!$B$7:$R$2292,14,0)</f>
        <v>10.7241</v>
      </c>
      <c r="Q19" s="61">
        <f t="shared" si="7"/>
        <v>2</v>
      </c>
      <c r="R19" s="60">
        <f>VLOOKUP($A19,'Return Data'!$B$7:$R$2292,16,0)</f>
        <v>6.1493000000000002</v>
      </c>
      <c r="S19" s="62">
        <f t="shared" si="6"/>
        <v>14</v>
      </c>
    </row>
    <row r="20" spans="1:19" x14ac:dyDescent="0.3">
      <c r="A20" s="77" t="s">
        <v>643</v>
      </c>
      <c r="B20" s="59">
        <f>VLOOKUP($A20,'Return Data'!$B$7:$R$2292,3,0)</f>
        <v>45022</v>
      </c>
      <c r="C20" s="60">
        <f>VLOOKUP($A20,'Return Data'!$B$7:$R$2292,4,0)</f>
        <v>1734.2183</v>
      </c>
      <c r="D20" s="60">
        <f>VLOOKUP($A20,'Return Data'!$B$7:$R$2292,9,0)</f>
        <v>55.1113</v>
      </c>
      <c r="E20" s="61">
        <f t="shared" si="0"/>
        <v>1</v>
      </c>
      <c r="F20" s="60">
        <f>VLOOKUP($A20,'Return Data'!$B$7:$R$2292,10,0)</f>
        <v>22.8962</v>
      </c>
      <c r="G20" s="61">
        <f t="shared" si="1"/>
        <v>1</v>
      </c>
      <c r="H20" s="60">
        <f>VLOOKUP($A20,'Return Data'!$B$7:$R$2292,11,0)</f>
        <v>15.168100000000001</v>
      </c>
      <c r="I20" s="61">
        <f t="shared" si="2"/>
        <v>1</v>
      </c>
      <c r="J20" s="60">
        <f>VLOOKUP($A20,'Return Data'!$B$7:$R$2292,12,0)</f>
        <v>11.4452</v>
      </c>
      <c r="K20" s="61">
        <f t="shared" si="3"/>
        <v>1</v>
      </c>
      <c r="L20" s="60">
        <f>VLOOKUP($A20,'Return Data'!$B$7:$R$2292,13,0)</f>
        <v>8.5311000000000003</v>
      </c>
      <c r="M20" s="61">
        <f t="shared" si="4"/>
        <v>2</v>
      </c>
      <c r="N20" s="60">
        <f>VLOOKUP($A20,'Return Data'!$B$7:$R$2292,17,0)</f>
        <v>6.4001999999999999</v>
      </c>
      <c r="O20" s="61">
        <f t="shared" si="5"/>
        <v>11</v>
      </c>
      <c r="P20" s="60">
        <f>VLOOKUP($A20,'Return Data'!$B$7:$R$2292,14,0)</f>
        <v>6.8771000000000004</v>
      </c>
      <c r="Q20" s="61">
        <f t="shared" si="7"/>
        <v>12</v>
      </c>
      <c r="R20" s="60">
        <f>VLOOKUP($A20,'Return Data'!$B$7:$R$2292,16,0)</f>
        <v>6.6177000000000001</v>
      </c>
      <c r="S20" s="62">
        <f t="shared" si="6"/>
        <v>13</v>
      </c>
    </row>
    <row r="21" spans="1:19" x14ac:dyDescent="0.3">
      <c r="A21" s="109" t="s">
        <v>645</v>
      </c>
      <c r="B21" s="59">
        <f>VLOOKUP($A21,'Return Data'!$B$7:$R$2292,3,0)</f>
        <v>45022</v>
      </c>
      <c r="C21" s="60">
        <f>VLOOKUP($A21,'Return Data'!$B$7:$R$2292,4,0)</f>
        <v>27.4772</v>
      </c>
      <c r="D21" s="60">
        <f>VLOOKUP($A21,'Return Data'!$B$7:$R$2292,9,0)</f>
        <v>12.7913</v>
      </c>
      <c r="E21" s="61">
        <f t="shared" si="0"/>
        <v>8</v>
      </c>
      <c r="F21" s="60">
        <f>VLOOKUP($A21,'Return Data'!$B$7:$R$2292,10,0)</f>
        <v>5.9013999999999998</v>
      </c>
      <c r="G21" s="61">
        <f t="shared" si="1"/>
        <v>15</v>
      </c>
      <c r="H21" s="60">
        <f>VLOOKUP($A21,'Return Data'!$B$7:$R$2292,11,0)</f>
        <v>6.3304999999999998</v>
      </c>
      <c r="I21" s="61">
        <f t="shared" si="2"/>
        <v>15</v>
      </c>
      <c r="J21" s="60">
        <f>VLOOKUP($A21,'Return Data'!$B$7:$R$2292,12,0)</f>
        <v>5.8616000000000001</v>
      </c>
      <c r="K21" s="61">
        <f t="shared" si="3"/>
        <v>15</v>
      </c>
      <c r="L21" s="60">
        <f>VLOOKUP($A21,'Return Data'!$B$7:$R$2292,13,0)</f>
        <v>1.9233</v>
      </c>
      <c r="M21" s="61">
        <f t="shared" si="4"/>
        <v>16</v>
      </c>
      <c r="N21" s="60">
        <f>VLOOKUP($A21,'Return Data'!$B$7:$R$2292,17,0)</f>
        <v>4.3845000000000001</v>
      </c>
      <c r="O21" s="61">
        <f t="shared" si="5"/>
        <v>16</v>
      </c>
      <c r="P21" s="60">
        <f>VLOOKUP($A21,'Return Data'!$B$7:$R$2292,14,0)</f>
        <v>5.4082999999999997</v>
      </c>
      <c r="Q21" s="61">
        <f t="shared" si="7"/>
        <v>15</v>
      </c>
      <c r="R21" s="60">
        <f>VLOOKUP($A21,'Return Data'!$B$7:$R$2292,16,0)</f>
        <v>8.1712000000000007</v>
      </c>
      <c r="S21" s="62">
        <f t="shared" si="6"/>
        <v>7</v>
      </c>
    </row>
    <row r="22" spans="1:19" x14ac:dyDescent="0.3">
      <c r="A22" s="77" t="s">
        <v>647</v>
      </c>
      <c r="B22" s="59">
        <f>VLOOKUP($A22,'Return Data'!$B$7:$R$2292,3,0)</f>
        <v>45022</v>
      </c>
      <c r="C22" s="60">
        <f>VLOOKUP($A22,'Return Data'!$B$7:$R$2292,4,0)</f>
        <v>31.568100000000001</v>
      </c>
      <c r="D22" s="60">
        <f>VLOOKUP($A22,'Return Data'!$B$7:$R$2292,9,0)</f>
        <v>16.121500000000001</v>
      </c>
      <c r="E22" s="61">
        <f t="shared" si="0"/>
        <v>4</v>
      </c>
      <c r="F22" s="60">
        <f>VLOOKUP($A22,'Return Data'!$B$7:$R$2292,10,0)</f>
        <v>9.2182999999999993</v>
      </c>
      <c r="G22" s="61">
        <f t="shared" si="1"/>
        <v>5</v>
      </c>
      <c r="H22" s="60">
        <f>VLOOKUP($A22,'Return Data'!$B$7:$R$2292,11,0)</f>
        <v>8.3609000000000009</v>
      </c>
      <c r="I22" s="61">
        <f t="shared" si="2"/>
        <v>5</v>
      </c>
      <c r="J22" s="60">
        <f>VLOOKUP($A22,'Return Data'!$B$7:$R$2292,12,0)</f>
        <v>7.3865999999999996</v>
      </c>
      <c r="K22" s="61">
        <f t="shared" si="3"/>
        <v>5</v>
      </c>
      <c r="L22" s="60">
        <f>VLOOKUP($A22,'Return Data'!$B$7:$R$2292,13,0)</f>
        <v>5.6432000000000002</v>
      </c>
      <c r="M22" s="61">
        <f t="shared" si="4"/>
        <v>7</v>
      </c>
      <c r="N22" s="60">
        <f>VLOOKUP($A22,'Return Data'!$B$7:$R$2292,17,0)</f>
        <v>9.4695</v>
      </c>
      <c r="O22" s="61">
        <f t="shared" si="5"/>
        <v>5</v>
      </c>
      <c r="P22" s="60">
        <f>VLOOKUP($A22,'Return Data'!$B$7:$R$2292,14,0)</f>
        <v>9.1019000000000005</v>
      </c>
      <c r="Q22" s="61">
        <f t="shared" si="7"/>
        <v>4</v>
      </c>
      <c r="R22" s="60">
        <f>VLOOKUP($A22,'Return Data'!$B$7:$R$2292,16,0)</f>
        <v>7.1731999999999996</v>
      </c>
      <c r="S22" s="62">
        <f t="shared" si="6"/>
        <v>10</v>
      </c>
    </row>
    <row r="23" spans="1:19" x14ac:dyDescent="0.3">
      <c r="A23" s="77" t="s">
        <v>656</v>
      </c>
      <c r="B23" s="59">
        <f>VLOOKUP($A23,'Return Data'!$B$7:$R$2292,3,0)</f>
        <v>45022</v>
      </c>
      <c r="C23" s="60">
        <f>VLOOKUP($A23,'Return Data'!$B$7:$R$2292,4,0)</f>
        <v>41.0092</v>
      </c>
      <c r="D23" s="60">
        <f>VLOOKUP($A23,'Return Data'!$B$7:$R$2292,9,0)</f>
        <v>29.009599999999999</v>
      </c>
      <c r="E23" s="61">
        <f t="shared" si="0"/>
        <v>2</v>
      </c>
      <c r="F23" s="60">
        <f>VLOOKUP($A23,'Return Data'!$B$7:$R$2292,10,0)</f>
        <v>13.889699999999999</v>
      </c>
      <c r="G23" s="61">
        <f t="shared" si="1"/>
        <v>2</v>
      </c>
      <c r="H23" s="60">
        <f>VLOOKUP($A23,'Return Data'!$B$7:$R$2292,11,0)</f>
        <v>10.3568</v>
      </c>
      <c r="I23" s="61">
        <f t="shared" si="2"/>
        <v>2</v>
      </c>
      <c r="J23" s="60">
        <f>VLOOKUP($A23,'Return Data'!$B$7:$R$2292,12,0)</f>
        <v>8.9888999999999992</v>
      </c>
      <c r="K23" s="61">
        <f t="shared" si="3"/>
        <v>3</v>
      </c>
      <c r="L23" s="60">
        <f>VLOOKUP($A23,'Return Data'!$B$7:$R$2292,13,0)</f>
        <v>7.1615000000000002</v>
      </c>
      <c r="M23" s="61">
        <f t="shared" si="4"/>
        <v>3</v>
      </c>
      <c r="N23" s="60">
        <f>VLOOKUP($A23,'Return Data'!$B$7:$R$2292,17,0)</f>
        <v>6.6063000000000001</v>
      </c>
      <c r="O23" s="61">
        <f t="shared" si="5"/>
        <v>9</v>
      </c>
      <c r="P23" s="60">
        <f>VLOOKUP($A23,'Return Data'!$B$7:$R$2292,14,0)</f>
        <v>7.3433999999999999</v>
      </c>
      <c r="Q23" s="61">
        <f t="shared" si="7"/>
        <v>10</v>
      </c>
      <c r="R23" s="60">
        <f>VLOOKUP($A23,'Return Data'!$B$7:$R$2292,16,0)</f>
        <v>8.7065000000000001</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45022</v>
      </c>
      <c r="C25" s="60">
        <f>VLOOKUP($A25,'Return Data'!$B$7:$R$2292,4,0)</f>
        <v>16.159700000000001</v>
      </c>
      <c r="D25" s="60">
        <f>VLOOKUP($A25,'Return Data'!$B$7:$R$2292,9,0)</f>
        <v>12.503299999999999</v>
      </c>
      <c r="E25" s="61">
        <f t="shared" si="0"/>
        <v>11</v>
      </c>
      <c r="F25" s="60">
        <f>VLOOKUP($A25,'Return Data'!$B$7:$R$2292,10,0)</f>
        <v>7.8669000000000002</v>
      </c>
      <c r="G25" s="61">
        <f t="shared" si="1"/>
        <v>11</v>
      </c>
      <c r="H25" s="60">
        <f>VLOOKUP($A25,'Return Data'!$B$7:$R$2292,11,0)</f>
        <v>8.1210000000000004</v>
      </c>
      <c r="I25" s="61">
        <f t="shared" si="2"/>
        <v>6</v>
      </c>
      <c r="J25" s="60">
        <f>VLOOKUP($A25,'Return Data'!$B$7:$R$2292,12,0)</f>
        <v>7.0861999999999998</v>
      </c>
      <c r="K25" s="61">
        <f t="shared" si="3"/>
        <v>8</v>
      </c>
      <c r="L25" s="60">
        <f>VLOOKUP($A25,'Return Data'!$B$7:$R$2292,13,0)</f>
        <v>5.5327000000000002</v>
      </c>
      <c r="M25" s="61">
        <f t="shared" si="4"/>
        <v>8</v>
      </c>
      <c r="N25" s="60">
        <f>VLOOKUP($A25,'Return Data'!$B$7:$R$2292,17,0)</f>
        <v>13.7158</v>
      </c>
      <c r="O25" s="61">
        <f>RANK(N25,N$8:N$25,0)</f>
        <v>2</v>
      </c>
      <c r="P25" s="60">
        <f>VLOOKUP($A25,'Return Data'!$B$7:$R$2292,14,0)</f>
        <v>8.1234000000000002</v>
      </c>
      <c r="Q25" s="61">
        <f>RANK(P25,P$8:P$25,0)</f>
        <v>7</v>
      </c>
      <c r="R25" s="60">
        <f>VLOOKUP($A25,'Return Data'!$B$7:$R$2292,16,0)</f>
        <v>4.6616999999999997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14.810638888888892</v>
      </c>
      <c r="E27" s="83"/>
      <c r="F27" s="84">
        <f>AVERAGE(F8:F25)</f>
        <v>8.4711222222222222</v>
      </c>
      <c r="G27" s="83"/>
      <c r="H27" s="84">
        <f>AVERAGE(H8:H25)</f>
        <v>7.490966666666667</v>
      </c>
      <c r="I27" s="83"/>
      <c r="J27" s="84">
        <f>AVERAGE(J8:J25)</f>
        <v>6.6467611111111111</v>
      </c>
      <c r="K27" s="83"/>
      <c r="L27" s="84">
        <f>AVERAGE(L8:L25)</f>
        <v>4.9622666666666673</v>
      </c>
      <c r="M27" s="83"/>
      <c r="N27" s="84">
        <f>AVERAGE(N8:N25)</f>
        <v>10.294794117647061</v>
      </c>
      <c r="O27" s="83"/>
      <c r="P27" s="84">
        <f>AVERAGE(P8:P25)</f>
        <v>7.9208187499999996</v>
      </c>
      <c r="Q27" s="83"/>
      <c r="R27" s="84">
        <f>AVERAGE(R8:R25)</f>
        <v>6.3900111111111109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5.3262</v>
      </c>
      <c r="Q28" s="83"/>
      <c r="R28" s="84">
        <f>MIN(R8:R25)</f>
        <v>0</v>
      </c>
      <c r="S28" s="85"/>
    </row>
    <row r="29" spans="1:19" ht="15" thickBot="1" x14ac:dyDescent="0.35">
      <c r="A29" s="86" t="s">
        <v>29</v>
      </c>
      <c r="B29" s="87"/>
      <c r="C29" s="87"/>
      <c r="D29" s="88">
        <f>MAX(D8:D25)</f>
        <v>55.1113</v>
      </c>
      <c r="E29" s="87"/>
      <c r="F29" s="88">
        <f>MAX(F8:F25)</f>
        <v>22.8962</v>
      </c>
      <c r="G29" s="87"/>
      <c r="H29" s="88">
        <f>MAX(H8:H25)</f>
        <v>15.168100000000001</v>
      </c>
      <c r="I29" s="87"/>
      <c r="J29" s="88">
        <f>MAX(J8:J25)</f>
        <v>11.4452</v>
      </c>
      <c r="K29" s="87"/>
      <c r="L29" s="88">
        <f>MAX(L8:L25)</f>
        <v>8.6946999999999992</v>
      </c>
      <c r="M29" s="87"/>
      <c r="N29" s="88">
        <f>MAX(N8:N25)</f>
        <v>61.354700000000001</v>
      </c>
      <c r="O29" s="87"/>
      <c r="P29" s="88">
        <f>MAX(P8:P25)</f>
        <v>12.4208</v>
      </c>
      <c r="Q29" s="87"/>
      <c r="R29" s="88">
        <f>MAX(R8:R25)</f>
        <v>8.9283000000000001</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45022</v>
      </c>
      <c r="C8" s="60">
        <f>VLOOKUP($A8,'Return Data'!$B$7:$R$2292,4,0)</f>
        <v>17.494800000000001</v>
      </c>
      <c r="D8" s="60">
        <f>VLOOKUP($A8,'Return Data'!$B$7:$R$2292,9,0)</f>
        <v>10.696199999999999</v>
      </c>
      <c r="E8" s="61">
        <f t="shared" ref="E8:E25" si="0">RANK(D8,D$8:D$25,0)</f>
        <v>13</v>
      </c>
      <c r="F8" s="60">
        <f>VLOOKUP($A8,'Return Data'!$B$7:$R$2292,10,0)</f>
        <v>7.3663999999999996</v>
      </c>
      <c r="G8" s="61">
        <f t="shared" ref="G8:G25" si="1">RANK(F8,F$8:F$25,0)</f>
        <v>9</v>
      </c>
      <c r="H8" s="60">
        <f>VLOOKUP($A8,'Return Data'!$B$7:$R$2292,11,0)</f>
        <v>7.1136999999999997</v>
      </c>
      <c r="I8" s="61">
        <f t="shared" ref="I8:I25" si="2">RANK(H8,H$8:H$25,0)</f>
        <v>10</v>
      </c>
      <c r="J8" s="60">
        <f>VLOOKUP($A8,'Return Data'!$B$7:$R$2292,12,0)</f>
        <v>9.8645999999999994</v>
      </c>
      <c r="K8" s="61">
        <f t="shared" ref="K8:K25" si="3">RANK(J8,J$8:J$25,0)</f>
        <v>2</v>
      </c>
      <c r="L8" s="60">
        <f>VLOOKUP($A8,'Return Data'!$B$7:$R$2292,13,0)</f>
        <v>7.7584999999999997</v>
      </c>
      <c r="M8" s="61">
        <f t="shared" ref="M8:M25" si="4">RANK(L8,L$8:L$25,0)</f>
        <v>1</v>
      </c>
      <c r="N8" s="60">
        <f>VLOOKUP($A8,'Return Data'!$B$7:$R$2292,17,0)</f>
        <v>6.7072000000000003</v>
      </c>
      <c r="O8" s="61">
        <f t="shared" ref="O8:O23" si="5">RANK(N8,N$8:N$25,0)</f>
        <v>7</v>
      </c>
      <c r="P8" s="60">
        <f>VLOOKUP($A8,'Return Data'!$B$7:$R$2292,14,0)</f>
        <v>7.5621999999999998</v>
      </c>
      <c r="Q8" s="61">
        <f>RANK(P8,P$8:P$25,0)</f>
        <v>6</v>
      </c>
      <c r="R8" s="60">
        <f>VLOOKUP($A8,'Return Data'!$B$7:$R$2292,16,0)</f>
        <v>7.2549000000000001</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45022</v>
      </c>
      <c r="C10" s="60">
        <f>VLOOKUP($A10,'Return Data'!$B$7:$R$2292,4,0)</f>
        <v>18.0639</v>
      </c>
      <c r="D10" s="60">
        <f>VLOOKUP($A10,'Return Data'!$B$7:$R$2292,9,0)</f>
        <v>11.817399999999999</v>
      </c>
      <c r="E10" s="61">
        <f t="shared" si="0"/>
        <v>10</v>
      </c>
      <c r="F10" s="60">
        <f>VLOOKUP($A10,'Return Data'!$B$7:$R$2292,10,0)</f>
        <v>7.9547999999999996</v>
      </c>
      <c r="G10" s="61">
        <f t="shared" si="1"/>
        <v>6</v>
      </c>
      <c r="H10" s="60">
        <f>VLOOKUP($A10,'Return Data'!$B$7:$R$2292,11,0)</f>
        <v>7.1816000000000004</v>
      </c>
      <c r="I10" s="61">
        <f t="shared" si="2"/>
        <v>8</v>
      </c>
      <c r="J10" s="60">
        <f>VLOOKUP($A10,'Return Data'!$B$7:$R$2292,12,0)</f>
        <v>6.4763999999999999</v>
      </c>
      <c r="K10" s="61">
        <f t="shared" si="3"/>
        <v>7</v>
      </c>
      <c r="L10" s="60">
        <f>VLOOKUP($A10,'Return Data'!$B$7:$R$2292,13,0)</f>
        <v>4.8276000000000003</v>
      </c>
      <c r="M10" s="61">
        <f t="shared" si="4"/>
        <v>7</v>
      </c>
      <c r="N10" s="60">
        <f>VLOOKUP($A10,'Return Data'!$B$7:$R$2292,17,0)</f>
        <v>5.1593</v>
      </c>
      <c r="O10" s="61">
        <f t="shared" si="5"/>
        <v>12</v>
      </c>
      <c r="P10" s="60">
        <f>VLOOKUP($A10,'Return Data'!$B$7:$R$2292,14,0)</f>
        <v>5.9606000000000003</v>
      </c>
      <c r="Q10" s="61">
        <f t="shared" ref="Q10:Q23" si="7">RANK(P10,P$8:P$25,0)</f>
        <v>11</v>
      </c>
      <c r="R10" s="60">
        <f>VLOOKUP($A10,'Return Data'!$B$7:$R$2292,16,0)</f>
        <v>7.0069999999999997</v>
      </c>
      <c r="S10" s="62">
        <f t="shared" si="6"/>
        <v>8</v>
      </c>
    </row>
    <row r="11" spans="1:19" x14ac:dyDescent="0.3">
      <c r="A11" s="77" t="s">
        <v>2027</v>
      </c>
      <c r="B11" s="59">
        <f>VLOOKUP($A11,'Return Data'!$B$7:$R$2292,3,0)</f>
        <v>45022</v>
      </c>
      <c r="C11" s="60">
        <f>VLOOKUP($A11,'Return Data'!$B$7:$R$2292,4,0)</f>
        <v>14.164899999999999</v>
      </c>
      <c r="D11" s="60">
        <f>VLOOKUP($A11,'Return Data'!$B$7:$R$2292,9,0)</f>
        <v>12.423500000000001</v>
      </c>
      <c r="E11" s="61">
        <f t="shared" si="0"/>
        <v>7</v>
      </c>
      <c r="F11" s="60">
        <f>VLOOKUP($A11,'Return Data'!$B$7:$R$2292,10,0)</f>
        <v>7.5327999999999999</v>
      </c>
      <c r="G11" s="61">
        <f t="shared" si="1"/>
        <v>7</v>
      </c>
      <c r="H11" s="60">
        <f>VLOOKUP($A11,'Return Data'!$B$7:$R$2292,11,0)</f>
        <v>6.6089000000000002</v>
      </c>
      <c r="I11" s="61">
        <f t="shared" si="2"/>
        <v>13</v>
      </c>
      <c r="J11" s="60">
        <f>VLOOKUP($A11,'Return Data'!$B$7:$R$2292,12,0)</f>
        <v>5.9168000000000003</v>
      </c>
      <c r="K11" s="61">
        <f t="shared" si="3"/>
        <v>14</v>
      </c>
      <c r="L11" s="60">
        <f>VLOOKUP($A11,'Return Data'!$B$7:$R$2292,13,0)</f>
        <v>4.2073</v>
      </c>
      <c r="M11" s="61">
        <f t="shared" si="4"/>
        <v>13</v>
      </c>
      <c r="N11" s="60">
        <f>VLOOKUP($A11,'Return Data'!$B$7:$R$2292,17,0)</f>
        <v>4.1877000000000004</v>
      </c>
      <c r="O11" s="61">
        <f t="shared" si="5"/>
        <v>15</v>
      </c>
      <c r="P11" s="60">
        <f>VLOOKUP($A11,'Return Data'!$B$7:$R$2292,14,0)</f>
        <v>4.7469000000000001</v>
      </c>
      <c r="Q11" s="61">
        <f t="shared" si="7"/>
        <v>14</v>
      </c>
      <c r="R11" s="60">
        <f>VLOOKUP($A11,'Return Data'!$B$7:$R$2292,16,0)</f>
        <v>5.8780000000000001</v>
      </c>
      <c r="S11" s="62">
        <f t="shared" si="6"/>
        <v>12</v>
      </c>
    </row>
    <row r="12" spans="1:19" x14ac:dyDescent="0.3">
      <c r="A12" s="77" t="s">
        <v>1889</v>
      </c>
      <c r="B12" s="59">
        <f>VLOOKUP($A12,'Return Data'!$B$7:$R$2292,3,0)</f>
        <v>45022</v>
      </c>
      <c r="C12" s="60">
        <f>VLOOKUP($A12,'Return Data'!$B$7:$R$2292,4,0)</f>
        <v>10.6906</v>
      </c>
      <c r="D12" s="60">
        <f>VLOOKUP($A12,'Return Data'!$B$7:$R$2292,9,0)</f>
        <v>8.1287000000000003</v>
      </c>
      <c r="E12" s="61">
        <f t="shared" si="0"/>
        <v>16</v>
      </c>
      <c r="F12" s="60">
        <f>VLOOKUP($A12,'Return Data'!$B$7:$R$2292,10,0)</f>
        <v>5.4477000000000002</v>
      </c>
      <c r="G12" s="61">
        <f t="shared" si="1"/>
        <v>15</v>
      </c>
      <c r="H12" s="60">
        <f>VLOOKUP($A12,'Return Data'!$B$7:$R$2292,11,0)</f>
        <v>5.3068999999999997</v>
      </c>
      <c r="I12" s="61">
        <f t="shared" si="2"/>
        <v>16</v>
      </c>
      <c r="J12" s="60">
        <f>VLOOKUP($A12,'Return Data'!$B$7:$R$2292,12,0)</f>
        <v>4.7784000000000004</v>
      </c>
      <c r="K12" s="61">
        <f t="shared" si="3"/>
        <v>16</v>
      </c>
      <c r="L12" s="60">
        <f>VLOOKUP($A12,'Return Data'!$B$7:$R$2292,13,0)</f>
        <v>4.0033000000000003</v>
      </c>
      <c r="M12" s="61">
        <f t="shared" si="4"/>
        <v>15</v>
      </c>
      <c r="N12" s="60">
        <f>VLOOKUP($A12,'Return Data'!$B$7:$R$2292,17,0)</f>
        <v>60.923900000000003</v>
      </c>
      <c r="O12" s="61">
        <f t="shared" si="5"/>
        <v>1</v>
      </c>
      <c r="P12" s="60">
        <f>VLOOKUP($A12,'Return Data'!$B$7:$R$2292,14,0)</f>
        <v>12.1167</v>
      </c>
      <c r="Q12" s="61">
        <f t="shared" si="7"/>
        <v>1</v>
      </c>
      <c r="R12" s="60">
        <f>VLOOKUP($A12,'Return Data'!$B$7:$R$2292,16,0)</f>
        <v>0.82689999999999997</v>
      </c>
      <c r="S12" s="62">
        <f t="shared" si="6"/>
        <v>16</v>
      </c>
    </row>
    <row r="13" spans="1:19" x14ac:dyDescent="0.3">
      <c r="A13" s="77" t="s">
        <v>1861</v>
      </c>
      <c r="B13" s="59">
        <f>VLOOKUP($A13,'Return Data'!$B$7:$R$2292,3,0)</f>
        <v>45022</v>
      </c>
      <c r="C13" s="60">
        <f>VLOOKUP($A13,'Return Data'!$B$7:$R$2292,4,0)</f>
        <v>18.646100000000001</v>
      </c>
      <c r="D13" s="60">
        <f>VLOOKUP($A13,'Return Data'!$B$7:$R$2292,9,0)</f>
        <v>9.7155000000000005</v>
      </c>
      <c r="E13" s="61">
        <f t="shared" si="0"/>
        <v>15</v>
      </c>
      <c r="F13" s="60">
        <f>VLOOKUP($A13,'Return Data'!$B$7:$R$2292,10,0)</f>
        <v>7.5210999999999997</v>
      </c>
      <c r="G13" s="61">
        <f t="shared" si="1"/>
        <v>8</v>
      </c>
      <c r="H13" s="60">
        <f>VLOOKUP($A13,'Return Data'!$B$7:$R$2292,11,0)</f>
        <v>6.9714999999999998</v>
      </c>
      <c r="I13" s="61">
        <f t="shared" si="2"/>
        <v>11</v>
      </c>
      <c r="J13" s="60">
        <f>VLOOKUP($A13,'Return Data'!$B$7:$R$2292,12,0)</f>
        <v>6.7937000000000003</v>
      </c>
      <c r="K13" s="61">
        <f t="shared" si="3"/>
        <v>4</v>
      </c>
      <c r="L13" s="60">
        <f>VLOOKUP($A13,'Return Data'!$B$7:$R$2292,13,0)</f>
        <v>5.1474000000000002</v>
      </c>
      <c r="M13" s="61">
        <f t="shared" si="4"/>
        <v>5</v>
      </c>
      <c r="N13" s="60">
        <f>VLOOKUP($A13,'Return Data'!$B$7:$R$2292,17,0)</f>
        <v>9.5051000000000005</v>
      </c>
      <c r="O13" s="61">
        <f t="shared" si="5"/>
        <v>4</v>
      </c>
      <c r="P13" s="60">
        <f>VLOOKUP($A13,'Return Data'!$B$7:$R$2292,14,0)</f>
        <v>9.5364000000000004</v>
      </c>
      <c r="Q13" s="61">
        <f t="shared" si="7"/>
        <v>4</v>
      </c>
      <c r="R13" s="60">
        <f>VLOOKUP($A13,'Return Data'!$B$7:$R$2292,16,0)</f>
        <v>7.8887999999999998</v>
      </c>
      <c r="S13" s="62">
        <f t="shared" si="6"/>
        <v>4</v>
      </c>
    </row>
    <row r="14" spans="1:19" x14ac:dyDescent="0.3">
      <c r="A14" s="77" t="s">
        <v>627</v>
      </c>
      <c r="B14" s="59">
        <f>VLOOKUP($A14,'Return Data'!$B$7:$R$2292,3,0)</f>
        <v>45022</v>
      </c>
      <c r="C14" s="60">
        <f>VLOOKUP($A14,'Return Data'!$B$7:$R$2292,4,0)</f>
        <v>34.445</v>
      </c>
      <c r="D14" s="60">
        <f>VLOOKUP($A14,'Return Data'!$B$7:$R$2292,9,0)</f>
        <v>18.061499999999999</v>
      </c>
      <c r="E14" s="61">
        <f t="shared" si="0"/>
        <v>3</v>
      </c>
      <c r="F14" s="60">
        <f>VLOOKUP($A14,'Return Data'!$B$7:$R$2292,10,0)</f>
        <v>8.92</v>
      </c>
      <c r="G14" s="61">
        <f t="shared" si="1"/>
        <v>4</v>
      </c>
      <c r="H14" s="60">
        <f>VLOOKUP($A14,'Return Data'!$B$7:$R$2292,11,0)</f>
        <v>7.6227999999999998</v>
      </c>
      <c r="I14" s="61">
        <f t="shared" si="2"/>
        <v>5</v>
      </c>
      <c r="J14" s="60">
        <f>VLOOKUP($A14,'Return Data'!$B$7:$R$2292,12,0)</f>
        <v>6.0010000000000003</v>
      </c>
      <c r="K14" s="61">
        <f t="shared" si="3"/>
        <v>12</v>
      </c>
      <c r="L14" s="60">
        <f>VLOOKUP($A14,'Return Data'!$B$7:$R$2292,13,0)</f>
        <v>4.2243000000000004</v>
      </c>
      <c r="M14" s="61">
        <f t="shared" si="4"/>
        <v>12</v>
      </c>
      <c r="N14" s="60">
        <f>VLOOKUP($A14,'Return Data'!$B$7:$R$2292,17,0)</f>
        <v>6.6501999999999999</v>
      </c>
      <c r="O14" s="61">
        <f t="shared" si="5"/>
        <v>8</v>
      </c>
      <c r="P14" s="60">
        <f>VLOOKUP($A14,'Return Data'!$B$7:$R$2292,14,0)</f>
        <v>5.6299000000000001</v>
      </c>
      <c r="Q14" s="61">
        <f t="shared" si="7"/>
        <v>12</v>
      </c>
      <c r="R14" s="60">
        <f>VLOOKUP($A14,'Return Data'!$B$7:$R$2292,16,0)</f>
        <v>6.4081000000000001</v>
      </c>
      <c r="S14" s="62">
        <f t="shared" si="6"/>
        <v>10</v>
      </c>
    </row>
    <row r="15" spans="1:19" x14ac:dyDescent="0.3">
      <c r="A15" s="77" t="s">
        <v>628</v>
      </c>
      <c r="B15" s="59">
        <f>VLOOKUP($A15,'Return Data'!$B$7:$R$2292,3,0)</f>
        <v>45022</v>
      </c>
      <c r="C15" s="60">
        <f>VLOOKUP($A15,'Return Data'!$B$7:$R$2292,4,0)</f>
        <v>24.9023</v>
      </c>
      <c r="D15" s="60">
        <f>VLOOKUP($A15,'Return Data'!$B$7:$R$2292,9,0)</f>
        <v>15.0021</v>
      </c>
      <c r="E15" s="61">
        <f t="shared" si="0"/>
        <v>5</v>
      </c>
      <c r="F15" s="60">
        <f>VLOOKUP($A15,'Return Data'!$B$7:$R$2292,10,0)</f>
        <v>12.5885</v>
      </c>
      <c r="G15" s="61">
        <f t="shared" si="1"/>
        <v>3</v>
      </c>
      <c r="H15" s="60">
        <f>VLOOKUP($A15,'Return Data'!$B$7:$R$2292,11,0)</f>
        <v>10.341200000000001</v>
      </c>
      <c r="I15" s="61">
        <f t="shared" si="2"/>
        <v>2</v>
      </c>
      <c r="J15" s="60">
        <f>VLOOKUP($A15,'Return Data'!$B$7:$R$2292,12,0)</f>
        <v>6.2077999999999998</v>
      </c>
      <c r="K15" s="61">
        <f t="shared" si="3"/>
        <v>10</v>
      </c>
      <c r="L15" s="60">
        <f>VLOOKUP($A15,'Return Data'!$B$7:$R$2292,13,0)</f>
        <v>4.5208000000000004</v>
      </c>
      <c r="M15" s="61">
        <f t="shared" si="4"/>
        <v>9</v>
      </c>
      <c r="N15" s="60">
        <f>VLOOKUP($A15,'Return Data'!$B$7:$R$2292,17,0)</f>
        <v>9.4972999999999992</v>
      </c>
      <c r="O15" s="61">
        <f t="shared" si="5"/>
        <v>5</v>
      </c>
      <c r="P15" s="60">
        <f>VLOOKUP($A15,'Return Data'!$B$7:$R$2292,14,0)</f>
        <v>10.000999999999999</v>
      </c>
      <c r="Q15" s="61">
        <f t="shared" si="7"/>
        <v>2</v>
      </c>
      <c r="R15" s="60">
        <f>VLOOKUP($A15,'Return Data'!$B$7:$R$2292,16,0)</f>
        <v>8.3804999999999996</v>
      </c>
      <c r="S15" s="62">
        <f t="shared" si="6"/>
        <v>1</v>
      </c>
    </row>
    <row r="16" spans="1:19" x14ac:dyDescent="0.3">
      <c r="A16" s="77" t="s">
        <v>636</v>
      </c>
      <c r="B16" s="59">
        <f>VLOOKUP($A16,'Return Data'!$B$7:$R$2292,3,0)</f>
        <v>45022</v>
      </c>
      <c r="C16" s="60">
        <f>VLOOKUP($A16,'Return Data'!$B$7:$R$2292,4,0)</f>
        <v>20.319800000000001</v>
      </c>
      <c r="D16" s="60">
        <f>VLOOKUP($A16,'Return Data'!$B$7:$R$2292,9,0)</f>
        <v>11.308199999999999</v>
      </c>
      <c r="E16" s="61">
        <f t="shared" si="0"/>
        <v>12</v>
      </c>
      <c r="F16" s="60">
        <f>VLOOKUP($A16,'Return Data'!$B$7:$R$2292,10,0)</f>
        <v>6.6909999999999998</v>
      </c>
      <c r="G16" s="61">
        <f t="shared" si="1"/>
        <v>14</v>
      </c>
      <c r="H16" s="60">
        <f>VLOOKUP($A16,'Return Data'!$B$7:$R$2292,11,0)</f>
        <v>6.6557000000000004</v>
      </c>
      <c r="I16" s="61">
        <f t="shared" si="2"/>
        <v>12</v>
      </c>
      <c r="J16" s="60">
        <f>VLOOKUP($A16,'Return Data'!$B$7:$R$2292,12,0)</f>
        <v>6.3742000000000001</v>
      </c>
      <c r="K16" s="61">
        <f t="shared" si="3"/>
        <v>8</v>
      </c>
      <c r="L16" s="60">
        <f>VLOOKUP($A16,'Return Data'!$B$7:$R$2292,13,0)</f>
        <v>4.2929000000000004</v>
      </c>
      <c r="M16" s="61">
        <f t="shared" si="4"/>
        <v>10</v>
      </c>
      <c r="N16" s="60">
        <f>VLOOKUP($A16,'Return Data'!$B$7:$R$2292,17,0)</f>
        <v>5.4764999999999997</v>
      </c>
      <c r="O16" s="61">
        <f t="shared" si="5"/>
        <v>11</v>
      </c>
      <c r="P16" s="60">
        <f>VLOOKUP($A16,'Return Data'!$B$7:$R$2292,14,0)</f>
        <v>6.8788</v>
      </c>
      <c r="Q16" s="61">
        <f t="shared" si="7"/>
        <v>8</v>
      </c>
      <c r="R16" s="60">
        <f>VLOOKUP($A16,'Return Data'!$B$7:$R$2292,16,0)</f>
        <v>8.1602999999999994</v>
      </c>
      <c r="S16" s="62">
        <f t="shared" si="6"/>
        <v>3</v>
      </c>
    </row>
    <row r="17" spans="1:19" x14ac:dyDescent="0.3">
      <c r="A17" s="102" t="s">
        <v>1946</v>
      </c>
      <c r="B17" s="59">
        <f>VLOOKUP($A17,'Return Data'!$B$7:$R$2292,3,0)</f>
        <v>45022</v>
      </c>
      <c r="C17" s="60">
        <f>VLOOKUP($A17,'Return Data'!$B$7:$R$2292,4,0)</f>
        <v>24.617899999999999</v>
      </c>
      <c r="D17" s="60">
        <f>VLOOKUP($A17,'Return Data'!$B$7:$R$2292,9,0)</f>
        <v>9.8577999999999992</v>
      </c>
      <c r="E17" s="61">
        <f t="shared" si="0"/>
        <v>14</v>
      </c>
      <c r="F17" s="60">
        <f>VLOOKUP($A17,'Return Data'!$B$7:$R$2292,10,0)</f>
        <v>6.9199000000000002</v>
      </c>
      <c r="G17" s="61">
        <f t="shared" si="1"/>
        <v>12</v>
      </c>
      <c r="H17" s="60">
        <f>VLOOKUP($A17,'Return Data'!$B$7:$R$2292,11,0)</f>
        <v>6.5438999999999998</v>
      </c>
      <c r="I17" s="61">
        <f t="shared" si="2"/>
        <v>14</v>
      </c>
      <c r="J17" s="60">
        <f>VLOOKUP($A17,'Return Data'!$B$7:$R$2292,12,0)</f>
        <v>5.9791999999999996</v>
      </c>
      <c r="K17" s="61">
        <f t="shared" si="3"/>
        <v>13</v>
      </c>
      <c r="L17" s="60">
        <f>VLOOKUP($A17,'Return Data'!$B$7:$R$2292,13,0)</f>
        <v>4.2411000000000003</v>
      </c>
      <c r="M17" s="61">
        <f t="shared" si="4"/>
        <v>11</v>
      </c>
      <c r="N17" s="60">
        <f>VLOOKUP($A17,'Return Data'!$B$7:$R$2292,17,0)</f>
        <v>4.9165000000000001</v>
      </c>
      <c r="O17" s="61">
        <f t="shared" si="5"/>
        <v>14</v>
      </c>
      <c r="P17" s="60">
        <f>VLOOKUP($A17,'Return Data'!$B$7:$R$2292,14,0)</f>
        <v>4.4141000000000004</v>
      </c>
      <c r="Q17" s="61">
        <f t="shared" si="7"/>
        <v>15</v>
      </c>
      <c r="R17" s="60">
        <f>VLOOKUP($A17,'Return Data'!$B$7:$R$2292,16,0)</f>
        <v>6.9001999999999999</v>
      </c>
      <c r="S17" s="62">
        <f t="shared" si="6"/>
        <v>9</v>
      </c>
    </row>
    <row r="18" spans="1:19" x14ac:dyDescent="0.3">
      <c r="A18" s="77" t="s">
        <v>638</v>
      </c>
      <c r="B18" s="59">
        <f>VLOOKUP($A18,'Return Data'!$B$7:$R$2292,3,0)</f>
        <v>45022</v>
      </c>
      <c r="C18" s="60">
        <f>VLOOKUP($A18,'Return Data'!$B$7:$R$2292,4,0)</f>
        <v>26.5626</v>
      </c>
      <c r="D18" s="60">
        <f>VLOOKUP($A18,'Return Data'!$B$7:$R$2292,9,0)</f>
        <v>14.638999999999999</v>
      </c>
      <c r="E18" s="61">
        <f t="shared" si="0"/>
        <v>6</v>
      </c>
      <c r="F18" s="60">
        <f>VLOOKUP($A18,'Return Data'!$B$7:$R$2292,10,0)</f>
        <v>7.2182000000000004</v>
      </c>
      <c r="G18" s="61">
        <f t="shared" si="1"/>
        <v>10</v>
      </c>
      <c r="H18" s="60">
        <f>VLOOKUP($A18,'Return Data'!$B$7:$R$2292,11,0)</f>
        <v>7.2203999999999997</v>
      </c>
      <c r="I18" s="61">
        <f t="shared" si="2"/>
        <v>7</v>
      </c>
      <c r="J18" s="60">
        <f>VLOOKUP($A18,'Return Data'!$B$7:$R$2292,12,0)</f>
        <v>6.5220000000000002</v>
      </c>
      <c r="K18" s="61">
        <f t="shared" si="3"/>
        <v>6</v>
      </c>
      <c r="L18" s="60">
        <f>VLOOKUP($A18,'Return Data'!$B$7:$R$2292,13,0)</f>
        <v>5.4314</v>
      </c>
      <c r="M18" s="61">
        <f t="shared" si="4"/>
        <v>4</v>
      </c>
      <c r="N18" s="60">
        <f>VLOOKUP($A18,'Return Data'!$B$7:$R$2292,17,0)</f>
        <v>6.0063000000000004</v>
      </c>
      <c r="O18" s="61">
        <f t="shared" si="5"/>
        <v>9</v>
      </c>
      <c r="P18" s="60">
        <f>VLOOKUP($A18,'Return Data'!$B$7:$R$2292,14,0)</f>
        <v>6.8677999999999999</v>
      </c>
      <c r="Q18" s="61">
        <f t="shared" si="7"/>
        <v>9</v>
      </c>
      <c r="R18" s="60">
        <f>VLOOKUP($A18,'Return Data'!$B$7:$R$2292,16,0)</f>
        <v>8.2330000000000005</v>
      </c>
      <c r="S18" s="62">
        <f t="shared" si="6"/>
        <v>2</v>
      </c>
    </row>
    <row r="19" spans="1:19" x14ac:dyDescent="0.3">
      <c r="A19" s="77" t="s">
        <v>640</v>
      </c>
      <c r="B19" s="59">
        <f>VLOOKUP($A19,'Return Data'!$B$7:$R$2292,3,0)</f>
        <v>45022</v>
      </c>
      <c r="C19" s="60">
        <f>VLOOKUP($A19,'Return Data'!$B$7:$R$2292,4,0)</f>
        <v>15.965400000000001</v>
      </c>
      <c r="D19" s="60">
        <f>VLOOKUP($A19,'Return Data'!$B$7:$R$2292,9,0)</f>
        <v>11.874000000000001</v>
      </c>
      <c r="E19" s="61">
        <f t="shared" si="0"/>
        <v>8</v>
      </c>
      <c r="F19" s="60">
        <f>VLOOKUP($A19,'Return Data'!$B$7:$R$2292,10,0)</f>
        <v>6.7847999999999997</v>
      </c>
      <c r="G19" s="61">
        <f t="shared" si="1"/>
        <v>13</v>
      </c>
      <c r="H19" s="60">
        <f>VLOOKUP($A19,'Return Data'!$B$7:$R$2292,11,0)</f>
        <v>7.1459000000000001</v>
      </c>
      <c r="I19" s="61">
        <f t="shared" si="2"/>
        <v>9</v>
      </c>
      <c r="J19" s="60">
        <f>VLOOKUP($A19,'Return Data'!$B$7:$R$2292,12,0)</f>
        <v>6.0647000000000002</v>
      </c>
      <c r="K19" s="61">
        <f t="shared" si="3"/>
        <v>11</v>
      </c>
      <c r="L19" s="60">
        <f>VLOOKUP($A19,'Return Data'!$B$7:$R$2292,13,0)</f>
        <v>4.0430000000000001</v>
      </c>
      <c r="M19" s="61">
        <f t="shared" si="4"/>
        <v>14</v>
      </c>
      <c r="N19" s="60">
        <f>VLOOKUP($A19,'Return Data'!$B$7:$R$2292,17,0)</f>
        <v>10.2684</v>
      </c>
      <c r="O19" s="61">
        <f t="shared" si="5"/>
        <v>3</v>
      </c>
      <c r="P19" s="60">
        <f>VLOOKUP($A19,'Return Data'!$B$7:$R$2292,14,0)</f>
        <v>9.9421999999999997</v>
      </c>
      <c r="Q19" s="61">
        <f t="shared" si="7"/>
        <v>3</v>
      </c>
      <c r="R19" s="60">
        <f>VLOOKUP($A19,'Return Data'!$B$7:$R$2292,16,0)</f>
        <v>5.2763</v>
      </c>
      <c r="S19" s="62">
        <f t="shared" si="6"/>
        <v>14</v>
      </c>
    </row>
    <row r="20" spans="1:19" x14ac:dyDescent="0.3">
      <c r="A20" s="77" t="s">
        <v>642</v>
      </c>
      <c r="B20" s="59">
        <f>VLOOKUP($A20,'Return Data'!$B$7:$R$2292,3,0)</f>
        <v>45022</v>
      </c>
      <c r="C20" s="60">
        <f>VLOOKUP($A20,'Return Data'!$B$7:$R$2292,4,0)</f>
        <v>1598.4999</v>
      </c>
      <c r="D20" s="60">
        <f>VLOOKUP($A20,'Return Data'!$B$7:$R$2292,9,0)</f>
        <v>53.835500000000003</v>
      </c>
      <c r="E20" s="61">
        <f t="shared" si="0"/>
        <v>1</v>
      </c>
      <c r="F20" s="60">
        <f>VLOOKUP($A20,'Return Data'!$B$7:$R$2292,10,0)</f>
        <v>21.6096</v>
      </c>
      <c r="G20" s="61">
        <f t="shared" si="1"/>
        <v>1</v>
      </c>
      <c r="H20" s="60">
        <f>VLOOKUP($A20,'Return Data'!$B$7:$R$2292,11,0)</f>
        <v>13.86</v>
      </c>
      <c r="I20" s="61">
        <f t="shared" si="2"/>
        <v>1</v>
      </c>
      <c r="J20" s="60">
        <f>VLOOKUP($A20,'Return Data'!$B$7:$R$2292,12,0)</f>
        <v>10.1265</v>
      </c>
      <c r="K20" s="61">
        <f t="shared" si="3"/>
        <v>1</v>
      </c>
      <c r="L20" s="60">
        <f>VLOOKUP($A20,'Return Data'!$B$7:$R$2292,13,0)</f>
        <v>7.2150999999999996</v>
      </c>
      <c r="M20" s="61">
        <f t="shared" si="4"/>
        <v>2</v>
      </c>
      <c r="N20" s="60">
        <f>VLOOKUP($A20,'Return Data'!$B$7:$R$2292,17,0)</f>
        <v>5.1265999999999998</v>
      </c>
      <c r="O20" s="61">
        <f t="shared" si="5"/>
        <v>13</v>
      </c>
      <c r="P20" s="60">
        <f>VLOOKUP($A20,'Return Data'!$B$7:$R$2292,14,0)</f>
        <v>5.6031000000000004</v>
      </c>
      <c r="Q20" s="61">
        <f t="shared" si="7"/>
        <v>13</v>
      </c>
      <c r="R20" s="60">
        <f>VLOOKUP($A20,'Return Data'!$B$7:$R$2292,16,0)</f>
        <v>5.6112000000000002</v>
      </c>
      <c r="S20" s="62">
        <f t="shared" si="6"/>
        <v>13</v>
      </c>
    </row>
    <row r="21" spans="1:19" x14ac:dyDescent="0.3">
      <c r="A21" s="109" t="s">
        <v>644</v>
      </c>
      <c r="B21" s="59">
        <f>VLOOKUP($A21,'Return Data'!$B$7:$R$2292,3,0)</f>
        <v>45022</v>
      </c>
      <c r="C21" s="60">
        <f>VLOOKUP($A21,'Return Data'!$B$7:$R$2292,4,0)</f>
        <v>24.9451</v>
      </c>
      <c r="D21" s="60">
        <f>VLOOKUP($A21,'Return Data'!$B$7:$R$2292,9,0)</f>
        <v>11.828099999999999</v>
      </c>
      <c r="E21" s="61">
        <f t="shared" si="0"/>
        <v>9</v>
      </c>
      <c r="F21" s="60">
        <f>VLOOKUP($A21,'Return Data'!$B$7:$R$2292,10,0)</f>
        <v>4.9200999999999997</v>
      </c>
      <c r="G21" s="61">
        <f t="shared" si="1"/>
        <v>16</v>
      </c>
      <c r="H21" s="60">
        <f>VLOOKUP($A21,'Return Data'!$B$7:$R$2292,11,0)</f>
        <v>5.3273999999999999</v>
      </c>
      <c r="I21" s="61">
        <f t="shared" si="2"/>
        <v>15</v>
      </c>
      <c r="J21" s="60">
        <f>VLOOKUP($A21,'Return Data'!$B$7:$R$2292,12,0)</f>
        <v>4.8483000000000001</v>
      </c>
      <c r="K21" s="61">
        <f t="shared" si="3"/>
        <v>15</v>
      </c>
      <c r="L21" s="60">
        <f>VLOOKUP($A21,'Return Data'!$B$7:$R$2292,13,0)</f>
        <v>0.9355</v>
      </c>
      <c r="M21" s="61">
        <f t="shared" si="4"/>
        <v>16</v>
      </c>
      <c r="N21" s="60">
        <f>VLOOKUP($A21,'Return Data'!$B$7:$R$2292,17,0)</f>
        <v>3.3618999999999999</v>
      </c>
      <c r="O21" s="61">
        <f t="shared" si="5"/>
        <v>16</v>
      </c>
      <c r="P21" s="60">
        <f>VLOOKUP($A21,'Return Data'!$B$7:$R$2292,14,0)</f>
        <v>4.3592000000000004</v>
      </c>
      <c r="Q21" s="61">
        <f t="shared" si="7"/>
        <v>16</v>
      </c>
      <c r="R21" s="60">
        <f>VLOOKUP($A21,'Return Data'!$B$7:$R$2292,16,0)</f>
        <v>7.3357999999999999</v>
      </c>
      <c r="S21" s="62">
        <f t="shared" si="6"/>
        <v>6</v>
      </c>
    </row>
    <row r="22" spans="1:19" x14ac:dyDescent="0.3">
      <c r="A22" s="77" t="s">
        <v>646</v>
      </c>
      <c r="B22" s="59">
        <f>VLOOKUP($A22,'Return Data'!$B$7:$R$2292,3,0)</f>
        <v>45022</v>
      </c>
      <c r="C22" s="60">
        <f>VLOOKUP($A22,'Return Data'!$B$7:$R$2292,4,0)</f>
        <v>29.177399999999999</v>
      </c>
      <c r="D22" s="60">
        <f>VLOOKUP($A22,'Return Data'!$B$7:$R$2292,9,0)</f>
        <v>15.337999999999999</v>
      </c>
      <c r="E22" s="61">
        <f t="shared" si="0"/>
        <v>4</v>
      </c>
      <c r="F22" s="60">
        <f>VLOOKUP($A22,'Return Data'!$B$7:$R$2292,10,0)</f>
        <v>8.5162999999999993</v>
      </c>
      <c r="G22" s="61">
        <f t="shared" si="1"/>
        <v>5</v>
      </c>
      <c r="H22" s="60">
        <f>VLOOKUP($A22,'Return Data'!$B$7:$R$2292,11,0)</f>
        <v>7.6679000000000004</v>
      </c>
      <c r="I22" s="61">
        <f t="shared" si="2"/>
        <v>4</v>
      </c>
      <c r="J22" s="60">
        <f>VLOOKUP($A22,'Return Data'!$B$7:$R$2292,12,0)</f>
        <v>6.6943000000000001</v>
      </c>
      <c r="K22" s="61">
        <f t="shared" si="3"/>
        <v>5</v>
      </c>
      <c r="L22" s="60">
        <f>VLOOKUP($A22,'Return Data'!$B$7:$R$2292,13,0)</f>
        <v>4.9542999999999999</v>
      </c>
      <c r="M22" s="61">
        <f t="shared" si="4"/>
        <v>6</v>
      </c>
      <c r="N22" s="60">
        <f>VLOOKUP($A22,'Return Data'!$B$7:$R$2292,17,0)</f>
        <v>8.7723999999999993</v>
      </c>
      <c r="O22" s="61">
        <f t="shared" si="5"/>
        <v>6</v>
      </c>
      <c r="P22" s="60">
        <f>VLOOKUP($A22,'Return Data'!$B$7:$R$2292,14,0)</f>
        <v>8.4169</v>
      </c>
      <c r="Q22" s="61">
        <f t="shared" si="7"/>
        <v>5</v>
      </c>
      <c r="R22" s="60">
        <f>VLOOKUP($A22,'Return Data'!$B$7:$R$2292,16,0)</f>
        <v>6.1718000000000002</v>
      </c>
      <c r="S22" s="62">
        <f t="shared" si="6"/>
        <v>11</v>
      </c>
    </row>
    <row r="23" spans="1:19" x14ac:dyDescent="0.3">
      <c r="A23" s="77" t="s">
        <v>657</v>
      </c>
      <c r="B23" s="59">
        <f>VLOOKUP($A23,'Return Data'!$B$7:$R$2292,3,0)</f>
        <v>45022</v>
      </c>
      <c r="C23" s="60">
        <f>VLOOKUP($A23,'Return Data'!$B$7:$R$2292,4,0)</f>
        <v>38.531500000000001</v>
      </c>
      <c r="D23" s="60">
        <f>VLOOKUP($A23,'Return Data'!$B$7:$R$2292,9,0)</f>
        <v>28.3644</v>
      </c>
      <c r="E23" s="61">
        <f t="shared" si="0"/>
        <v>2</v>
      </c>
      <c r="F23" s="60">
        <f>VLOOKUP($A23,'Return Data'!$B$7:$R$2292,10,0)</f>
        <v>13.240500000000001</v>
      </c>
      <c r="G23" s="61">
        <f t="shared" si="1"/>
        <v>2</v>
      </c>
      <c r="H23" s="60">
        <f>VLOOKUP($A23,'Return Data'!$B$7:$R$2292,11,0)</f>
        <v>9.6966999999999999</v>
      </c>
      <c r="I23" s="61">
        <f t="shared" si="2"/>
        <v>3</v>
      </c>
      <c r="J23" s="60">
        <f>VLOOKUP($A23,'Return Data'!$B$7:$R$2292,12,0)</f>
        <v>8.32</v>
      </c>
      <c r="K23" s="61">
        <f t="shared" si="3"/>
        <v>3</v>
      </c>
      <c r="L23" s="60">
        <f>VLOOKUP($A23,'Return Data'!$B$7:$R$2292,13,0)</f>
        <v>6.4955999999999996</v>
      </c>
      <c r="M23" s="61">
        <f t="shared" si="4"/>
        <v>3</v>
      </c>
      <c r="N23" s="60">
        <f>VLOOKUP($A23,'Return Data'!$B$7:$R$2292,17,0)</f>
        <v>5.9412000000000003</v>
      </c>
      <c r="O23" s="61">
        <f t="shared" si="5"/>
        <v>10</v>
      </c>
      <c r="P23" s="60">
        <f>VLOOKUP($A23,'Return Data'!$B$7:$R$2292,14,0)</f>
        <v>6.6703999999999999</v>
      </c>
      <c r="Q23" s="61">
        <f t="shared" si="7"/>
        <v>10</v>
      </c>
      <c r="R23" s="60">
        <f>VLOOKUP($A23,'Return Data'!$B$7:$R$2292,16,0)</f>
        <v>7.4634</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45022</v>
      </c>
      <c r="C25" s="60">
        <f>VLOOKUP($A25,'Return Data'!$B$7:$R$2292,4,0)</f>
        <v>14.5289</v>
      </c>
      <c r="D25" s="60">
        <f>VLOOKUP($A25,'Return Data'!$B$7:$R$2292,9,0)</f>
        <v>11.695600000000001</v>
      </c>
      <c r="E25" s="61">
        <f t="shared" si="0"/>
        <v>11</v>
      </c>
      <c r="F25" s="60">
        <f>VLOOKUP($A25,'Return Data'!$B$7:$R$2292,10,0)</f>
        <v>7.0602</v>
      </c>
      <c r="G25" s="61">
        <f t="shared" si="1"/>
        <v>11</v>
      </c>
      <c r="H25" s="60">
        <f>VLOOKUP($A25,'Return Data'!$B$7:$R$2292,11,0)</f>
        <v>7.3003</v>
      </c>
      <c r="I25" s="61">
        <f t="shared" si="2"/>
        <v>6</v>
      </c>
      <c r="J25" s="60">
        <f>VLOOKUP($A25,'Return Data'!$B$7:$R$2292,12,0)</f>
        <v>6.2558999999999996</v>
      </c>
      <c r="K25" s="61">
        <f t="shared" si="3"/>
        <v>9</v>
      </c>
      <c r="L25" s="60">
        <f>VLOOKUP($A25,'Return Data'!$B$7:$R$2292,13,0)</f>
        <v>4.7074999999999996</v>
      </c>
      <c r="M25" s="61">
        <f t="shared" si="4"/>
        <v>8</v>
      </c>
      <c r="N25" s="60">
        <f>VLOOKUP($A25,'Return Data'!$B$7:$R$2292,17,0)</f>
        <v>12.8719</v>
      </c>
      <c r="O25" s="61">
        <f>RANK(N25,N$8:N$25,0)</f>
        <v>2</v>
      </c>
      <c r="P25" s="60">
        <f>VLOOKUP($A25,'Return Data'!$B$7:$R$2292,14,0)</f>
        <v>7.2942</v>
      </c>
      <c r="Q25" s="61">
        <f>RANK(P25,P$8:P$25,0)</f>
        <v>7</v>
      </c>
      <c r="R25" s="60">
        <f>VLOOKUP($A25,'Return Data'!$B$7:$R$2292,16,0)</f>
        <v>3.6631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14.143638888888889</v>
      </c>
      <c r="E27" s="83"/>
      <c r="F27" s="84">
        <f>AVERAGE(F8:F25)</f>
        <v>7.7939944444444462</v>
      </c>
      <c r="G27" s="83"/>
      <c r="H27" s="84">
        <f>AVERAGE(H8:H25)</f>
        <v>6.809155555555555</v>
      </c>
      <c r="I27" s="83"/>
      <c r="J27" s="84">
        <f>AVERAGE(J8:J25)</f>
        <v>5.9568777777777768</v>
      </c>
      <c r="K27" s="83"/>
      <c r="L27" s="84">
        <f>AVERAGE(L8:L25)</f>
        <v>4.2780888888888882</v>
      </c>
      <c r="M27" s="83"/>
      <c r="N27" s="84">
        <f>AVERAGE(N8:N25)</f>
        <v>9.7277882352941187</v>
      </c>
      <c r="O27" s="83"/>
      <c r="P27" s="84">
        <f>AVERAGE(P8:P25)</f>
        <v>7.2500249999999999</v>
      </c>
      <c r="Q27" s="83"/>
      <c r="R27" s="84">
        <f>AVERAGE(R8:R25)</f>
        <v>5.6921833333333334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4.3592000000000004</v>
      </c>
      <c r="Q28" s="83"/>
      <c r="R28" s="84">
        <f>MIN(R8:R25)</f>
        <v>0</v>
      </c>
      <c r="S28" s="85"/>
    </row>
    <row r="29" spans="1:19" ht="15" thickBot="1" x14ac:dyDescent="0.35">
      <c r="A29" s="86" t="s">
        <v>29</v>
      </c>
      <c r="B29" s="87"/>
      <c r="C29" s="87"/>
      <c r="D29" s="88">
        <f>MAX(D8:D25)</f>
        <v>53.835500000000003</v>
      </c>
      <c r="E29" s="87"/>
      <c r="F29" s="88">
        <f>MAX(F8:F25)</f>
        <v>21.6096</v>
      </c>
      <c r="G29" s="87"/>
      <c r="H29" s="88">
        <f>MAX(H8:H25)</f>
        <v>13.86</v>
      </c>
      <c r="I29" s="87"/>
      <c r="J29" s="88">
        <f>MAX(J8:J25)</f>
        <v>10.1265</v>
      </c>
      <c r="K29" s="87"/>
      <c r="L29" s="88">
        <f>MAX(L8:L25)</f>
        <v>7.7584999999999997</v>
      </c>
      <c r="M29" s="87"/>
      <c r="N29" s="88">
        <f>MAX(N8:N25)</f>
        <v>60.923900000000003</v>
      </c>
      <c r="O29" s="87"/>
      <c r="P29" s="88">
        <f>MAX(P8:P25)</f>
        <v>12.1167</v>
      </c>
      <c r="Q29" s="87"/>
      <c r="R29" s="88">
        <f>MAX(R8:R25)</f>
        <v>8.3804999999999996</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45022</v>
      </c>
      <c r="C8" s="60">
        <f>VLOOKUP($A8,'Return Data'!$B$7:$R$2292,4,0)</f>
        <v>95.857500000000002</v>
      </c>
      <c r="D8" s="60">
        <f>VLOOKUP($A8,'Return Data'!$B$7:$R$2292,9,0)</f>
        <v>11.9147</v>
      </c>
      <c r="E8" s="61">
        <f t="shared" ref="E8:E25" si="0">RANK(D8,D$8:D$25,0)</f>
        <v>14</v>
      </c>
      <c r="F8" s="60">
        <f>VLOOKUP($A8,'Return Data'!$B$7:$R$2292,10,0)</f>
        <v>7.8407999999999998</v>
      </c>
      <c r="G8" s="61">
        <f t="shared" ref="G8:G25" si="1">RANK(F8,F$8:F$25,0)</f>
        <v>8</v>
      </c>
      <c r="H8" s="60">
        <f>VLOOKUP($A8,'Return Data'!$B$7:$R$2292,11,0)</f>
        <v>7.4646999999999997</v>
      </c>
      <c r="I8" s="61">
        <f t="shared" ref="I8:I25" si="2">RANK(H8,H$8:H$25,0)</f>
        <v>5</v>
      </c>
      <c r="J8" s="60">
        <f>VLOOKUP($A8,'Return Data'!$B$7:$R$2292,12,0)</f>
        <v>6.8705999999999996</v>
      </c>
      <c r="K8" s="61">
        <f t="shared" ref="K8:K25" si="3">RANK(J8,J$8:J$25,0)</f>
        <v>6</v>
      </c>
      <c r="L8" s="60">
        <f>VLOOKUP($A8,'Return Data'!$B$7:$R$2292,13,0)</f>
        <v>5.0521000000000003</v>
      </c>
      <c r="M8" s="61">
        <f t="shared" ref="M8:M25" si="4">RANK(L8,L$8:L$25,0)</f>
        <v>4</v>
      </c>
      <c r="N8" s="60">
        <f>VLOOKUP($A8,'Return Data'!$B$7:$R$2292,17,0)</f>
        <v>4.9611000000000001</v>
      </c>
      <c r="O8" s="61">
        <f t="shared" ref="O8:O25" si="5">RANK(N8,N$8:N$25,0)</f>
        <v>4</v>
      </c>
      <c r="P8" s="60">
        <f>VLOOKUP($A8,'Return Data'!$B$7:$R$2292,14,0)</f>
        <v>6.7274000000000003</v>
      </c>
      <c r="Q8" s="61">
        <f t="shared" ref="Q8:Q25" si="6">RANK(P8,P$8:P$25,0)</f>
        <v>2</v>
      </c>
      <c r="R8" s="60">
        <f>VLOOKUP($A8,'Return Data'!$B$7:$R$2292,16,0)</f>
        <v>8.2405000000000008</v>
      </c>
      <c r="S8" s="62">
        <f t="shared" ref="S8:S25" si="7">RANK(R8,R$8:R$25,0)</f>
        <v>2</v>
      </c>
    </row>
    <row r="9" spans="1:19" x14ac:dyDescent="0.3">
      <c r="A9" s="77" t="s">
        <v>589</v>
      </c>
      <c r="B9" s="59">
        <f>VLOOKUP($A9,'Return Data'!$B$7:$R$2292,3,0)</f>
        <v>45022</v>
      </c>
      <c r="C9" s="60">
        <f>VLOOKUP($A9,'Return Data'!$B$7:$R$2292,4,0)</f>
        <v>15.0284</v>
      </c>
      <c r="D9" s="60">
        <f>VLOOKUP($A9,'Return Data'!$B$7:$R$2292,9,0)</f>
        <v>14.289300000000001</v>
      </c>
      <c r="E9" s="61">
        <f t="shared" si="0"/>
        <v>5</v>
      </c>
      <c r="F9" s="60">
        <f>VLOOKUP($A9,'Return Data'!$B$7:$R$2292,10,0)</f>
        <v>8.2662999999999993</v>
      </c>
      <c r="G9" s="61">
        <f t="shared" si="1"/>
        <v>3</v>
      </c>
      <c r="H9" s="60">
        <f>VLOOKUP($A9,'Return Data'!$B$7:$R$2292,11,0)</f>
        <v>7.617</v>
      </c>
      <c r="I9" s="61">
        <f t="shared" si="2"/>
        <v>4</v>
      </c>
      <c r="J9" s="60">
        <f>VLOOKUP($A9,'Return Data'!$B$7:$R$2292,12,0)</f>
        <v>6.8754999999999997</v>
      </c>
      <c r="K9" s="61">
        <f t="shared" si="3"/>
        <v>5</v>
      </c>
      <c r="L9" s="60">
        <f>VLOOKUP($A9,'Return Data'!$B$7:$R$2292,13,0)</f>
        <v>5.3375000000000004</v>
      </c>
      <c r="M9" s="61">
        <f t="shared" si="4"/>
        <v>3</v>
      </c>
      <c r="N9" s="60">
        <f>VLOOKUP($A9,'Return Data'!$B$7:$R$2292,17,0)</f>
        <v>5.1257999999999999</v>
      </c>
      <c r="O9" s="61">
        <f t="shared" si="5"/>
        <v>3</v>
      </c>
      <c r="P9" s="60">
        <f>VLOOKUP($A9,'Return Data'!$B$7:$R$2292,14,0)</f>
        <v>6.8259999999999996</v>
      </c>
      <c r="Q9" s="61">
        <f t="shared" si="6"/>
        <v>1</v>
      </c>
      <c r="R9" s="60">
        <f>VLOOKUP($A9,'Return Data'!$B$7:$R$2292,16,0)</f>
        <v>7.3623000000000003</v>
      </c>
      <c r="S9" s="62">
        <f t="shared" si="7"/>
        <v>12</v>
      </c>
    </row>
    <row r="10" spans="1:19" x14ac:dyDescent="0.3">
      <c r="A10" s="77" t="s">
        <v>2024</v>
      </c>
      <c r="B10" s="59">
        <f>VLOOKUP($A10,'Return Data'!$B$7:$R$2292,3,0)</f>
        <v>45022</v>
      </c>
      <c r="C10" s="60">
        <f>VLOOKUP($A10,'Return Data'!$B$7:$R$2292,4,0)</f>
        <v>16.644400000000001</v>
      </c>
      <c r="D10" s="60">
        <f>VLOOKUP($A10,'Return Data'!$B$7:$R$2292,9,0)</f>
        <v>10.7723</v>
      </c>
      <c r="E10" s="61">
        <f t="shared" si="0"/>
        <v>17</v>
      </c>
      <c r="F10" s="60">
        <f>VLOOKUP($A10,'Return Data'!$B$7:$R$2292,10,0)</f>
        <v>7.1635999999999997</v>
      </c>
      <c r="G10" s="61">
        <f t="shared" si="1"/>
        <v>17</v>
      </c>
      <c r="H10" s="60">
        <f>VLOOKUP($A10,'Return Data'!$B$7:$R$2292,11,0)</f>
        <v>6.8095999999999997</v>
      </c>
      <c r="I10" s="61">
        <f t="shared" si="2"/>
        <v>17</v>
      </c>
      <c r="J10" s="60">
        <f>VLOOKUP($A10,'Return Data'!$B$7:$R$2292,12,0)</f>
        <v>5.8003999999999998</v>
      </c>
      <c r="K10" s="61">
        <f t="shared" si="3"/>
        <v>17</v>
      </c>
      <c r="L10" s="60">
        <f>VLOOKUP($A10,'Return Data'!$B$7:$R$2292,13,0)</f>
        <v>3.7564000000000002</v>
      </c>
      <c r="M10" s="61">
        <f t="shared" si="4"/>
        <v>15</v>
      </c>
      <c r="N10" s="60">
        <f>VLOOKUP($A10,'Return Data'!$B$7:$R$2292,17,0)</f>
        <v>4.2066999999999997</v>
      </c>
      <c r="O10" s="61">
        <f t="shared" si="5"/>
        <v>15</v>
      </c>
      <c r="P10" s="60">
        <f>VLOOKUP($A10,'Return Data'!$B$7:$R$2292,14,0)</f>
        <v>6.0698999999999996</v>
      </c>
      <c r="Q10" s="61">
        <f t="shared" si="6"/>
        <v>7</v>
      </c>
      <c r="R10" s="60">
        <f>VLOOKUP($A10,'Return Data'!$B$7:$R$2292,16,0)</f>
        <v>7.2952000000000004</v>
      </c>
      <c r="S10" s="62">
        <f t="shared" si="7"/>
        <v>14</v>
      </c>
    </row>
    <row r="11" spans="1:19" x14ac:dyDescent="0.3">
      <c r="A11" s="77" t="s">
        <v>1835</v>
      </c>
      <c r="B11" s="59">
        <f>VLOOKUP($A11,'Return Data'!$B$7:$R$2292,3,0)</f>
        <v>45022</v>
      </c>
      <c r="C11" s="60">
        <f>VLOOKUP($A11,'Return Data'!$B$7:$R$2292,4,0)</f>
        <v>24.305800000000001</v>
      </c>
      <c r="D11" s="60">
        <f>VLOOKUP($A11,'Return Data'!$B$7:$R$2292,9,0)</f>
        <v>14.6447</v>
      </c>
      <c r="E11" s="61">
        <f t="shared" si="0"/>
        <v>4</v>
      </c>
      <c r="F11" s="60">
        <f>VLOOKUP($A11,'Return Data'!$B$7:$R$2292,10,0)</f>
        <v>8.2885000000000009</v>
      </c>
      <c r="G11" s="61">
        <f t="shared" si="1"/>
        <v>2</v>
      </c>
      <c r="H11" s="60">
        <f>VLOOKUP($A11,'Return Data'!$B$7:$R$2292,11,0)</f>
        <v>7.2632000000000003</v>
      </c>
      <c r="I11" s="61">
        <f t="shared" si="2"/>
        <v>10</v>
      </c>
      <c r="J11" s="60">
        <f>VLOOKUP($A11,'Return Data'!$B$7:$R$2292,12,0)</f>
        <v>6.3428000000000004</v>
      </c>
      <c r="K11" s="61">
        <f t="shared" si="3"/>
        <v>9</v>
      </c>
      <c r="L11" s="60">
        <f>VLOOKUP($A11,'Return Data'!$B$7:$R$2292,13,0)</f>
        <v>3.2772999999999999</v>
      </c>
      <c r="M11" s="61">
        <f t="shared" si="4"/>
        <v>17</v>
      </c>
      <c r="N11" s="60">
        <f>VLOOKUP($A11,'Return Data'!$B$7:$R$2292,17,0)</f>
        <v>3.5457000000000001</v>
      </c>
      <c r="O11" s="61">
        <f t="shared" si="5"/>
        <v>17</v>
      </c>
      <c r="P11" s="60">
        <f>VLOOKUP($A11,'Return Data'!$B$7:$R$2292,14,0)</f>
        <v>5.0587999999999997</v>
      </c>
      <c r="Q11" s="61">
        <f t="shared" si="6"/>
        <v>18</v>
      </c>
      <c r="R11" s="60">
        <f>VLOOKUP($A11,'Return Data'!$B$7:$R$2292,16,0)</f>
        <v>6.7586000000000004</v>
      </c>
      <c r="S11" s="62">
        <f t="shared" si="7"/>
        <v>17</v>
      </c>
    </row>
    <row r="12" spans="1:19" x14ac:dyDescent="0.3">
      <c r="A12" s="77" t="s">
        <v>591</v>
      </c>
      <c r="B12" s="59">
        <f>VLOOKUP($A12,'Return Data'!$B$7:$R$2292,3,0)</f>
        <v>45022</v>
      </c>
      <c r="C12" s="60">
        <f>VLOOKUP($A12,'Return Data'!$B$7:$R$2292,4,0)</f>
        <v>19.714200000000002</v>
      </c>
      <c r="D12" s="60">
        <f>VLOOKUP($A12,'Return Data'!$B$7:$R$2292,9,0)</f>
        <v>11.72</v>
      </c>
      <c r="E12" s="61">
        <f t="shared" si="0"/>
        <v>15</v>
      </c>
      <c r="F12" s="60">
        <f>VLOOKUP($A12,'Return Data'!$B$7:$R$2292,10,0)</f>
        <v>7.2321999999999997</v>
      </c>
      <c r="G12" s="61">
        <f t="shared" si="1"/>
        <v>16</v>
      </c>
      <c r="H12" s="60">
        <f>VLOOKUP($A12,'Return Data'!$B$7:$R$2292,11,0)</f>
        <v>6.8975999999999997</v>
      </c>
      <c r="I12" s="61">
        <f t="shared" si="2"/>
        <v>15</v>
      </c>
      <c r="J12" s="60">
        <f>VLOOKUP($A12,'Return Data'!$B$7:$R$2292,12,0)</f>
        <v>5.8601000000000001</v>
      </c>
      <c r="K12" s="61">
        <f t="shared" si="3"/>
        <v>16</v>
      </c>
      <c r="L12" s="60">
        <f>VLOOKUP($A12,'Return Data'!$B$7:$R$2292,13,0)</f>
        <v>4.4135</v>
      </c>
      <c r="M12" s="61">
        <f t="shared" si="4"/>
        <v>12</v>
      </c>
      <c r="N12" s="60">
        <f>VLOOKUP($A12,'Return Data'!$B$7:$R$2292,17,0)</f>
        <v>4.2755000000000001</v>
      </c>
      <c r="O12" s="61">
        <f t="shared" si="5"/>
        <v>14</v>
      </c>
      <c r="P12" s="60">
        <f>VLOOKUP($A12,'Return Data'!$B$7:$R$2292,14,0)</f>
        <v>5.6127000000000002</v>
      </c>
      <c r="Q12" s="61">
        <f t="shared" si="6"/>
        <v>15</v>
      </c>
      <c r="R12" s="60">
        <f>VLOOKUP($A12,'Return Data'!$B$7:$R$2292,16,0)</f>
        <v>7.6875999999999998</v>
      </c>
      <c r="S12" s="62">
        <f t="shared" si="7"/>
        <v>7</v>
      </c>
    </row>
    <row r="13" spans="1:19" x14ac:dyDescent="0.3">
      <c r="A13" s="77" t="s">
        <v>593</v>
      </c>
      <c r="B13" s="59">
        <f>VLOOKUP($A13,'Return Data'!$B$7:$R$2292,3,0)</f>
        <v>45022</v>
      </c>
      <c r="C13" s="60">
        <f>VLOOKUP($A13,'Return Data'!$B$7:$R$2292,4,0)</f>
        <v>13.7347</v>
      </c>
      <c r="D13" s="60">
        <f>VLOOKUP($A13,'Return Data'!$B$7:$R$2292,9,0)</f>
        <v>16.243200000000002</v>
      </c>
      <c r="E13" s="61">
        <f t="shared" si="0"/>
        <v>2</v>
      </c>
      <c r="F13" s="60">
        <f>VLOOKUP($A13,'Return Data'!$B$7:$R$2292,10,0)</f>
        <v>7.7763</v>
      </c>
      <c r="G13" s="61">
        <f t="shared" si="1"/>
        <v>12</v>
      </c>
      <c r="H13" s="60">
        <f>VLOOKUP($A13,'Return Data'!$B$7:$R$2292,11,0)</f>
        <v>7.8537999999999997</v>
      </c>
      <c r="I13" s="61">
        <f t="shared" si="2"/>
        <v>3</v>
      </c>
      <c r="J13" s="60">
        <f>VLOOKUP($A13,'Return Data'!$B$7:$R$2292,12,0)</f>
        <v>6.5853999999999999</v>
      </c>
      <c r="K13" s="61">
        <f t="shared" si="3"/>
        <v>7</v>
      </c>
      <c r="L13" s="60">
        <f>VLOOKUP($A13,'Return Data'!$B$7:$R$2292,13,0)</f>
        <v>3.1684000000000001</v>
      </c>
      <c r="M13" s="61">
        <f t="shared" si="4"/>
        <v>18</v>
      </c>
      <c r="N13" s="60">
        <f>VLOOKUP($A13,'Return Data'!$B$7:$R$2292,17,0)</f>
        <v>3.5293999999999999</v>
      </c>
      <c r="O13" s="61">
        <f t="shared" si="5"/>
        <v>18</v>
      </c>
      <c r="P13" s="60">
        <f>VLOOKUP($A13,'Return Data'!$B$7:$R$2292,14,0)</f>
        <v>5.0846</v>
      </c>
      <c r="Q13" s="61">
        <f t="shared" si="6"/>
        <v>17</v>
      </c>
      <c r="R13" s="60">
        <f>VLOOKUP($A13,'Return Data'!$B$7:$R$2292,16,0)</f>
        <v>7.1864999999999997</v>
      </c>
      <c r="S13" s="62">
        <f t="shared" si="7"/>
        <v>16</v>
      </c>
    </row>
    <row r="14" spans="1:19" x14ac:dyDescent="0.3">
      <c r="A14" s="77" t="s">
        <v>598</v>
      </c>
      <c r="B14" s="59">
        <f>VLOOKUP($A14,'Return Data'!$B$7:$R$2292,3,0)</f>
        <v>45022</v>
      </c>
      <c r="C14" s="60">
        <f>VLOOKUP($A14,'Return Data'!$B$7:$R$2292,4,0)</f>
        <v>89.629300000000001</v>
      </c>
      <c r="D14" s="60">
        <f>VLOOKUP($A14,'Return Data'!$B$7:$R$2292,9,0)</f>
        <v>12.8308</v>
      </c>
      <c r="E14" s="61">
        <f t="shared" si="0"/>
        <v>11</v>
      </c>
      <c r="F14" s="60">
        <f>VLOOKUP($A14,'Return Data'!$B$7:$R$2292,10,0)</f>
        <v>8.0374999999999996</v>
      </c>
      <c r="G14" s="61">
        <f t="shared" si="1"/>
        <v>5</v>
      </c>
      <c r="H14" s="60">
        <f>VLOOKUP($A14,'Return Data'!$B$7:$R$2292,11,0)</f>
        <v>7.3021000000000003</v>
      </c>
      <c r="I14" s="61">
        <f t="shared" si="2"/>
        <v>8</v>
      </c>
      <c r="J14" s="60">
        <f>VLOOKUP($A14,'Return Data'!$B$7:$R$2292,12,0)</f>
        <v>6.2497999999999996</v>
      </c>
      <c r="K14" s="61">
        <f t="shared" si="3"/>
        <v>12</v>
      </c>
      <c r="L14" s="60">
        <f>VLOOKUP($A14,'Return Data'!$B$7:$R$2292,13,0)</f>
        <v>4.7908999999999997</v>
      </c>
      <c r="M14" s="61">
        <f t="shared" si="4"/>
        <v>7</v>
      </c>
      <c r="N14" s="60">
        <f>VLOOKUP($A14,'Return Data'!$B$7:$R$2292,17,0)</f>
        <v>4.6067999999999998</v>
      </c>
      <c r="O14" s="61">
        <f t="shared" si="5"/>
        <v>8</v>
      </c>
      <c r="P14" s="60">
        <f>VLOOKUP($A14,'Return Data'!$B$7:$R$2292,14,0)</f>
        <v>5.9806999999999997</v>
      </c>
      <c r="Q14" s="61">
        <f t="shared" si="6"/>
        <v>11</v>
      </c>
      <c r="R14" s="60">
        <f>VLOOKUP($A14,'Return Data'!$B$7:$R$2292,16,0)</f>
        <v>8.4662000000000006</v>
      </c>
      <c r="S14" s="62">
        <f t="shared" si="7"/>
        <v>1</v>
      </c>
    </row>
    <row r="15" spans="1:19" x14ac:dyDescent="0.3">
      <c r="A15" s="77" t="s">
        <v>601</v>
      </c>
      <c r="B15" s="59">
        <f>VLOOKUP($A15,'Return Data'!$B$7:$R$2292,3,0)</f>
        <v>45022</v>
      </c>
      <c r="C15" s="60">
        <f>VLOOKUP($A15,'Return Data'!$B$7:$R$2292,4,0)</f>
        <v>27.7133</v>
      </c>
      <c r="D15" s="60">
        <f>VLOOKUP($A15,'Return Data'!$B$7:$R$2292,9,0)</f>
        <v>12.577</v>
      </c>
      <c r="E15" s="61">
        <f t="shared" si="0"/>
        <v>12</v>
      </c>
      <c r="F15" s="60">
        <f>VLOOKUP($A15,'Return Data'!$B$7:$R$2292,10,0)</f>
        <v>7.7855999999999996</v>
      </c>
      <c r="G15" s="61">
        <f t="shared" si="1"/>
        <v>9</v>
      </c>
      <c r="H15" s="60">
        <f>VLOOKUP($A15,'Return Data'!$B$7:$R$2292,11,0)</f>
        <v>7.3479000000000001</v>
      </c>
      <c r="I15" s="61">
        <f t="shared" si="2"/>
        <v>6</v>
      </c>
      <c r="J15" s="60">
        <f>VLOOKUP($A15,'Return Data'!$B$7:$R$2292,12,0)</f>
        <v>6.9469000000000003</v>
      </c>
      <c r="K15" s="61">
        <f t="shared" si="3"/>
        <v>4</v>
      </c>
      <c r="L15" s="60">
        <f>VLOOKUP($A15,'Return Data'!$B$7:$R$2292,13,0)</f>
        <v>4.6417000000000002</v>
      </c>
      <c r="M15" s="61">
        <f t="shared" si="4"/>
        <v>11</v>
      </c>
      <c r="N15" s="60">
        <f>VLOOKUP($A15,'Return Data'!$B$7:$R$2292,17,0)</f>
        <v>4.7561999999999998</v>
      </c>
      <c r="O15" s="61">
        <f t="shared" si="5"/>
        <v>7</v>
      </c>
      <c r="P15" s="60">
        <f>VLOOKUP($A15,'Return Data'!$B$7:$R$2292,14,0)</f>
        <v>6.3255999999999997</v>
      </c>
      <c r="Q15" s="61">
        <f t="shared" si="6"/>
        <v>5</v>
      </c>
      <c r="R15" s="60">
        <f>VLOOKUP($A15,'Return Data'!$B$7:$R$2292,16,0)</f>
        <v>8.1062999999999992</v>
      </c>
      <c r="S15" s="62">
        <f t="shared" si="7"/>
        <v>4</v>
      </c>
    </row>
    <row r="16" spans="1:19" x14ac:dyDescent="0.3">
      <c r="A16" s="102" t="s">
        <v>1610</v>
      </c>
      <c r="B16" s="59">
        <f>VLOOKUP($A16,'Return Data'!$B$7:$R$2292,3,0)</f>
        <v>45022</v>
      </c>
      <c r="C16" s="60">
        <f>VLOOKUP($A16,'Return Data'!$B$7:$R$2292,4,0)</f>
        <v>65.4268</v>
      </c>
      <c r="D16" s="60">
        <f>VLOOKUP($A16,'Return Data'!$B$7:$R$2292,9,0)</f>
        <v>18.915900000000001</v>
      </c>
      <c r="E16" s="61">
        <f t="shared" si="0"/>
        <v>1</v>
      </c>
      <c r="F16" s="60">
        <f>VLOOKUP($A16,'Return Data'!$B$7:$R$2292,10,0)</f>
        <v>8.5897000000000006</v>
      </c>
      <c r="G16" s="61">
        <f t="shared" si="1"/>
        <v>1</v>
      </c>
      <c r="H16" s="60">
        <f>VLOOKUP($A16,'Return Data'!$B$7:$R$2292,11,0)</f>
        <v>8.5134000000000007</v>
      </c>
      <c r="I16" s="61">
        <f t="shared" si="2"/>
        <v>1</v>
      </c>
      <c r="J16" s="60">
        <f>VLOOKUP($A16,'Return Data'!$B$7:$R$2292,12,0)</f>
        <v>7.2458</v>
      </c>
      <c r="K16" s="61">
        <f t="shared" si="3"/>
        <v>2</v>
      </c>
      <c r="L16" s="60">
        <f>VLOOKUP($A16,'Return Data'!$B$7:$R$2292,13,0)</f>
        <v>4.1642000000000001</v>
      </c>
      <c r="M16" s="61">
        <f t="shared" si="4"/>
        <v>14</v>
      </c>
      <c r="N16" s="60">
        <f>VLOOKUP($A16,'Return Data'!$B$7:$R$2292,17,0)</f>
        <v>4.5717999999999996</v>
      </c>
      <c r="O16" s="61">
        <f t="shared" si="5"/>
        <v>10</v>
      </c>
      <c r="P16" s="60">
        <f>VLOOKUP($A16,'Return Data'!$B$7:$R$2292,14,0)</f>
        <v>5.9298999999999999</v>
      </c>
      <c r="Q16" s="61">
        <f t="shared" si="6"/>
        <v>12</v>
      </c>
      <c r="R16" s="60">
        <f>VLOOKUP($A16,'Return Data'!$B$7:$R$2292,16,0)</f>
        <v>7.6584000000000003</v>
      </c>
      <c r="S16" s="62">
        <f t="shared" si="7"/>
        <v>8</v>
      </c>
    </row>
    <row r="17" spans="1:19" x14ac:dyDescent="0.3">
      <c r="A17" s="125" t="s">
        <v>603</v>
      </c>
      <c r="B17" s="59">
        <f>VLOOKUP($A17,'Return Data'!$B$7:$R$2292,3,0)</f>
        <v>45022</v>
      </c>
      <c r="C17" s="60">
        <f>VLOOKUP($A17,'Return Data'!$B$7:$R$2292,4,0)</f>
        <v>26.103200000000001</v>
      </c>
      <c r="D17" s="60">
        <f>VLOOKUP($A17,'Return Data'!$B$7:$R$2292,9,0)</f>
        <v>10.903</v>
      </c>
      <c r="E17" s="61">
        <f t="shared" si="0"/>
        <v>16</v>
      </c>
      <c r="F17" s="60">
        <f>VLOOKUP($A17,'Return Data'!$B$7:$R$2292,10,0)</f>
        <v>7.9070999999999998</v>
      </c>
      <c r="G17" s="61">
        <f t="shared" si="1"/>
        <v>7</v>
      </c>
      <c r="H17" s="60">
        <f>VLOOKUP($A17,'Return Data'!$B$7:$R$2292,11,0)</f>
        <v>7.1871</v>
      </c>
      <c r="I17" s="61">
        <f t="shared" si="2"/>
        <v>11</v>
      </c>
      <c r="J17" s="60">
        <f>VLOOKUP($A17,'Return Data'!$B$7:$R$2292,12,0)</f>
        <v>7.6036000000000001</v>
      </c>
      <c r="K17" s="61">
        <f t="shared" si="3"/>
        <v>1</v>
      </c>
      <c r="L17" s="60">
        <f>VLOOKUP($A17,'Return Data'!$B$7:$R$2292,13,0)</f>
        <v>6.1990999999999996</v>
      </c>
      <c r="M17" s="61">
        <f t="shared" si="4"/>
        <v>1</v>
      </c>
      <c r="N17" s="60">
        <f>VLOOKUP($A17,'Return Data'!$B$7:$R$2292,17,0)</f>
        <v>5.2758000000000003</v>
      </c>
      <c r="O17" s="61">
        <f t="shared" si="5"/>
        <v>2</v>
      </c>
      <c r="P17" s="60">
        <f>VLOOKUP($A17,'Return Data'!$B$7:$R$2292,14,0)</f>
        <v>6.6779999999999999</v>
      </c>
      <c r="Q17" s="61">
        <f t="shared" si="6"/>
        <v>3</v>
      </c>
      <c r="R17" s="60">
        <f>VLOOKUP($A17,'Return Data'!$B$7:$R$2292,16,0)</f>
        <v>8.2190999999999992</v>
      </c>
      <c r="S17" s="62">
        <f t="shared" si="7"/>
        <v>3</v>
      </c>
    </row>
    <row r="18" spans="1:19" x14ac:dyDescent="0.3">
      <c r="A18" s="120" t="s">
        <v>605</v>
      </c>
      <c r="B18" s="124">
        <f>VLOOKUP($A18,'Return Data'!$B$7:$R$2292,3,0)</f>
        <v>45022</v>
      </c>
      <c r="C18" s="60">
        <f>VLOOKUP($A18,'Return Data'!$B$7:$R$2292,4,0)</f>
        <v>2851.3764999999999</v>
      </c>
      <c r="D18" s="60">
        <f>VLOOKUP($A18,'Return Data'!$B$7:$R$2292,9,0)</f>
        <v>13.333299999999999</v>
      </c>
      <c r="E18" s="61">
        <f t="shared" si="0"/>
        <v>7</v>
      </c>
      <c r="F18" s="60">
        <f>VLOOKUP($A18,'Return Data'!$B$7:$R$2292,10,0)</f>
        <v>7.6477000000000004</v>
      </c>
      <c r="G18" s="61">
        <f t="shared" si="1"/>
        <v>13</v>
      </c>
      <c r="H18" s="60">
        <f>VLOOKUP($A18,'Return Data'!$B$7:$R$2292,11,0)</f>
        <v>7.2721</v>
      </c>
      <c r="I18" s="61">
        <f t="shared" si="2"/>
        <v>9</v>
      </c>
      <c r="J18" s="60">
        <f>VLOOKUP($A18,'Return Data'!$B$7:$R$2292,12,0)</f>
        <v>6.1551999999999998</v>
      </c>
      <c r="K18" s="61">
        <f t="shared" si="3"/>
        <v>13</v>
      </c>
      <c r="L18" s="60">
        <f>VLOOKUP($A18,'Return Data'!$B$7:$R$2292,13,0)</f>
        <v>4.2069999999999999</v>
      </c>
      <c r="M18" s="61">
        <f t="shared" si="4"/>
        <v>13</v>
      </c>
      <c r="N18" s="60">
        <f>VLOOKUP($A18,'Return Data'!$B$7:$R$2292,17,0)</f>
        <v>4.2891000000000004</v>
      </c>
      <c r="O18" s="61">
        <f t="shared" si="5"/>
        <v>13</v>
      </c>
      <c r="P18" s="60">
        <f>VLOOKUP($A18,'Return Data'!$B$7:$R$2292,14,0)</f>
        <v>5.7718999999999996</v>
      </c>
      <c r="Q18" s="61">
        <f t="shared" si="6"/>
        <v>14</v>
      </c>
      <c r="R18" s="60">
        <f>VLOOKUP($A18,'Return Data'!$B$7:$R$2292,16,0)</f>
        <v>7.3437999999999999</v>
      </c>
      <c r="S18" s="62">
        <f t="shared" si="7"/>
        <v>13</v>
      </c>
    </row>
    <row r="19" spans="1:19" x14ac:dyDescent="0.3">
      <c r="A19" s="120" t="s">
        <v>607</v>
      </c>
      <c r="B19" s="124">
        <f>VLOOKUP($A19,'Return Data'!$B$7:$R$2292,3,0)</f>
        <v>45022</v>
      </c>
      <c r="C19" s="60">
        <f>VLOOKUP($A19,'Return Data'!$B$7:$R$2292,4,0)</f>
        <v>3288.3243000000002</v>
      </c>
      <c r="D19" s="60">
        <f>VLOOKUP($A19,'Return Data'!$B$7:$R$2292,9,0)</f>
        <v>13.0654</v>
      </c>
      <c r="E19" s="61">
        <f t="shared" si="0"/>
        <v>10</v>
      </c>
      <c r="F19" s="60">
        <f>VLOOKUP($A19,'Return Data'!$B$7:$R$2292,10,0)</f>
        <v>7.5419</v>
      </c>
      <c r="G19" s="61">
        <f t="shared" si="1"/>
        <v>14</v>
      </c>
      <c r="H19" s="60">
        <f>VLOOKUP($A19,'Return Data'!$B$7:$R$2292,11,0)</f>
        <v>7.0433000000000003</v>
      </c>
      <c r="I19" s="61">
        <f t="shared" si="2"/>
        <v>13</v>
      </c>
      <c r="J19" s="60">
        <f>VLOOKUP($A19,'Return Data'!$B$7:$R$2292,12,0)</f>
        <v>6.4997999999999996</v>
      </c>
      <c r="K19" s="61">
        <f t="shared" si="3"/>
        <v>8</v>
      </c>
      <c r="L19" s="60">
        <f>VLOOKUP($A19,'Return Data'!$B$7:$R$2292,13,0)</f>
        <v>4.8974000000000002</v>
      </c>
      <c r="M19" s="61">
        <f t="shared" si="4"/>
        <v>5</v>
      </c>
      <c r="N19" s="60">
        <f>VLOOKUP($A19,'Return Data'!$B$7:$R$2292,17,0)</f>
        <v>4.8589000000000002</v>
      </c>
      <c r="O19" s="61">
        <f t="shared" si="5"/>
        <v>6</v>
      </c>
      <c r="P19" s="60">
        <f>VLOOKUP($A19,'Return Data'!$B$7:$R$2292,14,0)</f>
        <v>5.984</v>
      </c>
      <c r="Q19" s="61">
        <f t="shared" si="6"/>
        <v>10</v>
      </c>
      <c r="R19" s="60">
        <f>VLOOKUP($A19,'Return Data'!$B$7:$R$2292,16,0)</f>
        <v>8.0115999999999996</v>
      </c>
      <c r="S19" s="62">
        <f t="shared" si="7"/>
        <v>5</v>
      </c>
    </row>
    <row r="20" spans="1:19" x14ac:dyDescent="0.3">
      <c r="A20" s="94" t="s">
        <v>1534</v>
      </c>
      <c r="B20" s="124">
        <f>VLOOKUP($A20,'Return Data'!$B$7:$R$2292,3,0)</f>
        <v>45022</v>
      </c>
      <c r="C20" s="60">
        <f>VLOOKUP($A20,'Return Data'!$B$7:$R$2292,4,0)</f>
        <v>52.348599999999998</v>
      </c>
      <c r="D20" s="60">
        <f>VLOOKUP($A20,'Return Data'!$B$7:$R$2292,9,0)</f>
        <v>15.0365</v>
      </c>
      <c r="E20" s="61">
        <f t="shared" si="0"/>
        <v>3</v>
      </c>
      <c r="F20" s="60">
        <f>VLOOKUP($A20,'Return Data'!$B$7:$R$2292,10,0)</f>
        <v>8.1059000000000001</v>
      </c>
      <c r="G20" s="61">
        <f t="shared" si="1"/>
        <v>4</v>
      </c>
      <c r="H20" s="60">
        <f>VLOOKUP($A20,'Return Data'!$B$7:$R$2292,11,0)</f>
        <v>7.9511000000000003</v>
      </c>
      <c r="I20" s="61">
        <f t="shared" si="2"/>
        <v>2</v>
      </c>
      <c r="J20" s="60">
        <f>VLOOKUP($A20,'Return Data'!$B$7:$R$2292,12,0)</f>
        <v>7.2316000000000003</v>
      </c>
      <c r="K20" s="61">
        <f t="shared" si="3"/>
        <v>3</v>
      </c>
      <c r="L20" s="60">
        <f>VLOOKUP($A20,'Return Data'!$B$7:$R$2292,13,0)</f>
        <v>5.5769000000000002</v>
      </c>
      <c r="M20" s="61">
        <f t="shared" si="4"/>
        <v>2</v>
      </c>
      <c r="N20" s="60">
        <f>VLOOKUP($A20,'Return Data'!$B$7:$R$2292,17,0)</f>
        <v>5.5444000000000004</v>
      </c>
      <c r="O20" s="61">
        <f t="shared" si="5"/>
        <v>1</v>
      </c>
      <c r="P20" s="60">
        <f>VLOOKUP($A20,'Return Data'!$B$7:$R$2292,14,0)</f>
        <v>6.4177999999999997</v>
      </c>
      <c r="Q20" s="61">
        <f t="shared" si="6"/>
        <v>4</v>
      </c>
      <c r="R20" s="60">
        <f>VLOOKUP($A20,'Return Data'!$B$7:$R$2292,16,0)</f>
        <v>7.9484000000000004</v>
      </c>
      <c r="S20" s="62">
        <f t="shared" si="7"/>
        <v>6</v>
      </c>
    </row>
    <row r="21" spans="1:19" x14ac:dyDescent="0.3">
      <c r="A21" s="120" t="s">
        <v>1812</v>
      </c>
      <c r="B21" s="124">
        <f>VLOOKUP($A21,'Return Data'!$B$7:$R$2292,3,0)</f>
        <v>45022</v>
      </c>
      <c r="C21" s="60">
        <f>VLOOKUP($A21,'Return Data'!$B$7:$R$2292,4,0)</f>
        <v>40.278399999999998</v>
      </c>
      <c r="D21" s="60">
        <f>VLOOKUP($A21,'Return Data'!$B$7:$R$2292,9,0)</f>
        <v>13.2462</v>
      </c>
      <c r="E21" s="61">
        <f t="shared" si="0"/>
        <v>8</v>
      </c>
      <c r="F21" s="60">
        <f>VLOOKUP($A21,'Return Data'!$B$7:$R$2292,10,0)</f>
        <v>8.0150000000000006</v>
      </c>
      <c r="G21" s="61">
        <f t="shared" si="1"/>
        <v>6</v>
      </c>
      <c r="H21" s="60">
        <f>VLOOKUP($A21,'Return Data'!$B$7:$R$2292,11,0)</f>
        <v>6.9889999999999999</v>
      </c>
      <c r="I21" s="61">
        <f t="shared" si="2"/>
        <v>14</v>
      </c>
      <c r="J21" s="60">
        <f>VLOOKUP($A21,'Return Data'!$B$7:$R$2292,12,0)</f>
        <v>5.9968000000000004</v>
      </c>
      <c r="K21" s="61">
        <f t="shared" si="3"/>
        <v>14</v>
      </c>
      <c r="L21" s="60">
        <f>VLOOKUP($A21,'Return Data'!$B$7:$R$2292,13,0)</f>
        <v>4.8449999999999998</v>
      </c>
      <c r="M21" s="61">
        <f t="shared" si="4"/>
        <v>6</v>
      </c>
      <c r="N21" s="60">
        <f>VLOOKUP($A21,'Return Data'!$B$7:$R$2292,17,0)</f>
        <v>4.9484000000000004</v>
      </c>
      <c r="O21" s="61">
        <f t="shared" si="5"/>
        <v>5</v>
      </c>
      <c r="P21" s="60">
        <f>VLOOKUP($A21,'Return Data'!$B$7:$R$2292,14,0)</f>
        <v>6.3028000000000004</v>
      </c>
      <c r="Q21" s="61">
        <f t="shared" si="6"/>
        <v>6</v>
      </c>
      <c r="R21" s="60">
        <f>VLOOKUP($A21,'Return Data'!$B$7:$R$2292,16,0)</f>
        <v>7.5270000000000001</v>
      </c>
      <c r="S21" s="62">
        <f t="shared" si="7"/>
        <v>11</v>
      </c>
    </row>
    <row r="22" spans="1:19" x14ac:dyDescent="0.3">
      <c r="A22" s="120" t="s">
        <v>608</v>
      </c>
      <c r="B22" s="124">
        <f>VLOOKUP($A22,'Return Data'!$B$7:$R$2292,3,0)</f>
        <v>45022</v>
      </c>
      <c r="C22" s="60">
        <f>VLOOKUP($A22,'Return Data'!$B$7:$R$2292,4,0)</f>
        <v>13.3781</v>
      </c>
      <c r="D22" s="60">
        <f>VLOOKUP($A22,'Return Data'!$B$7:$R$2292,9,0)</f>
        <v>14.180099999999999</v>
      </c>
      <c r="E22" s="61">
        <f t="shared" si="0"/>
        <v>6</v>
      </c>
      <c r="F22" s="60">
        <f>VLOOKUP($A22,'Return Data'!$B$7:$R$2292,10,0)</f>
        <v>7.7828999999999997</v>
      </c>
      <c r="G22" s="61">
        <f t="shared" si="1"/>
        <v>10</v>
      </c>
      <c r="H22" s="60">
        <f>VLOOKUP($A22,'Return Data'!$B$7:$R$2292,11,0)</f>
        <v>7.3216000000000001</v>
      </c>
      <c r="I22" s="61">
        <f t="shared" si="2"/>
        <v>7</v>
      </c>
      <c r="J22" s="60">
        <f>VLOOKUP($A22,'Return Data'!$B$7:$R$2292,12,0)</f>
        <v>6.2725</v>
      </c>
      <c r="K22" s="61">
        <f t="shared" si="3"/>
        <v>10</v>
      </c>
      <c r="L22" s="60">
        <f>VLOOKUP($A22,'Return Data'!$B$7:$R$2292,13,0)</f>
        <v>4.6718000000000002</v>
      </c>
      <c r="M22" s="61">
        <f t="shared" si="4"/>
        <v>9</v>
      </c>
      <c r="N22" s="60">
        <f>VLOOKUP($A22,'Return Data'!$B$7:$R$2292,17,0)</f>
        <v>4.5159000000000002</v>
      </c>
      <c r="O22" s="61">
        <f t="shared" si="5"/>
        <v>11</v>
      </c>
      <c r="P22" s="60">
        <f>VLOOKUP($A22,'Return Data'!$B$7:$R$2292,14,0)</f>
        <v>5.8545999999999996</v>
      </c>
      <c r="Q22" s="61">
        <f t="shared" si="6"/>
        <v>13</v>
      </c>
      <c r="R22" s="60">
        <f>VLOOKUP($A22,'Return Data'!$B$7:$R$2292,16,0)</f>
        <v>7.2141000000000002</v>
      </c>
      <c r="S22" s="62">
        <f t="shared" si="7"/>
        <v>15</v>
      </c>
    </row>
    <row r="23" spans="1:19" x14ac:dyDescent="0.3">
      <c r="A23" s="126" t="s">
        <v>611</v>
      </c>
      <c r="B23" s="59">
        <f>VLOOKUP($A23,'Return Data'!$B$7:$R$2292,3,0)</f>
        <v>45022</v>
      </c>
      <c r="C23" s="60">
        <f>VLOOKUP($A23,'Return Data'!$B$7:$R$2292,4,0)</f>
        <v>35.048699999999997</v>
      </c>
      <c r="D23" s="60">
        <f>VLOOKUP($A23,'Return Data'!$B$7:$R$2292,9,0)</f>
        <v>8.4621999999999993</v>
      </c>
      <c r="E23" s="61">
        <f t="shared" si="0"/>
        <v>18</v>
      </c>
      <c r="F23" s="60">
        <f>VLOOKUP($A23,'Return Data'!$B$7:$R$2292,10,0)</f>
        <v>6.9451000000000001</v>
      </c>
      <c r="G23" s="61">
        <f t="shared" si="1"/>
        <v>18</v>
      </c>
      <c r="H23" s="60">
        <f>VLOOKUP($A23,'Return Data'!$B$7:$R$2292,11,0)</f>
        <v>6.6189999999999998</v>
      </c>
      <c r="I23" s="61">
        <f t="shared" si="2"/>
        <v>18</v>
      </c>
      <c r="J23" s="60">
        <f>VLOOKUP($A23,'Return Data'!$B$7:$R$2292,12,0)</f>
        <v>5.9821999999999997</v>
      </c>
      <c r="K23" s="61">
        <f t="shared" si="3"/>
        <v>15</v>
      </c>
      <c r="L23" s="60">
        <f>VLOOKUP($A23,'Return Data'!$B$7:$R$2292,13,0)</f>
        <v>4.6558000000000002</v>
      </c>
      <c r="M23" s="61">
        <f t="shared" si="4"/>
        <v>10</v>
      </c>
      <c r="N23" s="60">
        <f>VLOOKUP($A23,'Return Data'!$B$7:$R$2292,17,0)</f>
        <v>4.4630999999999998</v>
      </c>
      <c r="O23" s="61">
        <f t="shared" si="5"/>
        <v>12</v>
      </c>
      <c r="P23" s="60">
        <f>VLOOKUP($A23,'Return Data'!$B$7:$R$2292,14,0)</f>
        <v>6.0395000000000003</v>
      </c>
      <c r="Q23" s="61">
        <f t="shared" si="6"/>
        <v>8</v>
      </c>
      <c r="R23" s="60">
        <f>VLOOKUP($A23,'Return Data'!$B$7:$R$2292,16,0)</f>
        <v>7.5728</v>
      </c>
      <c r="S23" s="62">
        <f t="shared" si="7"/>
        <v>9</v>
      </c>
    </row>
    <row r="24" spans="1:19" x14ac:dyDescent="0.3">
      <c r="A24" s="77" t="s">
        <v>614</v>
      </c>
      <c r="B24" s="59">
        <f>VLOOKUP($A24,'Return Data'!$B$7:$R$2292,3,0)</f>
        <v>45022</v>
      </c>
      <c r="C24" s="60">
        <f>VLOOKUP($A24,'Return Data'!$B$7:$R$2292,4,0)</f>
        <v>13.1289</v>
      </c>
      <c r="D24" s="60">
        <f>VLOOKUP($A24,'Return Data'!$B$7:$R$2292,9,0)</f>
        <v>12.296900000000001</v>
      </c>
      <c r="E24" s="61">
        <f t="shared" si="0"/>
        <v>13</v>
      </c>
      <c r="F24" s="60">
        <f>VLOOKUP($A24,'Return Data'!$B$7:$R$2292,10,0)</f>
        <v>7.3914999999999997</v>
      </c>
      <c r="G24" s="61">
        <f t="shared" si="1"/>
        <v>15</v>
      </c>
      <c r="H24" s="60">
        <f>VLOOKUP($A24,'Return Data'!$B$7:$R$2292,11,0)</f>
        <v>6.8235000000000001</v>
      </c>
      <c r="I24" s="61">
        <f t="shared" si="2"/>
        <v>16</v>
      </c>
      <c r="J24" s="60">
        <f>VLOOKUP($A24,'Return Data'!$B$7:$R$2292,12,0)</f>
        <v>5.6037999999999997</v>
      </c>
      <c r="K24" s="61">
        <f t="shared" si="3"/>
        <v>18</v>
      </c>
      <c r="L24" s="60">
        <f>VLOOKUP($A24,'Return Data'!$B$7:$R$2292,13,0)</f>
        <v>3.5909</v>
      </c>
      <c r="M24" s="61">
        <f t="shared" si="4"/>
        <v>16</v>
      </c>
      <c r="N24" s="60">
        <f>VLOOKUP($A24,'Return Data'!$B$7:$R$2292,17,0)</f>
        <v>3.9285999999999999</v>
      </c>
      <c r="O24" s="61">
        <f t="shared" si="5"/>
        <v>16</v>
      </c>
      <c r="P24" s="60">
        <f>VLOOKUP($A24,'Return Data'!$B$7:$R$2292,14,0)</f>
        <v>5.4343000000000004</v>
      </c>
      <c r="Q24" s="61">
        <f t="shared" si="6"/>
        <v>16</v>
      </c>
      <c r="R24" s="60">
        <f>VLOOKUP($A24,'Return Data'!$B$7:$R$2292,16,0)</f>
        <v>5.7510000000000003</v>
      </c>
      <c r="S24" s="62">
        <f t="shared" si="7"/>
        <v>18</v>
      </c>
    </row>
    <row r="25" spans="1:19" x14ac:dyDescent="0.3">
      <c r="A25" s="77" t="s">
        <v>616</v>
      </c>
      <c r="B25" s="59">
        <f>VLOOKUP($A25,'Return Data'!$B$7:$R$2292,3,0)</f>
        <v>45022</v>
      </c>
      <c r="C25" s="60">
        <f>VLOOKUP($A25,'Return Data'!$B$7:$R$2292,4,0)</f>
        <v>14.0449</v>
      </c>
      <c r="D25" s="60">
        <f>VLOOKUP($A25,'Return Data'!$B$7:$R$2292,9,0)</f>
        <v>13.173299999999999</v>
      </c>
      <c r="E25" s="61">
        <f t="shared" si="0"/>
        <v>9</v>
      </c>
      <c r="F25" s="60">
        <f>VLOOKUP($A25,'Return Data'!$B$7:$R$2292,10,0)</f>
        <v>7.7812000000000001</v>
      </c>
      <c r="G25" s="61">
        <f t="shared" si="1"/>
        <v>11</v>
      </c>
      <c r="H25" s="60">
        <f>VLOOKUP($A25,'Return Data'!$B$7:$R$2292,11,0)</f>
        <v>7.1056999999999997</v>
      </c>
      <c r="I25" s="61">
        <f t="shared" si="2"/>
        <v>12</v>
      </c>
      <c r="J25" s="60">
        <f>VLOOKUP($A25,'Return Data'!$B$7:$R$2292,12,0)</f>
        <v>6.2518000000000002</v>
      </c>
      <c r="K25" s="61">
        <f t="shared" si="3"/>
        <v>11</v>
      </c>
      <c r="L25" s="60">
        <f>VLOOKUP($A25,'Return Data'!$B$7:$R$2292,13,0)</f>
        <v>4.7344999999999997</v>
      </c>
      <c r="M25" s="61">
        <f t="shared" si="4"/>
        <v>8</v>
      </c>
      <c r="N25" s="60">
        <f>VLOOKUP($A25,'Return Data'!$B$7:$R$2292,17,0)</f>
        <v>4.5827</v>
      </c>
      <c r="O25" s="61">
        <f t="shared" si="5"/>
        <v>9</v>
      </c>
      <c r="P25" s="60">
        <f>VLOOKUP($A25,'Return Data'!$B$7:$R$2292,14,0)</f>
        <v>6.0102000000000002</v>
      </c>
      <c r="Q25" s="61">
        <f t="shared" si="6"/>
        <v>9</v>
      </c>
      <c r="R25" s="60">
        <f>VLOOKUP($A25,'Return Data'!$B$7:$R$2292,16,0)</f>
        <v>7.5563000000000002</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13.200266666666668</v>
      </c>
      <c r="E27" s="83"/>
      <c r="F27" s="84">
        <f>AVERAGE(F8:F25)</f>
        <v>7.783266666666667</v>
      </c>
      <c r="G27" s="83"/>
      <c r="H27" s="84">
        <f>AVERAGE(H8:H25)</f>
        <v>7.2989833333333349</v>
      </c>
      <c r="I27" s="83"/>
      <c r="J27" s="84">
        <f>AVERAGE(J8:J25)</f>
        <v>6.4652555555555544</v>
      </c>
      <c r="K27" s="83"/>
      <c r="L27" s="84">
        <f>AVERAGE(L8:L25)</f>
        <v>4.5544666666666673</v>
      </c>
      <c r="M27" s="83"/>
      <c r="N27" s="84">
        <f>AVERAGE(N8:N25)</f>
        <v>4.5547722222222227</v>
      </c>
      <c r="O27" s="83"/>
      <c r="P27" s="84">
        <f>AVERAGE(P8:P25)</f>
        <v>6.0060388888888889</v>
      </c>
      <c r="Q27" s="83"/>
      <c r="R27" s="84">
        <f>AVERAGE(R8:R25)</f>
        <v>7.5503166666666663</v>
      </c>
      <c r="S27" s="85"/>
    </row>
    <row r="28" spans="1:19" x14ac:dyDescent="0.3">
      <c r="A28" s="82" t="s">
        <v>28</v>
      </c>
      <c r="B28" s="83"/>
      <c r="C28" s="83"/>
      <c r="D28" s="84">
        <f>MIN(D8:D25)</f>
        <v>8.4621999999999993</v>
      </c>
      <c r="E28" s="83"/>
      <c r="F28" s="84">
        <f>MIN(F8:F25)</f>
        <v>6.9451000000000001</v>
      </c>
      <c r="G28" s="83"/>
      <c r="H28" s="84">
        <f>MIN(H8:H25)</f>
        <v>6.6189999999999998</v>
      </c>
      <c r="I28" s="83"/>
      <c r="J28" s="84">
        <f>MIN(J8:J25)</f>
        <v>5.6037999999999997</v>
      </c>
      <c r="K28" s="83"/>
      <c r="L28" s="84">
        <f>MIN(L8:L25)</f>
        <v>3.1684000000000001</v>
      </c>
      <c r="M28" s="83"/>
      <c r="N28" s="84">
        <f>MIN(N8:N25)</f>
        <v>3.5293999999999999</v>
      </c>
      <c r="O28" s="83"/>
      <c r="P28" s="84">
        <f>MIN(P8:P25)</f>
        <v>5.0587999999999997</v>
      </c>
      <c r="Q28" s="83"/>
      <c r="R28" s="84">
        <f>MIN(R8:R25)</f>
        <v>5.7510000000000003</v>
      </c>
      <c r="S28" s="85"/>
    </row>
    <row r="29" spans="1:19" ht="15" thickBot="1" x14ac:dyDescent="0.35">
      <c r="A29" s="86" t="s">
        <v>29</v>
      </c>
      <c r="B29" s="87"/>
      <c r="C29" s="87"/>
      <c r="D29" s="88">
        <f>MAX(D8:D25)</f>
        <v>18.915900000000001</v>
      </c>
      <c r="E29" s="87"/>
      <c r="F29" s="88">
        <f>MAX(F8:F25)</f>
        <v>8.5897000000000006</v>
      </c>
      <c r="G29" s="87"/>
      <c r="H29" s="88">
        <f>MAX(H8:H25)</f>
        <v>8.5134000000000007</v>
      </c>
      <c r="I29" s="87"/>
      <c r="J29" s="88">
        <f>MAX(J8:J25)</f>
        <v>7.6036000000000001</v>
      </c>
      <c r="K29" s="87"/>
      <c r="L29" s="88">
        <f>MAX(L8:L25)</f>
        <v>6.1990999999999996</v>
      </c>
      <c r="M29" s="87"/>
      <c r="N29" s="88">
        <f>MAX(N8:N25)</f>
        <v>5.5444000000000004</v>
      </c>
      <c r="O29" s="87"/>
      <c r="P29" s="88">
        <f>MAX(P8:P25)</f>
        <v>6.8259999999999996</v>
      </c>
      <c r="Q29" s="87"/>
      <c r="R29" s="88">
        <f>MAX(R8:R25)</f>
        <v>8.4662000000000006</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45022</v>
      </c>
      <c r="C8" s="122">
        <f>VLOOKUP($A8,'Return Data'!$B$7:$R$2292,4,0)</f>
        <v>94.636099999999999</v>
      </c>
      <c r="D8" s="122">
        <f>VLOOKUP($A8,'Return Data'!$B$7:$R$2292,9,0)</f>
        <v>11.7578</v>
      </c>
      <c r="E8" s="123">
        <f t="shared" ref="E8:E25" si="0">RANK(D8,D$8:D$25,0)</f>
        <v>14</v>
      </c>
      <c r="F8" s="122">
        <f>VLOOKUP($A8,'Return Data'!$B$7:$R$2292,10,0)</f>
        <v>7.6790000000000003</v>
      </c>
      <c r="G8" s="123">
        <f t="shared" ref="G8:G25" si="1">RANK(F8,F$8:F$25,0)</f>
        <v>5</v>
      </c>
      <c r="H8" s="122">
        <f>VLOOKUP($A8,'Return Data'!$B$7:$R$2292,11,0)</f>
        <v>7.2998000000000003</v>
      </c>
      <c r="I8" s="123">
        <f t="shared" ref="I8:I25" si="2">RANK(H8,H$8:H$25,0)</f>
        <v>4</v>
      </c>
      <c r="J8" s="122">
        <f>VLOOKUP($A8,'Return Data'!$B$7:$R$2292,12,0)</f>
        <v>6.7030000000000003</v>
      </c>
      <c r="K8" s="123">
        <f t="shared" ref="K8:K25" si="3">RANK(J8,J$8:J$25,0)</f>
        <v>4</v>
      </c>
      <c r="L8" s="122">
        <f>VLOOKUP($A8,'Return Data'!$B$7:$R$2292,13,0)</f>
        <v>4.8845000000000001</v>
      </c>
      <c r="M8" s="123">
        <f t="shared" ref="M8:M25" si="4">RANK(L8,L$8:L$25,0)</f>
        <v>3</v>
      </c>
      <c r="N8" s="122">
        <f>VLOOKUP($A8,'Return Data'!$B$7:$R$2292,17,0)</f>
        <v>4.7930999999999999</v>
      </c>
      <c r="O8" s="123">
        <f t="shared" ref="O8:O25" si="5">RANK(N8,N$8:N$25,0)</f>
        <v>3</v>
      </c>
      <c r="P8" s="122">
        <f>VLOOKUP($A8,'Return Data'!$B$7:$R$2292,14,0)</f>
        <v>6.5579999999999998</v>
      </c>
      <c r="Q8" s="123">
        <f t="shared" ref="Q8:Q25" si="6">RANK(P8,P$8:P$25,0)</f>
        <v>1</v>
      </c>
      <c r="R8" s="122">
        <f>VLOOKUP($A8,'Return Data'!$B$7:$R$2292,16,0)</f>
        <v>8.9891000000000005</v>
      </c>
      <c r="S8" s="123">
        <f t="shared" ref="S8:S25" si="7">RANK(R8,R$8:R$25,0)</f>
        <v>1</v>
      </c>
    </row>
    <row r="9" spans="1:19" x14ac:dyDescent="0.3">
      <c r="A9" s="120" t="s">
        <v>590</v>
      </c>
      <c r="B9" s="121">
        <f>VLOOKUP($A9,'Return Data'!$B$7:$R$2292,3,0)</f>
        <v>45022</v>
      </c>
      <c r="C9" s="122">
        <f>VLOOKUP($A9,'Return Data'!$B$7:$R$2292,4,0)</f>
        <v>14.3956</v>
      </c>
      <c r="D9" s="122">
        <f>VLOOKUP($A9,'Return Data'!$B$7:$R$2292,9,0)</f>
        <v>13.568199999999999</v>
      </c>
      <c r="E9" s="123">
        <f t="shared" si="0"/>
        <v>6</v>
      </c>
      <c r="F9" s="122">
        <f>VLOOKUP($A9,'Return Data'!$B$7:$R$2292,10,0)</f>
        <v>7.5442</v>
      </c>
      <c r="G9" s="123">
        <f t="shared" si="1"/>
        <v>6</v>
      </c>
      <c r="H9" s="122">
        <f>VLOOKUP($A9,'Return Data'!$B$7:$R$2292,11,0)</f>
        <v>6.8864000000000001</v>
      </c>
      <c r="I9" s="123">
        <f t="shared" si="2"/>
        <v>8</v>
      </c>
      <c r="J9" s="122">
        <f>VLOOKUP($A9,'Return Data'!$B$7:$R$2292,12,0)</f>
        <v>6.1391</v>
      </c>
      <c r="K9" s="123">
        <f t="shared" si="3"/>
        <v>7</v>
      </c>
      <c r="L9" s="122">
        <f>VLOOKUP($A9,'Return Data'!$B$7:$R$2292,13,0)</f>
        <v>4.6070000000000002</v>
      </c>
      <c r="M9" s="123">
        <f t="shared" si="4"/>
        <v>4</v>
      </c>
      <c r="N9" s="122">
        <f>VLOOKUP($A9,'Return Data'!$B$7:$R$2292,17,0)</f>
        <v>4.4104999999999999</v>
      </c>
      <c r="O9" s="123">
        <f t="shared" si="5"/>
        <v>6</v>
      </c>
      <c r="P9" s="122">
        <f>VLOOKUP($A9,'Return Data'!$B$7:$R$2292,14,0)</f>
        <v>6.0961999999999996</v>
      </c>
      <c r="Q9" s="123">
        <f t="shared" si="6"/>
        <v>3</v>
      </c>
      <c r="R9" s="122">
        <f>VLOOKUP($A9,'Return Data'!$B$7:$R$2292,16,0)</f>
        <v>6.5598999999999998</v>
      </c>
      <c r="S9" s="123">
        <f t="shared" si="7"/>
        <v>15</v>
      </c>
    </row>
    <row r="10" spans="1:19" x14ac:dyDescent="0.3">
      <c r="A10" s="120" t="s">
        <v>2025</v>
      </c>
      <c r="B10" s="121">
        <f>VLOOKUP($A10,'Return Data'!$B$7:$R$2292,3,0)</f>
        <v>45022</v>
      </c>
      <c r="C10" s="122">
        <f>VLOOKUP($A10,'Return Data'!$B$7:$R$2292,4,0)</f>
        <v>16.2775</v>
      </c>
      <c r="D10" s="122">
        <f>VLOOKUP($A10,'Return Data'!$B$7:$R$2292,9,0)</f>
        <v>10.4796</v>
      </c>
      <c r="E10" s="123">
        <f t="shared" si="0"/>
        <v>17</v>
      </c>
      <c r="F10" s="122">
        <f>VLOOKUP($A10,'Return Data'!$B$7:$R$2292,10,0)</f>
        <v>6.8586</v>
      </c>
      <c r="G10" s="123">
        <f t="shared" si="1"/>
        <v>16</v>
      </c>
      <c r="H10" s="122">
        <f>VLOOKUP($A10,'Return Data'!$B$7:$R$2292,11,0)</f>
        <v>6.4999000000000002</v>
      </c>
      <c r="I10" s="123">
        <f t="shared" si="2"/>
        <v>15</v>
      </c>
      <c r="J10" s="122">
        <f>VLOOKUP($A10,'Return Data'!$B$7:$R$2292,12,0)</f>
        <v>5.4874999999999998</v>
      </c>
      <c r="K10" s="123">
        <f t="shared" si="3"/>
        <v>15</v>
      </c>
      <c r="L10" s="122">
        <f>VLOOKUP($A10,'Return Data'!$B$7:$R$2292,13,0)</f>
        <v>3.4458000000000002</v>
      </c>
      <c r="M10" s="123">
        <f t="shared" si="4"/>
        <v>15</v>
      </c>
      <c r="N10" s="122">
        <f>VLOOKUP($A10,'Return Data'!$B$7:$R$2292,17,0)</f>
        <v>3.8902000000000001</v>
      </c>
      <c r="O10" s="123">
        <f t="shared" si="5"/>
        <v>13</v>
      </c>
      <c r="P10" s="122">
        <f>VLOOKUP($A10,'Return Data'!$B$7:$R$2292,14,0)</f>
        <v>5.7462999999999997</v>
      </c>
      <c r="Q10" s="123">
        <f t="shared" si="6"/>
        <v>7</v>
      </c>
      <c r="R10" s="122">
        <f>VLOOKUP($A10,'Return Data'!$B$7:$R$2292,16,0)</f>
        <v>6.9652000000000003</v>
      </c>
      <c r="S10" s="123">
        <f t="shared" si="7"/>
        <v>9</v>
      </c>
    </row>
    <row r="11" spans="1:19" x14ac:dyDescent="0.3">
      <c r="A11" s="120" t="s">
        <v>1834</v>
      </c>
      <c r="B11" s="121">
        <f>VLOOKUP($A11,'Return Data'!$B$7:$R$2292,3,0)</f>
        <v>45022</v>
      </c>
      <c r="C11" s="122">
        <f>VLOOKUP($A11,'Return Data'!$B$7:$R$2292,4,0)</f>
        <v>23.047899999999998</v>
      </c>
      <c r="D11" s="122">
        <f>VLOOKUP($A11,'Return Data'!$B$7:$R$2292,9,0)</f>
        <v>14.3177</v>
      </c>
      <c r="E11" s="123">
        <f t="shared" si="0"/>
        <v>4</v>
      </c>
      <c r="F11" s="122">
        <f>VLOOKUP($A11,'Return Data'!$B$7:$R$2292,10,0)</f>
        <v>7.9625000000000004</v>
      </c>
      <c r="G11" s="123">
        <f t="shared" si="1"/>
        <v>2</v>
      </c>
      <c r="H11" s="122">
        <f>VLOOKUP($A11,'Return Data'!$B$7:$R$2292,11,0)</f>
        <v>6.9325999999999999</v>
      </c>
      <c r="I11" s="123">
        <f t="shared" si="2"/>
        <v>6</v>
      </c>
      <c r="J11" s="122">
        <f>VLOOKUP($A11,'Return Data'!$B$7:$R$2292,12,0)</f>
        <v>6.0084999999999997</v>
      </c>
      <c r="K11" s="123">
        <f t="shared" si="3"/>
        <v>9</v>
      </c>
      <c r="L11" s="122">
        <f>VLOOKUP($A11,'Return Data'!$B$7:$R$2292,13,0)</f>
        <v>2.9350999999999998</v>
      </c>
      <c r="M11" s="123">
        <f t="shared" si="4"/>
        <v>17</v>
      </c>
      <c r="N11" s="122">
        <f>VLOOKUP($A11,'Return Data'!$B$7:$R$2292,17,0)</f>
        <v>3.0560999999999998</v>
      </c>
      <c r="O11" s="123">
        <f t="shared" si="5"/>
        <v>18</v>
      </c>
      <c r="P11" s="122">
        <f>VLOOKUP($A11,'Return Data'!$B$7:$R$2292,14,0)</f>
        <v>4.5429000000000004</v>
      </c>
      <c r="Q11" s="123">
        <f t="shared" si="6"/>
        <v>18</v>
      </c>
      <c r="R11" s="122">
        <f>VLOOKUP($A11,'Return Data'!$B$7:$R$2292,16,0)</f>
        <v>5.9629000000000003</v>
      </c>
      <c r="S11" s="123">
        <f t="shared" si="7"/>
        <v>17</v>
      </c>
    </row>
    <row r="12" spans="1:19" x14ac:dyDescent="0.3">
      <c r="A12" s="120" t="s">
        <v>592</v>
      </c>
      <c r="B12" s="121">
        <f>VLOOKUP($A12,'Return Data'!$B$7:$R$2292,3,0)</f>
        <v>45022</v>
      </c>
      <c r="C12" s="122">
        <f>VLOOKUP($A12,'Return Data'!$B$7:$R$2292,4,0)</f>
        <v>18.664100000000001</v>
      </c>
      <c r="D12" s="122">
        <f>VLOOKUP($A12,'Return Data'!$B$7:$R$2292,9,0)</f>
        <v>11.0929</v>
      </c>
      <c r="E12" s="123">
        <f t="shared" si="0"/>
        <v>15</v>
      </c>
      <c r="F12" s="122">
        <f>VLOOKUP($A12,'Return Data'!$B$7:$R$2292,10,0)</f>
        <v>6.5826000000000002</v>
      </c>
      <c r="G12" s="123">
        <f t="shared" si="1"/>
        <v>18</v>
      </c>
      <c r="H12" s="122">
        <f>VLOOKUP($A12,'Return Data'!$B$7:$R$2292,11,0)</f>
        <v>6.1966000000000001</v>
      </c>
      <c r="I12" s="123">
        <f t="shared" si="2"/>
        <v>18</v>
      </c>
      <c r="J12" s="122">
        <f>VLOOKUP($A12,'Return Data'!$B$7:$R$2292,12,0)</f>
        <v>5.17</v>
      </c>
      <c r="K12" s="123">
        <f t="shared" si="3"/>
        <v>18</v>
      </c>
      <c r="L12" s="122">
        <f>VLOOKUP($A12,'Return Data'!$B$7:$R$2292,13,0)</f>
        <v>3.7395999999999998</v>
      </c>
      <c r="M12" s="123">
        <f t="shared" si="4"/>
        <v>14</v>
      </c>
      <c r="N12" s="122">
        <f>VLOOKUP($A12,'Return Data'!$B$7:$R$2292,17,0)</f>
        <v>3.6107999999999998</v>
      </c>
      <c r="O12" s="123">
        <f t="shared" si="5"/>
        <v>15</v>
      </c>
      <c r="P12" s="122">
        <f>VLOOKUP($A12,'Return Data'!$B$7:$R$2292,14,0)</f>
        <v>4.9344000000000001</v>
      </c>
      <c r="Q12" s="123">
        <f t="shared" si="6"/>
        <v>16</v>
      </c>
      <c r="R12" s="122">
        <f>VLOOKUP($A12,'Return Data'!$B$7:$R$2292,16,0)</f>
        <v>7.0462999999999996</v>
      </c>
      <c r="S12" s="123">
        <f t="shared" si="7"/>
        <v>8</v>
      </c>
    </row>
    <row r="13" spans="1:19" x14ac:dyDescent="0.3">
      <c r="A13" s="120" t="s">
        <v>594</v>
      </c>
      <c r="B13" s="121">
        <f>VLOOKUP($A13,'Return Data'!$B$7:$R$2292,3,0)</f>
        <v>45022</v>
      </c>
      <c r="C13" s="122">
        <f>VLOOKUP($A13,'Return Data'!$B$7:$R$2292,4,0)</f>
        <v>13.5771</v>
      </c>
      <c r="D13" s="122">
        <f>VLOOKUP($A13,'Return Data'!$B$7:$R$2292,9,0)</f>
        <v>15.988799999999999</v>
      </c>
      <c r="E13" s="123">
        <f t="shared" si="0"/>
        <v>2</v>
      </c>
      <c r="F13" s="122">
        <f>VLOOKUP($A13,'Return Data'!$B$7:$R$2292,10,0)</f>
        <v>7.5209000000000001</v>
      </c>
      <c r="G13" s="123">
        <f t="shared" si="1"/>
        <v>7</v>
      </c>
      <c r="H13" s="122">
        <f>VLOOKUP($A13,'Return Data'!$B$7:$R$2292,11,0)</f>
        <v>7.5963000000000003</v>
      </c>
      <c r="I13" s="123">
        <f t="shared" si="2"/>
        <v>2</v>
      </c>
      <c r="J13" s="122">
        <f>VLOOKUP($A13,'Return Data'!$B$7:$R$2292,12,0)</f>
        <v>6.3204000000000002</v>
      </c>
      <c r="K13" s="123">
        <f t="shared" si="3"/>
        <v>6</v>
      </c>
      <c r="L13" s="122">
        <f>VLOOKUP($A13,'Return Data'!$B$7:$R$2292,13,0)</f>
        <v>2.9091</v>
      </c>
      <c r="M13" s="123">
        <f t="shared" si="4"/>
        <v>18</v>
      </c>
      <c r="N13" s="122">
        <f>VLOOKUP($A13,'Return Data'!$B$7:$R$2292,17,0)</f>
        <v>3.2690999999999999</v>
      </c>
      <c r="O13" s="123">
        <f t="shared" si="5"/>
        <v>17</v>
      </c>
      <c r="P13" s="122">
        <f>VLOOKUP($A13,'Return Data'!$B$7:$R$2292,14,0)</f>
        <v>4.8205</v>
      </c>
      <c r="Q13" s="123">
        <f t="shared" si="6"/>
        <v>17</v>
      </c>
      <c r="R13" s="122">
        <f>VLOOKUP($A13,'Return Data'!$B$7:$R$2292,16,0)</f>
        <v>6.9162999999999997</v>
      </c>
      <c r="S13" s="123">
        <f t="shared" si="7"/>
        <v>12</v>
      </c>
    </row>
    <row r="14" spans="1:19" x14ac:dyDescent="0.3">
      <c r="A14" s="120" t="s">
        <v>597</v>
      </c>
      <c r="B14" s="121">
        <f>VLOOKUP($A14,'Return Data'!$B$7:$R$2292,3,0)</f>
        <v>45022</v>
      </c>
      <c r="C14" s="122">
        <f>VLOOKUP($A14,'Return Data'!$B$7:$R$2292,4,0)</f>
        <v>83.785300000000007</v>
      </c>
      <c r="D14" s="122">
        <f>VLOOKUP($A14,'Return Data'!$B$7:$R$2292,9,0)</f>
        <v>12.2811</v>
      </c>
      <c r="E14" s="123">
        <f t="shared" si="0"/>
        <v>12</v>
      </c>
      <c r="F14" s="122">
        <f>VLOOKUP($A14,'Return Data'!$B$7:$R$2292,10,0)</f>
        <v>7.4728000000000003</v>
      </c>
      <c r="G14" s="123">
        <f t="shared" si="1"/>
        <v>9</v>
      </c>
      <c r="H14" s="122">
        <f>VLOOKUP($A14,'Return Data'!$B$7:$R$2292,11,0)</f>
        <v>6.7370000000000001</v>
      </c>
      <c r="I14" s="123">
        <f t="shared" si="2"/>
        <v>12</v>
      </c>
      <c r="J14" s="122">
        <f>VLOOKUP($A14,'Return Data'!$B$7:$R$2292,12,0)</f>
        <v>5.6852999999999998</v>
      </c>
      <c r="K14" s="123">
        <f t="shared" si="3"/>
        <v>14</v>
      </c>
      <c r="L14" s="122">
        <f>VLOOKUP($A14,'Return Data'!$B$7:$R$2292,13,0)</f>
        <v>4.2249999999999996</v>
      </c>
      <c r="M14" s="123">
        <f t="shared" si="4"/>
        <v>9</v>
      </c>
      <c r="N14" s="122">
        <f>VLOOKUP($A14,'Return Data'!$B$7:$R$2292,17,0)</f>
        <v>4.0438999999999998</v>
      </c>
      <c r="O14" s="123">
        <f t="shared" si="5"/>
        <v>12</v>
      </c>
      <c r="P14" s="122">
        <f>VLOOKUP($A14,'Return Data'!$B$7:$R$2292,14,0)</f>
        <v>5.3997999999999999</v>
      </c>
      <c r="Q14" s="123">
        <f t="shared" si="6"/>
        <v>12</v>
      </c>
      <c r="R14" s="122">
        <f>VLOOKUP($A14,'Return Data'!$B$7:$R$2292,16,0)</f>
        <v>8.5869999999999997</v>
      </c>
      <c r="S14" s="123">
        <f t="shared" si="7"/>
        <v>2</v>
      </c>
    </row>
    <row r="15" spans="1:19" x14ac:dyDescent="0.3">
      <c r="A15" s="120" t="s">
        <v>600</v>
      </c>
      <c r="B15" s="121">
        <f>VLOOKUP($A15,'Return Data'!$B$7:$R$2292,3,0)</f>
        <v>45022</v>
      </c>
      <c r="C15" s="122">
        <f>VLOOKUP($A15,'Return Data'!$B$7:$R$2292,4,0)</f>
        <v>27.2713</v>
      </c>
      <c r="D15" s="122">
        <f>VLOOKUP($A15,'Return Data'!$B$7:$R$2292,9,0)</f>
        <v>12.2936</v>
      </c>
      <c r="E15" s="123">
        <f t="shared" si="0"/>
        <v>11</v>
      </c>
      <c r="F15" s="122">
        <f>VLOOKUP($A15,'Return Data'!$B$7:$R$2292,10,0)</f>
        <v>7.5019</v>
      </c>
      <c r="G15" s="123">
        <f t="shared" si="1"/>
        <v>8</v>
      </c>
      <c r="H15" s="122">
        <f>VLOOKUP($A15,'Return Data'!$B$7:$R$2292,11,0)</f>
        <v>7.0560999999999998</v>
      </c>
      <c r="I15" s="123">
        <f t="shared" si="2"/>
        <v>5</v>
      </c>
      <c r="J15" s="122">
        <f>VLOOKUP($A15,'Return Data'!$B$7:$R$2292,12,0)</f>
        <v>6.6512000000000002</v>
      </c>
      <c r="K15" s="123">
        <f t="shared" si="3"/>
        <v>5</v>
      </c>
      <c r="L15" s="122">
        <f>VLOOKUP($A15,'Return Data'!$B$7:$R$2292,13,0)</f>
        <v>4.3502000000000001</v>
      </c>
      <c r="M15" s="123">
        <f t="shared" si="4"/>
        <v>8</v>
      </c>
      <c r="N15" s="122">
        <f>VLOOKUP($A15,'Return Data'!$B$7:$R$2292,17,0)</f>
        <v>4.4513999999999996</v>
      </c>
      <c r="O15" s="123">
        <f t="shared" si="5"/>
        <v>5</v>
      </c>
      <c r="P15" s="122">
        <f>VLOOKUP($A15,'Return Data'!$B$7:$R$2292,14,0)</f>
        <v>6.0191999999999997</v>
      </c>
      <c r="Q15" s="123">
        <f t="shared" si="6"/>
        <v>4</v>
      </c>
      <c r="R15" s="122">
        <f>VLOOKUP($A15,'Return Data'!$B$7:$R$2292,16,0)</f>
        <v>8.1677999999999997</v>
      </c>
      <c r="S15" s="123">
        <f t="shared" si="7"/>
        <v>3</v>
      </c>
    </row>
    <row r="16" spans="1:19" x14ac:dyDescent="0.3">
      <c r="A16" s="94" t="s">
        <v>1611</v>
      </c>
      <c r="B16" s="121">
        <f>VLOOKUP($A16,'Return Data'!$B$7:$R$2292,3,0)</f>
        <v>45022</v>
      </c>
      <c r="C16" s="122">
        <f>VLOOKUP($A16,'Return Data'!$B$7:$R$2292,4,0)</f>
        <v>61.8887</v>
      </c>
      <c r="D16" s="122">
        <f>VLOOKUP($A16,'Return Data'!$B$7:$R$2292,9,0)</f>
        <v>18.571200000000001</v>
      </c>
      <c r="E16" s="123">
        <f t="shared" si="0"/>
        <v>1</v>
      </c>
      <c r="F16" s="122">
        <f>VLOOKUP($A16,'Return Data'!$B$7:$R$2292,10,0)</f>
        <v>8.2426999999999992</v>
      </c>
      <c r="G16" s="123">
        <f t="shared" si="1"/>
        <v>1</v>
      </c>
      <c r="H16" s="122">
        <f>VLOOKUP($A16,'Return Data'!$B$7:$R$2292,11,0)</f>
        <v>8.1593</v>
      </c>
      <c r="I16" s="123">
        <f t="shared" si="2"/>
        <v>1</v>
      </c>
      <c r="J16" s="122">
        <f>VLOOKUP($A16,'Return Data'!$B$7:$R$2292,12,0)</f>
        <v>6.8879000000000001</v>
      </c>
      <c r="K16" s="123">
        <f t="shared" si="3"/>
        <v>2</v>
      </c>
      <c r="L16" s="122">
        <f>VLOOKUP($A16,'Return Data'!$B$7:$R$2292,13,0)</f>
        <v>3.8108</v>
      </c>
      <c r="M16" s="123">
        <f t="shared" si="4"/>
        <v>13</v>
      </c>
      <c r="N16" s="122">
        <f>VLOOKUP($A16,'Return Data'!$B$7:$R$2292,17,0)</f>
        <v>4.2169999999999996</v>
      </c>
      <c r="O16" s="123">
        <f t="shared" si="5"/>
        <v>9</v>
      </c>
      <c r="P16" s="122">
        <f>VLOOKUP($A16,'Return Data'!$B$7:$R$2292,14,0)</f>
        <v>5.5711000000000004</v>
      </c>
      <c r="Q16" s="123">
        <f t="shared" si="6"/>
        <v>10</v>
      </c>
      <c r="R16" s="122">
        <f>VLOOKUP($A16,'Return Data'!$B$7:$R$2292,16,0)</f>
        <v>7.2526999999999999</v>
      </c>
      <c r="S16" s="123">
        <f t="shared" si="7"/>
        <v>6</v>
      </c>
    </row>
    <row r="17" spans="1:19" x14ac:dyDescent="0.3">
      <c r="A17" s="120" t="s">
        <v>602</v>
      </c>
      <c r="B17" s="121">
        <f>VLOOKUP($A17,'Return Data'!$B$7:$R$2292,3,0)</f>
        <v>45022</v>
      </c>
      <c r="C17" s="122">
        <f>VLOOKUP($A17,'Return Data'!$B$7:$R$2292,4,0)</f>
        <v>25.043700000000001</v>
      </c>
      <c r="D17" s="122">
        <f>VLOOKUP($A17,'Return Data'!$B$7:$R$2292,9,0)</f>
        <v>10.688499999999999</v>
      </c>
      <c r="E17" s="123">
        <f t="shared" si="0"/>
        <v>16</v>
      </c>
      <c r="F17" s="122">
        <f>VLOOKUP($A17,'Return Data'!$B$7:$R$2292,10,0)</f>
        <v>7.6794000000000002</v>
      </c>
      <c r="G17" s="123">
        <f t="shared" si="1"/>
        <v>4</v>
      </c>
      <c r="H17" s="122">
        <f>VLOOKUP($A17,'Return Data'!$B$7:$R$2292,11,0)</f>
        <v>6.9283999999999999</v>
      </c>
      <c r="I17" s="123">
        <f t="shared" si="2"/>
        <v>7</v>
      </c>
      <c r="J17" s="122">
        <f>VLOOKUP($A17,'Return Data'!$B$7:$R$2292,12,0)</f>
        <v>7.3183999999999996</v>
      </c>
      <c r="K17" s="123">
        <f t="shared" si="3"/>
        <v>1</v>
      </c>
      <c r="L17" s="122">
        <f>VLOOKUP($A17,'Return Data'!$B$7:$R$2292,13,0)</f>
        <v>5.9020000000000001</v>
      </c>
      <c r="M17" s="123">
        <f t="shared" si="4"/>
        <v>1</v>
      </c>
      <c r="N17" s="122">
        <f>VLOOKUP($A17,'Return Data'!$B$7:$R$2292,17,0)</f>
        <v>4.9637000000000002</v>
      </c>
      <c r="O17" s="123">
        <f t="shared" si="5"/>
        <v>2</v>
      </c>
      <c r="P17" s="122">
        <f>VLOOKUP($A17,'Return Data'!$B$7:$R$2292,14,0)</f>
        <v>6.3562000000000003</v>
      </c>
      <c r="Q17" s="123">
        <f t="shared" si="6"/>
        <v>2</v>
      </c>
      <c r="R17" s="122">
        <f>VLOOKUP($A17,'Return Data'!$B$7:$R$2292,16,0)</f>
        <v>6.9515000000000002</v>
      </c>
      <c r="S17" s="123">
        <f t="shared" si="7"/>
        <v>10</v>
      </c>
    </row>
    <row r="18" spans="1:19" x14ac:dyDescent="0.3">
      <c r="A18" s="120" t="s">
        <v>604</v>
      </c>
      <c r="B18" s="121">
        <f>VLOOKUP($A18,'Return Data'!$B$7:$R$2292,3,0)</f>
        <v>45022</v>
      </c>
      <c r="C18" s="122">
        <f>VLOOKUP($A18,'Return Data'!$B$7:$R$2292,4,0)</f>
        <v>2683.4180999999999</v>
      </c>
      <c r="D18" s="122">
        <f>VLOOKUP($A18,'Return Data'!$B$7:$R$2292,9,0)</f>
        <v>12.949199999999999</v>
      </c>
      <c r="E18" s="123">
        <f t="shared" si="0"/>
        <v>7</v>
      </c>
      <c r="F18" s="122">
        <f>VLOOKUP($A18,'Return Data'!$B$7:$R$2292,10,0)</f>
        <v>7.2606999999999999</v>
      </c>
      <c r="G18" s="123">
        <f t="shared" si="1"/>
        <v>13</v>
      </c>
      <c r="H18" s="122">
        <f>VLOOKUP($A18,'Return Data'!$B$7:$R$2292,11,0)</f>
        <v>6.8795999999999999</v>
      </c>
      <c r="I18" s="123">
        <f t="shared" si="2"/>
        <v>9</v>
      </c>
      <c r="J18" s="122">
        <f>VLOOKUP($A18,'Return Data'!$B$7:$R$2292,12,0)</f>
        <v>5.7587999999999999</v>
      </c>
      <c r="K18" s="123">
        <f t="shared" si="3"/>
        <v>12</v>
      </c>
      <c r="L18" s="122">
        <f>VLOOKUP($A18,'Return Data'!$B$7:$R$2292,13,0)</f>
        <v>3.8121999999999998</v>
      </c>
      <c r="M18" s="123">
        <f t="shared" si="4"/>
        <v>12</v>
      </c>
      <c r="N18" s="122">
        <f>VLOOKUP($A18,'Return Data'!$B$7:$R$2292,17,0)</f>
        <v>3.8849</v>
      </c>
      <c r="O18" s="123">
        <f t="shared" si="5"/>
        <v>14</v>
      </c>
      <c r="P18" s="122">
        <f>VLOOKUP($A18,'Return Data'!$B$7:$R$2292,14,0)</f>
        <v>5.3578000000000001</v>
      </c>
      <c r="Q18" s="123">
        <f t="shared" si="6"/>
        <v>14</v>
      </c>
      <c r="R18" s="122">
        <f>VLOOKUP($A18,'Return Data'!$B$7:$R$2292,16,0)</f>
        <v>6.4943</v>
      </c>
      <c r="S18" s="123">
        <f t="shared" si="7"/>
        <v>16</v>
      </c>
    </row>
    <row r="19" spans="1:19" x14ac:dyDescent="0.3">
      <c r="A19" s="120" t="s">
        <v>606</v>
      </c>
      <c r="B19" s="121">
        <f>VLOOKUP($A19,'Return Data'!$B$7:$R$2292,3,0)</f>
        <v>45022</v>
      </c>
      <c r="C19" s="122">
        <f>VLOOKUP($A19,'Return Data'!$B$7:$R$2292,4,0)</f>
        <v>3172.8870000000002</v>
      </c>
      <c r="D19" s="122">
        <f>VLOOKUP($A19,'Return Data'!$B$7:$R$2292,9,0)</f>
        <v>12.722200000000001</v>
      </c>
      <c r="E19" s="123">
        <f t="shared" si="0"/>
        <v>9</v>
      </c>
      <c r="F19" s="122">
        <f>VLOOKUP($A19,'Return Data'!$B$7:$R$2292,10,0)</f>
        <v>7.1904000000000003</v>
      </c>
      <c r="G19" s="123">
        <f t="shared" si="1"/>
        <v>14</v>
      </c>
      <c r="H19" s="122">
        <f>VLOOKUP($A19,'Return Data'!$B$7:$R$2292,11,0)</f>
        <v>6.6807999999999996</v>
      </c>
      <c r="I19" s="123">
        <f t="shared" si="2"/>
        <v>13</v>
      </c>
      <c r="J19" s="122">
        <f>VLOOKUP($A19,'Return Data'!$B$7:$R$2292,12,0)</f>
        <v>6.1307</v>
      </c>
      <c r="K19" s="123">
        <f t="shared" si="3"/>
        <v>8</v>
      </c>
      <c r="L19" s="122">
        <f>VLOOKUP($A19,'Return Data'!$B$7:$R$2292,13,0)</f>
        <v>4.5255000000000001</v>
      </c>
      <c r="M19" s="123">
        <f t="shared" si="4"/>
        <v>5</v>
      </c>
      <c r="N19" s="122">
        <f>VLOOKUP($A19,'Return Data'!$B$7:$R$2292,17,0)</f>
        <v>4.4866000000000001</v>
      </c>
      <c r="O19" s="123">
        <f t="shared" si="5"/>
        <v>4</v>
      </c>
      <c r="P19" s="122">
        <f>VLOOKUP($A19,'Return Data'!$B$7:$R$2292,14,0)</f>
        <v>5.6224999999999996</v>
      </c>
      <c r="Q19" s="123">
        <f t="shared" si="6"/>
        <v>9</v>
      </c>
      <c r="R19" s="122">
        <f>VLOOKUP($A19,'Return Data'!$B$7:$R$2292,16,0)</f>
        <v>7.7076000000000002</v>
      </c>
      <c r="S19" s="123">
        <f t="shared" si="7"/>
        <v>4</v>
      </c>
    </row>
    <row r="20" spans="1:19" x14ac:dyDescent="0.3">
      <c r="A20" s="94" t="s">
        <v>1533</v>
      </c>
      <c r="B20" s="121">
        <f>VLOOKUP($A20,'Return Data'!$B$7:$R$2292,3,0)</f>
        <v>45022</v>
      </c>
      <c r="C20" s="122">
        <f>VLOOKUP($A20,'Return Data'!$B$7:$R$2292,4,0)</f>
        <v>50.284300000000002</v>
      </c>
      <c r="D20" s="122">
        <f>VLOOKUP($A20,'Return Data'!$B$7:$R$2292,9,0)</f>
        <v>14.6699</v>
      </c>
      <c r="E20" s="123">
        <f t="shared" si="0"/>
        <v>3</v>
      </c>
      <c r="F20" s="122">
        <f>VLOOKUP($A20,'Return Data'!$B$7:$R$2292,10,0)</f>
        <v>7.7382999999999997</v>
      </c>
      <c r="G20" s="123">
        <f t="shared" si="1"/>
        <v>3</v>
      </c>
      <c r="H20" s="122">
        <f>VLOOKUP($A20,'Return Data'!$B$7:$R$2292,11,0)</f>
        <v>7.5768000000000004</v>
      </c>
      <c r="I20" s="123">
        <f t="shared" si="2"/>
        <v>3</v>
      </c>
      <c r="J20" s="122">
        <f>VLOOKUP($A20,'Return Data'!$B$7:$R$2292,12,0)</f>
        <v>6.8521999999999998</v>
      </c>
      <c r="K20" s="123">
        <f t="shared" si="3"/>
        <v>3</v>
      </c>
      <c r="L20" s="122">
        <f>VLOOKUP($A20,'Return Data'!$B$7:$R$2292,13,0)</f>
        <v>5.1973000000000003</v>
      </c>
      <c r="M20" s="123">
        <f t="shared" si="4"/>
        <v>2</v>
      </c>
      <c r="N20" s="122">
        <f>VLOOKUP($A20,'Return Data'!$B$7:$R$2292,17,0)</f>
        <v>5.1505000000000001</v>
      </c>
      <c r="O20" s="123">
        <f t="shared" si="5"/>
        <v>1</v>
      </c>
      <c r="P20" s="122">
        <f>VLOOKUP($A20,'Return Data'!$B$7:$R$2292,14,0)</f>
        <v>6.0114999999999998</v>
      </c>
      <c r="Q20" s="123">
        <f t="shared" si="6"/>
        <v>5</v>
      </c>
      <c r="R20" s="122">
        <f>VLOOKUP($A20,'Return Data'!$B$7:$R$2292,16,0)</f>
        <v>7.4173999999999998</v>
      </c>
      <c r="S20" s="123">
        <f t="shared" si="7"/>
        <v>5</v>
      </c>
    </row>
    <row r="21" spans="1:19" x14ac:dyDescent="0.3">
      <c r="A21" s="120" t="s">
        <v>1811</v>
      </c>
      <c r="B21" s="121">
        <f>VLOOKUP($A21,'Return Data'!$B$7:$R$2292,3,0)</f>
        <v>45022</v>
      </c>
      <c r="C21" s="122">
        <f>VLOOKUP($A21,'Return Data'!$B$7:$R$2292,4,0)</f>
        <v>36.7455</v>
      </c>
      <c r="D21" s="122">
        <f>VLOOKUP($A21,'Return Data'!$B$7:$R$2292,9,0)</f>
        <v>12.555400000000001</v>
      </c>
      <c r="E21" s="123">
        <f t="shared" si="0"/>
        <v>10</v>
      </c>
      <c r="F21" s="122">
        <f>VLOOKUP($A21,'Return Data'!$B$7:$R$2292,10,0)</f>
        <v>7.3169000000000004</v>
      </c>
      <c r="G21" s="123">
        <f t="shared" si="1"/>
        <v>12</v>
      </c>
      <c r="H21" s="122">
        <f>VLOOKUP($A21,'Return Data'!$B$7:$R$2292,11,0)</f>
        <v>6.2579000000000002</v>
      </c>
      <c r="I21" s="123">
        <f t="shared" si="2"/>
        <v>17</v>
      </c>
      <c r="J21" s="122">
        <f>VLOOKUP($A21,'Return Data'!$B$7:$R$2292,12,0)</f>
        <v>5.2500999999999998</v>
      </c>
      <c r="K21" s="123">
        <f t="shared" si="3"/>
        <v>17</v>
      </c>
      <c r="L21" s="122">
        <f>VLOOKUP($A21,'Return Data'!$B$7:$R$2292,13,0)</f>
        <v>4.0993000000000004</v>
      </c>
      <c r="M21" s="123">
        <f t="shared" si="4"/>
        <v>11</v>
      </c>
      <c r="N21" s="122">
        <f>VLOOKUP($A21,'Return Data'!$B$7:$R$2292,17,0)</f>
        <v>4.2446999999999999</v>
      </c>
      <c r="O21" s="123">
        <f t="shared" si="5"/>
        <v>7</v>
      </c>
      <c r="P21" s="122">
        <f>VLOOKUP($A21,'Return Data'!$B$7:$R$2292,14,0)</f>
        <v>5.5503</v>
      </c>
      <c r="Q21" s="123">
        <f t="shared" si="6"/>
        <v>11</v>
      </c>
      <c r="R21" s="122">
        <f>VLOOKUP($A21,'Return Data'!$B$7:$R$2292,16,0)</f>
        <v>6.6566999999999998</v>
      </c>
      <c r="S21" s="123">
        <f t="shared" si="7"/>
        <v>14</v>
      </c>
    </row>
    <row r="22" spans="1:19" x14ac:dyDescent="0.3">
      <c r="A22" s="120" t="s">
        <v>609</v>
      </c>
      <c r="B22" s="121">
        <f>VLOOKUP($A22,'Return Data'!$B$7:$R$2292,3,0)</f>
        <v>45022</v>
      </c>
      <c r="C22" s="122">
        <f>VLOOKUP($A22,'Return Data'!$B$7:$R$2292,4,0)</f>
        <v>13.114100000000001</v>
      </c>
      <c r="D22" s="122">
        <f>VLOOKUP($A22,'Return Data'!$B$7:$R$2292,9,0)</f>
        <v>13.733499999999999</v>
      </c>
      <c r="E22" s="123">
        <f t="shared" si="0"/>
        <v>5</v>
      </c>
      <c r="F22" s="122">
        <f>VLOOKUP($A22,'Return Data'!$B$7:$R$2292,10,0)</f>
        <v>7.3295000000000003</v>
      </c>
      <c r="G22" s="123">
        <f t="shared" si="1"/>
        <v>11</v>
      </c>
      <c r="H22" s="122">
        <f>VLOOKUP($A22,'Return Data'!$B$7:$R$2292,11,0)</f>
        <v>6.8609</v>
      </c>
      <c r="I22" s="123">
        <f t="shared" si="2"/>
        <v>10</v>
      </c>
      <c r="J22" s="122">
        <f>VLOOKUP($A22,'Return Data'!$B$7:$R$2292,12,0)</f>
        <v>5.806</v>
      </c>
      <c r="K22" s="123">
        <f t="shared" si="3"/>
        <v>11</v>
      </c>
      <c r="L22" s="122">
        <f>VLOOKUP($A22,'Return Data'!$B$7:$R$2292,13,0)</f>
        <v>4.2084000000000001</v>
      </c>
      <c r="M22" s="123">
        <f t="shared" si="4"/>
        <v>10</v>
      </c>
      <c r="N22" s="122">
        <f>VLOOKUP($A22,'Return Data'!$B$7:$R$2292,17,0)</f>
        <v>4.0476999999999999</v>
      </c>
      <c r="O22" s="123">
        <f t="shared" si="5"/>
        <v>11</v>
      </c>
      <c r="P22" s="122">
        <f>VLOOKUP($A22,'Return Data'!$B$7:$R$2292,14,0)</f>
        <v>5.3647</v>
      </c>
      <c r="Q22" s="123">
        <f t="shared" si="6"/>
        <v>13</v>
      </c>
      <c r="R22" s="122">
        <f>VLOOKUP($A22,'Return Data'!$B$7:$R$2292,16,0)</f>
        <v>6.7038000000000002</v>
      </c>
      <c r="S22" s="123">
        <f t="shared" si="7"/>
        <v>13</v>
      </c>
    </row>
    <row r="23" spans="1:19" x14ac:dyDescent="0.3">
      <c r="A23" s="120" t="s">
        <v>610</v>
      </c>
      <c r="B23" s="121">
        <f>VLOOKUP($A23,'Return Data'!$B$7:$R$2292,3,0)</f>
        <v>45022</v>
      </c>
      <c r="C23" s="122">
        <f>VLOOKUP($A23,'Return Data'!$B$7:$R$2292,4,0)</f>
        <v>34.066200000000002</v>
      </c>
      <c r="D23" s="122">
        <f>VLOOKUP($A23,'Return Data'!$B$7:$R$2292,9,0)</f>
        <v>8.4169999999999998</v>
      </c>
      <c r="E23" s="123">
        <f t="shared" si="0"/>
        <v>18</v>
      </c>
      <c r="F23" s="122">
        <f>VLOOKUP($A23,'Return Data'!$B$7:$R$2292,10,0)</f>
        <v>6.7610000000000001</v>
      </c>
      <c r="G23" s="123">
        <f t="shared" si="1"/>
        <v>17</v>
      </c>
      <c r="H23" s="122">
        <f>VLOOKUP($A23,'Return Data'!$B$7:$R$2292,11,0)</f>
        <v>6.3936999999999999</v>
      </c>
      <c r="I23" s="123">
        <f t="shared" si="2"/>
        <v>16</v>
      </c>
      <c r="J23" s="122">
        <f>VLOOKUP($A23,'Return Data'!$B$7:$R$2292,12,0)</f>
        <v>5.7419000000000002</v>
      </c>
      <c r="K23" s="123">
        <f t="shared" si="3"/>
        <v>13</v>
      </c>
      <c r="L23" s="122">
        <f>VLOOKUP($A23,'Return Data'!$B$7:$R$2292,13,0)</f>
        <v>4.4172000000000002</v>
      </c>
      <c r="M23" s="123">
        <f t="shared" si="4"/>
        <v>6</v>
      </c>
      <c r="N23" s="122">
        <f>VLOOKUP($A23,'Return Data'!$B$7:$R$2292,17,0)</f>
        <v>4.2104999999999997</v>
      </c>
      <c r="O23" s="123">
        <f t="shared" si="5"/>
        <v>10</v>
      </c>
      <c r="P23" s="122">
        <f>VLOOKUP($A23,'Return Data'!$B$7:$R$2292,14,0)</f>
        <v>5.7866999999999997</v>
      </c>
      <c r="Q23" s="123">
        <f t="shared" si="6"/>
        <v>6</v>
      </c>
      <c r="R23" s="122">
        <f>VLOOKUP($A23,'Return Data'!$B$7:$R$2292,16,0)</f>
        <v>6.9364999999999997</v>
      </c>
      <c r="S23" s="123">
        <f t="shared" si="7"/>
        <v>11</v>
      </c>
    </row>
    <row r="24" spans="1:19" x14ac:dyDescent="0.3">
      <c r="A24" s="120" t="s">
        <v>615</v>
      </c>
      <c r="B24" s="121">
        <f>VLOOKUP($A24,'Return Data'!$B$7:$R$2292,3,0)</f>
        <v>45022</v>
      </c>
      <c r="C24" s="122">
        <f>VLOOKUP($A24,'Return Data'!$B$7:$R$2292,4,0)</f>
        <v>12.9244</v>
      </c>
      <c r="D24" s="122">
        <f>VLOOKUP($A24,'Return Data'!$B$7:$R$2292,9,0)</f>
        <v>12.0471</v>
      </c>
      <c r="E24" s="123">
        <f t="shared" si="0"/>
        <v>13</v>
      </c>
      <c r="F24" s="122">
        <f>VLOOKUP($A24,'Return Data'!$B$7:$R$2292,10,0)</f>
        <v>7.1365999999999996</v>
      </c>
      <c r="G24" s="123">
        <f t="shared" si="1"/>
        <v>15</v>
      </c>
      <c r="H24" s="122">
        <f>VLOOKUP($A24,'Return Data'!$B$7:$R$2292,11,0)</f>
        <v>6.5670999999999999</v>
      </c>
      <c r="I24" s="123">
        <f t="shared" si="2"/>
        <v>14</v>
      </c>
      <c r="J24" s="122">
        <f>VLOOKUP($A24,'Return Data'!$B$7:$R$2292,12,0)</f>
        <v>5.3185000000000002</v>
      </c>
      <c r="K24" s="123">
        <f t="shared" si="3"/>
        <v>16</v>
      </c>
      <c r="L24" s="122">
        <f>VLOOKUP($A24,'Return Data'!$B$7:$R$2292,13,0)</f>
        <v>3.2869999999999999</v>
      </c>
      <c r="M24" s="123">
        <f t="shared" si="4"/>
        <v>16</v>
      </c>
      <c r="N24" s="122">
        <f>VLOOKUP($A24,'Return Data'!$B$7:$R$2292,17,0)</f>
        <v>3.5844999999999998</v>
      </c>
      <c r="O24" s="123">
        <f t="shared" si="5"/>
        <v>16</v>
      </c>
      <c r="P24" s="122">
        <f>VLOOKUP($A24,'Return Data'!$B$7:$R$2292,14,0)</f>
        <v>5.1119000000000003</v>
      </c>
      <c r="Q24" s="123">
        <f t="shared" si="6"/>
        <v>15</v>
      </c>
      <c r="R24" s="122">
        <f>VLOOKUP($A24,'Return Data'!$B$7:$R$2292,16,0)</f>
        <v>5.4104999999999999</v>
      </c>
      <c r="S24" s="123">
        <f t="shared" si="7"/>
        <v>18</v>
      </c>
    </row>
    <row r="25" spans="1:19" x14ac:dyDescent="0.3">
      <c r="A25" s="120" t="s">
        <v>617</v>
      </c>
      <c r="B25" s="121">
        <f>VLOOKUP($A25,'Return Data'!$B$7:$R$2292,3,0)</f>
        <v>45022</v>
      </c>
      <c r="C25" s="122">
        <f>VLOOKUP($A25,'Return Data'!$B$7:$R$2292,4,0)</f>
        <v>13.838200000000001</v>
      </c>
      <c r="D25" s="122">
        <f>VLOOKUP($A25,'Return Data'!$B$7:$R$2292,9,0)</f>
        <v>12.824299999999999</v>
      </c>
      <c r="E25" s="123">
        <f t="shared" si="0"/>
        <v>8</v>
      </c>
      <c r="F25" s="122">
        <f>VLOOKUP($A25,'Return Data'!$B$7:$R$2292,10,0)</f>
        <v>7.4341999999999997</v>
      </c>
      <c r="G25" s="123">
        <f t="shared" si="1"/>
        <v>10</v>
      </c>
      <c r="H25" s="122">
        <f>VLOOKUP($A25,'Return Data'!$B$7:$R$2292,11,0)</f>
        <v>6.7686999999999999</v>
      </c>
      <c r="I25" s="123">
        <f t="shared" si="2"/>
        <v>11</v>
      </c>
      <c r="J25" s="122">
        <f>VLOOKUP($A25,'Return Data'!$B$7:$R$2292,12,0)</f>
        <v>5.9199000000000002</v>
      </c>
      <c r="K25" s="123">
        <f t="shared" si="3"/>
        <v>10</v>
      </c>
      <c r="L25" s="122">
        <f>VLOOKUP($A25,'Return Data'!$B$7:$R$2292,13,0)</f>
        <v>4.3967000000000001</v>
      </c>
      <c r="M25" s="123">
        <f t="shared" si="4"/>
        <v>7</v>
      </c>
      <c r="N25" s="122">
        <f>VLOOKUP($A25,'Return Data'!$B$7:$R$2292,17,0)</f>
        <v>4.2373000000000003</v>
      </c>
      <c r="O25" s="123">
        <f t="shared" si="5"/>
        <v>8</v>
      </c>
      <c r="P25" s="122">
        <f>VLOOKUP($A25,'Return Data'!$B$7:$R$2292,14,0)</f>
        <v>5.6798999999999999</v>
      </c>
      <c r="Q25" s="123">
        <f t="shared" si="6"/>
        <v>8</v>
      </c>
      <c r="R25" s="122">
        <f>VLOOKUP($A25,'Return Data'!$B$7:$R$2292,16,0)</f>
        <v>7.2149000000000001</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12.831</v>
      </c>
      <c r="E27" s="83"/>
      <c r="F27" s="84">
        <f>AVERAGE(F8:F25)</f>
        <v>7.4006777777777764</v>
      </c>
      <c r="G27" s="83"/>
      <c r="H27" s="84">
        <f>AVERAGE(H8:H25)</f>
        <v>6.9043277777777776</v>
      </c>
      <c r="I27" s="83"/>
      <c r="J27" s="84">
        <f>AVERAGE(J8:J25)</f>
        <v>6.0638555555555556</v>
      </c>
      <c r="K27" s="83"/>
      <c r="L27" s="84">
        <f>AVERAGE(L8:L25)</f>
        <v>4.1529277777777773</v>
      </c>
      <c r="M27" s="83"/>
      <c r="N27" s="84">
        <f>AVERAGE(N8:N25)</f>
        <v>4.1418055555555569</v>
      </c>
      <c r="O27" s="83"/>
      <c r="P27" s="84">
        <f>AVERAGE(P8:P25)</f>
        <v>5.5849944444444448</v>
      </c>
      <c r="Q27" s="83"/>
      <c r="R27" s="84">
        <f>AVERAGE(R8:R25)</f>
        <v>7.1078000000000001</v>
      </c>
      <c r="S27" s="85"/>
    </row>
    <row r="28" spans="1:19" x14ac:dyDescent="0.3">
      <c r="A28" s="82" t="s">
        <v>28</v>
      </c>
      <c r="B28" s="83"/>
      <c r="C28" s="83"/>
      <c r="D28" s="84">
        <f>MIN(D8:D25)</f>
        <v>8.4169999999999998</v>
      </c>
      <c r="E28" s="83"/>
      <c r="F28" s="84">
        <f>MIN(F8:F25)</f>
        <v>6.5826000000000002</v>
      </c>
      <c r="G28" s="83"/>
      <c r="H28" s="84">
        <f>MIN(H8:H25)</f>
        <v>6.1966000000000001</v>
      </c>
      <c r="I28" s="83"/>
      <c r="J28" s="84">
        <f>MIN(J8:J25)</f>
        <v>5.17</v>
      </c>
      <c r="K28" s="83"/>
      <c r="L28" s="84">
        <f>MIN(L8:L25)</f>
        <v>2.9091</v>
      </c>
      <c r="M28" s="83"/>
      <c r="N28" s="84">
        <f>MIN(N8:N25)</f>
        <v>3.0560999999999998</v>
      </c>
      <c r="O28" s="83"/>
      <c r="P28" s="84">
        <f>MIN(P8:P25)</f>
        <v>4.5429000000000004</v>
      </c>
      <c r="Q28" s="83"/>
      <c r="R28" s="84">
        <f>MIN(R8:R25)</f>
        <v>5.4104999999999999</v>
      </c>
      <c r="S28" s="85"/>
    </row>
    <row r="29" spans="1:19" ht="15" thickBot="1" x14ac:dyDescent="0.35">
      <c r="A29" s="86" t="s">
        <v>29</v>
      </c>
      <c r="B29" s="87"/>
      <c r="C29" s="87"/>
      <c r="D29" s="88">
        <f>MAX(D8:D25)</f>
        <v>18.571200000000001</v>
      </c>
      <c r="E29" s="87"/>
      <c r="F29" s="88">
        <f>MAX(F8:F25)</f>
        <v>8.2426999999999992</v>
      </c>
      <c r="G29" s="87"/>
      <c r="H29" s="88">
        <f>MAX(H8:H25)</f>
        <v>8.1593</v>
      </c>
      <c r="I29" s="87"/>
      <c r="J29" s="88">
        <f>MAX(J8:J25)</f>
        <v>7.3183999999999996</v>
      </c>
      <c r="K29" s="87"/>
      <c r="L29" s="88">
        <f>MAX(L8:L25)</f>
        <v>5.9020000000000001</v>
      </c>
      <c r="M29" s="87"/>
      <c r="N29" s="88">
        <f>MAX(N8:N25)</f>
        <v>5.1505000000000001</v>
      </c>
      <c r="O29" s="87"/>
      <c r="P29" s="88">
        <f>MAX(P8:P25)</f>
        <v>6.5579999999999998</v>
      </c>
      <c r="Q29" s="87"/>
      <c r="R29" s="88">
        <f>MAX(R8:R25)</f>
        <v>8.9891000000000005</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45022</v>
      </c>
      <c r="C8" s="60">
        <f>VLOOKUP($A8,'Return Data'!$B$7:$R$2292,4,0)</f>
        <v>342.67</v>
      </c>
      <c r="D8" s="60">
        <f>VLOOKUP($A8,'Return Data'!$B$7:$R$2292,10,0)</f>
        <v>-1.6108</v>
      </c>
      <c r="E8" s="61">
        <f t="shared" ref="E8:E33" si="0">RANK(D8,D$8:D$33,0)</f>
        <v>17</v>
      </c>
      <c r="F8" s="60">
        <f>VLOOKUP($A8,'Return Data'!$B$7:$R$2292,11,0)</f>
        <v>0.51629999999999998</v>
      </c>
      <c r="G8" s="61">
        <f t="shared" ref="G8:G33" si="1">RANK(F8,F$8:F$33,0)</f>
        <v>15</v>
      </c>
      <c r="H8" s="60">
        <f>VLOOKUP($A8,'Return Data'!$B$7:$R$2292,12,0)</f>
        <v>9.5596999999999994</v>
      </c>
      <c r="I8" s="61">
        <f t="shared" ref="I8:I33" si="2">RANK(H8,H$8:H$33,0)</f>
        <v>12</v>
      </c>
      <c r="J8" s="60">
        <f>VLOOKUP($A8,'Return Data'!$B$7:$R$2292,13,0)</f>
        <v>-0.35189999999999999</v>
      </c>
      <c r="K8" s="61">
        <f t="shared" ref="K8:K33" si="3">RANK(J8,J$8:J$33,0)</f>
        <v>10</v>
      </c>
      <c r="L8" s="60">
        <f>VLOOKUP($A8,'Return Data'!$B$7:$R$2292,17,0)</f>
        <v>10.5002</v>
      </c>
      <c r="M8" s="61">
        <f t="shared" ref="M8:M33" si="4">RANK(L8,L$8:L$33,0)</f>
        <v>6</v>
      </c>
      <c r="N8" s="60">
        <f>VLOOKUP($A8,'Return Data'!$B$7:$R$2292,14,0)</f>
        <v>29.656400000000001</v>
      </c>
      <c r="O8" s="61">
        <f t="shared" ref="O8:O33" si="5">RANK(N8,N$8:N$33,0)</f>
        <v>5</v>
      </c>
      <c r="P8" s="60">
        <f>VLOOKUP($A8,'Return Data'!$B$7:$R$2292,15,0)</f>
        <v>9.8277000000000001</v>
      </c>
      <c r="Q8" s="61">
        <f t="shared" ref="Q8:Q24" si="6">RANK(P8,P$8:P$33,0)</f>
        <v>14</v>
      </c>
      <c r="R8" s="60">
        <f>VLOOKUP($A8,'Return Data'!$B$7:$R$2292,16,0)</f>
        <v>18.702300000000001</v>
      </c>
      <c r="S8" s="62">
        <f t="shared" ref="S8:S33" si="7">RANK(R8,R$8:R$33,0)</f>
        <v>3</v>
      </c>
    </row>
    <row r="9" spans="1:20" x14ac:dyDescent="0.3">
      <c r="A9" s="58" t="s">
        <v>862</v>
      </c>
      <c r="B9" s="59">
        <f>VLOOKUP($A9,'Return Data'!$B$7:$R$2292,3,0)</f>
        <v>45022</v>
      </c>
      <c r="C9" s="60">
        <f>VLOOKUP($A9,'Return Data'!$B$7:$R$2292,4,0)</f>
        <v>42.15</v>
      </c>
      <c r="D9" s="60">
        <f>VLOOKUP($A9,'Return Data'!$B$7:$R$2292,10,0)</f>
        <v>-0.96330000000000005</v>
      </c>
      <c r="E9" s="61">
        <f t="shared" si="0"/>
        <v>8</v>
      </c>
      <c r="F9" s="60">
        <f>VLOOKUP($A9,'Return Data'!$B$7:$R$2292,11,0)</f>
        <v>-3.5247999999999999</v>
      </c>
      <c r="G9" s="61">
        <f t="shared" si="1"/>
        <v>25</v>
      </c>
      <c r="H9" s="60">
        <f>VLOOKUP($A9,'Return Data'!$B$7:$R$2292,12,0)</f>
        <v>5.2172000000000001</v>
      </c>
      <c r="I9" s="61">
        <f t="shared" si="2"/>
        <v>26</v>
      </c>
      <c r="J9" s="60">
        <f>VLOOKUP($A9,'Return Data'!$B$7:$R$2292,13,0)</f>
        <v>-6.9946999999999999</v>
      </c>
      <c r="K9" s="61">
        <f t="shared" si="3"/>
        <v>26</v>
      </c>
      <c r="L9" s="60">
        <f>VLOOKUP($A9,'Return Data'!$B$7:$R$2292,17,0)</f>
        <v>4.3487</v>
      </c>
      <c r="M9" s="61">
        <f t="shared" si="4"/>
        <v>26</v>
      </c>
      <c r="N9" s="60">
        <f>VLOOKUP($A9,'Return Data'!$B$7:$R$2292,14,0)</f>
        <v>19.732299999999999</v>
      </c>
      <c r="O9" s="61">
        <f t="shared" si="5"/>
        <v>25</v>
      </c>
      <c r="P9" s="60">
        <f>VLOOKUP($A9,'Return Data'!$B$7:$R$2292,15,0)</f>
        <v>10.5329</v>
      </c>
      <c r="Q9" s="61">
        <f t="shared" si="6"/>
        <v>10</v>
      </c>
      <c r="R9" s="60">
        <f>VLOOKUP($A9,'Return Data'!$B$7:$R$2292,16,0)</f>
        <v>11.462199999999999</v>
      </c>
      <c r="S9" s="62">
        <f t="shared" si="7"/>
        <v>16</v>
      </c>
    </row>
    <row r="10" spans="1:20" x14ac:dyDescent="0.3">
      <c r="A10" s="58" t="s">
        <v>2053</v>
      </c>
      <c r="B10" s="59">
        <f>VLOOKUP($A10,'Return Data'!$B$7:$R$2292,3,0)</f>
        <v>45022</v>
      </c>
      <c r="C10" s="60">
        <f>VLOOKUP($A10,'Return Data'!$B$7:$R$2292,4,0)</f>
        <v>48.59</v>
      </c>
      <c r="D10" s="60">
        <f>VLOOKUP($A10,'Return Data'!$B$7:$R$2292,10,0)</f>
        <v>-0.318</v>
      </c>
      <c r="E10" s="61">
        <f t="shared" si="0"/>
        <v>4</v>
      </c>
      <c r="F10" s="60">
        <f>VLOOKUP($A10,'Return Data'!$B$7:$R$2292,11,0)</f>
        <v>-1.0347</v>
      </c>
      <c r="G10" s="61">
        <f t="shared" si="1"/>
        <v>20</v>
      </c>
      <c r="H10" s="60">
        <f>VLOOKUP($A10,'Return Data'!$B$7:$R$2292,12,0)</f>
        <v>7.9058000000000002</v>
      </c>
      <c r="I10" s="61">
        <f t="shared" si="2"/>
        <v>18</v>
      </c>
      <c r="J10" s="60">
        <f>VLOOKUP($A10,'Return Data'!$B$7:$R$2292,13,0)</f>
        <v>-3.1686000000000001</v>
      </c>
      <c r="K10" s="61">
        <f t="shared" si="3"/>
        <v>20</v>
      </c>
      <c r="L10" s="60">
        <f>VLOOKUP($A10,'Return Data'!$B$7:$R$2292,17,0)</f>
        <v>8.4672000000000001</v>
      </c>
      <c r="M10" s="61">
        <f t="shared" si="4"/>
        <v>16</v>
      </c>
      <c r="N10" s="60">
        <f>VLOOKUP($A10,'Return Data'!$B$7:$R$2292,14,0)</f>
        <v>26.0594</v>
      </c>
      <c r="O10" s="61">
        <f t="shared" si="5"/>
        <v>18</v>
      </c>
      <c r="P10" s="60">
        <f>VLOOKUP($A10,'Return Data'!$B$7:$R$2292,15,0)</f>
        <v>9.7946000000000009</v>
      </c>
      <c r="Q10" s="61">
        <f t="shared" si="6"/>
        <v>15</v>
      </c>
      <c r="R10" s="60">
        <f>VLOOKUP($A10,'Return Data'!$B$7:$R$2292,16,0)</f>
        <v>9.8447999999999993</v>
      </c>
      <c r="S10" s="62">
        <f t="shared" si="7"/>
        <v>22</v>
      </c>
    </row>
    <row r="11" spans="1:20" x14ac:dyDescent="0.3">
      <c r="A11" s="58" t="s">
        <v>1867</v>
      </c>
      <c r="B11" s="59">
        <f>VLOOKUP($A11,'Return Data'!$B$7:$R$2292,3,0)</f>
        <v>45022</v>
      </c>
      <c r="C11" s="60">
        <f>VLOOKUP($A11,'Return Data'!$B$7:$R$2292,4,0)</f>
        <v>142.38409999999999</v>
      </c>
      <c r="D11" s="60">
        <f>VLOOKUP($A11,'Return Data'!$B$7:$R$2292,10,0)</f>
        <v>-0.54320000000000002</v>
      </c>
      <c r="E11" s="61">
        <f t="shared" si="0"/>
        <v>6</v>
      </c>
      <c r="F11" s="60">
        <f>VLOOKUP($A11,'Return Data'!$B$7:$R$2292,11,0)</f>
        <v>1.7201</v>
      </c>
      <c r="G11" s="61">
        <f t="shared" si="1"/>
        <v>6</v>
      </c>
      <c r="H11" s="60">
        <f>VLOOKUP($A11,'Return Data'!$B$7:$R$2292,12,0)</f>
        <v>10.0405</v>
      </c>
      <c r="I11" s="61">
        <f t="shared" si="2"/>
        <v>7</v>
      </c>
      <c r="J11" s="60">
        <f>VLOOKUP($A11,'Return Data'!$B$7:$R$2292,13,0)</f>
        <v>1.0042</v>
      </c>
      <c r="K11" s="61">
        <f t="shared" si="3"/>
        <v>8</v>
      </c>
      <c r="L11" s="60">
        <f>VLOOKUP($A11,'Return Data'!$B$7:$R$2292,17,0)</f>
        <v>10.151199999999999</v>
      </c>
      <c r="M11" s="61">
        <f t="shared" si="4"/>
        <v>9</v>
      </c>
      <c r="N11" s="60">
        <f>VLOOKUP($A11,'Return Data'!$B$7:$R$2292,14,0)</f>
        <v>25.761299999999999</v>
      </c>
      <c r="O11" s="61">
        <f t="shared" si="5"/>
        <v>19</v>
      </c>
      <c r="P11" s="60">
        <f>VLOOKUP($A11,'Return Data'!$B$7:$R$2292,15,0)</f>
        <v>11.4208</v>
      </c>
      <c r="Q11" s="61">
        <f t="shared" si="6"/>
        <v>3</v>
      </c>
      <c r="R11" s="60">
        <f>VLOOKUP($A11,'Return Data'!$B$7:$R$2292,16,0)</f>
        <v>15.3977</v>
      </c>
      <c r="S11" s="62">
        <f t="shared" si="7"/>
        <v>9</v>
      </c>
    </row>
    <row r="12" spans="1:20" x14ac:dyDescent="0.3">
      <c r="A12" s="58" t="s">
        <v>866</v>
      </c>
      <c r="B12" s="59">
        <f>VLOOKUP($A12,'Return Data'!$B$7:$R$2292,3,0)</f>
        <v>45022</v>
      </c>
      <c r="C12" s="60">
        <f>VLOOKUP($A12,'Return Data'!$B$7:$R$2292,4,0)</f>
        <v>41.17</v>
      </c>
      <c r="D12" s="60">
        <f>VLOOKUP($A12,'Return Data'!$B$7:$R$2292,10,0)</f>
        <v>-0.53149999999999997</v>
      </c>
      <c r="E12" s="61">
        <f t="shared" si="0"/>
        <v>5</v>
      </c>
      <c r="F12" s="60">
        <f>VLOOKUP($A12,'Return Data'!$B$7:$R$2292,11,0)</f>
        <v>0.75870000000000004</v>
      </c>
      <c r="G12" s="61">
        <f t="shared" si="1"/>
        <v>11</v>
      </c>
      <c r="H12" s="60">
        <f>VLOOKUP($A12,'Return Data'!$B$7:$R$2292,12,0)</f>
        <v>9.2622</v>
      </c>
      <c r="I12" s="61">
        <f t="shared" si="2"/>
        <v>14</v>
      </c>
      <c r="J12" s="60">
        <f>VLOOKUP($A12,'Return Data'!$B$7:$R$2292,13,0)</f>
        <v>-0.45939999999999998</v>
      </c>
      <c r="K12" s="61">
        <f t="shared" si="3"/>
        <v>11</v>
      </c>
      <c r="L12" s="60">
        <f>VLOOKUP($A12,'Return Data'!$B$7:$R$2292,17,0)</f>
        <v>8.3483999999999998</v>
      </c>
      <c r="M12" s="61">
        <f t="shared" si="4"/>
        <v>17</v>
      </c>
      <c r="N12" s="60">
        <f>VLOOKUP($A12,'Return Data'!$B$7:$R$2292,14,0)</f>
        <v>26.3322</v>
      </c>
      <c r="O12" s="61">
        <f t="shared" si="5"/>
        <v>16</v>
      </c>
      <c r="P12" s="60">
        <f>VLOOKUP($A12,'Return Data'!$B$7:$R$2292,15,0)</f>
        <v>12.796799999999999</v>
      </c>
      <c r="Q12" s="61">
        <f t="shared" si="6"/>
        <v>1</v>
      </c>
      <c r="R12" s="60">
        <f>VLOOKUP($A12,'Return Data'!$B$7:$R$2292,16,0)</f>
        <v>11.8507</v>
      </c>
      <c r="S12" s="62">
        <f t="shared" si="7"/>
        <v>15</v>
      </c>
    </row>
    <row r="13" spans="1:20" x14ac:dyDescent="0.3">
      <c r="A13" s="58" t="s">
        <v>868</v>
      </c>
      <c r="B13" s="59">
        <f>VLOOKUP($A13,'Return Data'!$B$7:$R$2292,3,0)</f>
        <v>45022</v>
      </c>
      <c r="C13" s="60">
        <f>VLOOKUP($A13,'Return Data'!$B$7:$R$2292,4,0)</f>
        <v>288.64299999999997</v>
      </c>
      <c r="D13" s="60">
        <f>VLOOKUP($A13,'Return Data'!$B$7:$R$2292,10,0)</f>
        <v>-1.3678999999999999</v>
      </c>
      <c r="E13" s="61">
        <f t="shared" si="0"/>
        <v>14</v>
      </c>
      <c r="F13" s="60">
        <f>VLOOKUP($A13,'Return Data'!$B$7:$R$2292,11,0)</f>
        <v>0.52410000000000001</v>
      </c>
      <c r="G13" s="61">
        <f t="shared" si="1"/>
        <v>14</v>
      </c>
      <c r="H13" s="60">
        <f>VLOOKUP($A13,'Return Data'!$B$7:$R$2292,12,0)</f>
        <v>8.8019999999999996</v>
      </c>
      <c r="I13" s="61">
        <f t="shared" si="2"/>
        <v>16</v>
      </c>
      <c r="J13" s="60">
        <f>VLOOKUP($A13,'Return Data'!$B$7:$R$2292,13,0)</f>
        <v>2.0939000000000001</v>
      </c>
      <c r="K13" s="61">
        <f t="shared" si="3"/>
        <v>4</v>
      </c>
      <c r="L13" s="60">
        <f>VLOOKUP($A13,'Return Data'!$B$7:$R$2292,17,0)</f>
        <v>6.8615000000000004</v>
      </c>
      <c r="M13" s="61">
        <f t="shared" si="4"/>
        <v>24</v>
      </c>
      <c r="N13" s="60">
        <f>VLOOKUP($A13,'Return Data'!$B$7:$R$2292,14,0)</f>
        <v>25.502199999999998</v>
      </c>
      <c r="O13" s="61">
        <f t="shared" si="5"/>
        <v>21</v>
      </c>
      <c r="P13" s="60">
        <f>VLOOKUP($A13,'Return Data'!$B$7:$R$2292,15,0)</f>
        <v>7.6768000000000001</v>
      </c>
      <c r="Q13" s="61">
        <f t="shared" si="6"/>
        <v>23</v>
      </c>
      <c r="R13" s="60">
        <f>VLOOKUP($A13,'Return Data'!$B$7:$R$2292,16,0)</f>
        <v>18.222300000000001</v>
      </c>
      <c r="S13" s="62">
        <f t="shared" si="7"/>
        <v>7</v>
      </c>
    </row>
    <row r="14" spans="1:20" x14ac:dyDescent="0.3">
      <c r="A14" s="58" t="s">
        <v>1901</v>
      </c>
      <c r="B14" s="59">
        <f>VLOOKUP($A14,'Return Data'!$B$7:$R$2292,3,0)</f>
        <v>45022</v>
      </c>
      <c r="C14" s="60">
        <f>VLOOKUP($A14,'Return Data'!$B$7:$R$2292,4,0)</f>
        <v>55.99</v>
      </c>
      <c r="D14" s="60">
        <f>VLOOKUP($A14,'Return Data'!$B$7:$R$2292,10,0)</f>
        <v>0.50260000000000005</v>
      </c>
      <c r="E14" s="61">
        <f t="shared" si="0"/>
        <v>1</v>
      </c>
      <c r="F14" s="60">
        <f>VLOOKUP($A14,'Return Data'!$B$7:$R$2292,11,0)</f>
        <v>2.9796</v>
      </c>
      <c r="G14" s="61">
        <f t="shared" si="1"/>
        <v>2</v>
      </c>
      <c r="H14" s="60">
        <f>VLOOKUP($A14,'Return Data'!$B$7:$R$2292,12,0)</f>
        <v>13.0198</v>
      </c>
      <c r="I14" s="61">
        <f t="shared" si="2"/>
        <v>3</v>
      </c>
      <c r="J14" s="60">
        <f>VLOOKUP($A14,'Return Data'!$B$7:$R$2292,13,0)</f>
        <v>1.6152</v>
      </c>
      <c r="K14" s="61">
        <f t="shared" si="3"/>
        <v>6</v>
      </c>
      <c r="L14" s="60">
        <f>VLOOKUP($A14,'Return Data'!$B$7:$R$2292,17,0)</f>
        <v>10.409599999999999</v>
      </c>
      <c r="M14" s="61">
        <f t="shared" si="4"/>
        <v>7</v>
      </c>
      <c r="N14" s="60">
        <f>VLOOKUP($A14,'Return Data'!$B$7:$R$2292,14,0)</f>
        <v>28.150500000000001</v>
      </c>
      <c r="O14" s="61">
        <f t="shared" si="5"/>
        <v>11</v>
      </c>
      <c r="P14" s="60">
        <f>VLOOKUP($A14,'Return Data'!$B$7:$R$2292,15,0)</f>
        <v>11.1394</v>
      </c>
      <c r="Q14" s="61">
        <f t="shared" si="6"/>
        <v>7</v>
      </c>
      <c r="R14" s="60">
        <f>VLOOKUP($A14,'Return Data'!$B$7:$R$2292,16,0)</f>
        <v>13.2058</v>
      </c>
      <c r="S14" s="62">
        <f t="shared" si="7"/>
        <v>13</v>
      </c>
    </row>
    <row r="15" spans="1:20" x14ac:dyDescent="0.3">
      <c r="A15" s="58" t="s">
        <v>870</v>
      </c>
      <c r="B15" s="59">
        <f>VLOOKUP($A15,'Return Data'!$B$7:$R$2292,3,0)</f>
        <v>45022</v>
      </c>
      <c r="C15" s="60">
        <f>VLOOKUP($A15,'Return Data'!$B$7:$R$2292,4,0)</f>
        <v>1633.02848195414</v>
      </c>
      <c r="D15" s="60">
        <f>VLOOKUP($A15,'Return Data'!$B$7:$R$2292,10,0)</f>
        <v>-0.97509999999999997</v>
      </c>
      <c r="E15" s="61">
        <f t="shared" si="0"/>
        <v>9</v>
      </c>
      <c r="F15" s="60">
        <f>VLOOKUP($A15,'Return Data'!$B$7:$R$2292,11,0)</f>
        <v>0.32890000000000003</v>
      </c>
      <c r="G15" s="61">
        <f t="shared" si="1"/>
        <v>17</v>
      </c>
      <c r="H15" s="60">
        <f>VLOOKUP($A15,'Return Data'!$B$7:$R$2292,12,0)</f>
        <v>5.226</v>
      </c>
      <c r="I15" s="61">
        <f t="shared" si="2"/>
        <v>25</v>
      </c>
      <c r="J15" s="60">
        <f>VLOOKUP($A15,'Return Data'!$B$7:$R$2292,13,0)</f>
        <v>-2.0796000000000001</v>
      </c>
      <c r="K15" s="61">
        <f t="shared" si="3"/>
        <v>18</v>
      </c>
      <c r="L15" s="60">
        <f>VLOOKUP($A15,'Return Data'!$B$7:$R$2292,17,0)</f>
        <v>7.2126000000000001</v>
      </c>
      <c r="M15" s="61">
        <f t="shared" si="4"/>
        <v>23</v>
      </c>
      <c r="N15" s="60">
        <f>VLOOKUP($A15,'Return Data'!$B$7:$R$2292,14,0)</f>
        <v>28.366099999999999</v>
      </c>
      <c r="O15" s="61">
        <f t="shared" si="5"/>
        <v>10</v>
      </c>
      <c r="P15" s="60">
        <f>VLOOKUP($A15,'Return Data'!$B$7:$R$2292,15,0)</f>
        <v>9.0136000000000003</v>
      </c>
      <c r="Q15" s="61">
        <f t="shared" si="6"/>
        <v>22</v>
      </c>
      <c r="R15" s="60">
        <f>VLOOKUP($A15,'Return Data'!$B$7:$R$2292,16,0)</f>
        <v>18.9497</v>
      </c>
      <c r="S15" s="62">
        <f t="shared" si="7"/>
        <v>1</v>
      </c>
    </row>
    <row r="16" spans="1:20" x14ac:dyDescent="0.3">
      <c r="A16" s="108" t="s">
        <v>872</v>
      </c>
      <c r="B16" s="59">
        <f>VLOOKUP($A16,'Return Data'!$B$7:$R$2292,3,0)</f>
        <v>45022</v>
      </c>
      <c r="C16" s="60">
        <f>VLOOKUP($A16,'Return Data'!$B$7:$R$2292,4,0)</f>
        <v>916.89610975420999</v>
      </c>
      <c r="D16" s="60">
        <f>VLOOKUP($A16,'Return Data'!$B$7:$R$2292,10,0)</f>
        <v>-0.1636</v>
      </c>
      <c r="E16" s="61">
        <f t="shared" si="0"/>
        <v>3</v>
      </c>
      <c r="F16" s="60">
        <f>VLOOKUP($A16,'Return Data'!$B$7:$R$2292,11,0)</f>
        <v>4.4867999999999997</v>
      </c>
      <c r="G16" s="61">
        <f t="shared" si="1"/>
        <v>1</v>
      </c>
      <c r="H16" s="60">
        <f>VLOOKUP($A16,'Return Data'!$B$7:$R$2292,12,0)</f>
        <v>13.917299999999999</v>
      </c>
      <c r="I16" s="61">
        <f t="shared" si="2"/>
        <v>2</v>
      </c>
      <c r="J16" s="60">
        <f>VLOOKUP($A16,'Return Data'!$B$7:$R$2292,13,0)</f>
        <v>4.3587999999999996</v>
      </c>
      <c r="K16" s="61">
        <f t="shared" si="3"/>
        <v>2</v>
      </c>
      <c r="L16" s="60">
        <f>VLOOKUP($A16,'Return Data'!$B$7:$R$2292,17,0)</f>
        <v>14.3553</v>
      </c>
      <c r="M16" s="61">
        <f t="shared" si="4"/>
        <v>2</v>
      </c>
      <c r="N16" s="60">
        <f>VLOOKUP($A16,'Return Data'!$B$7:$R$2292,14,0)</f>
        <v>31.474799999999998</v>
      </c>
      <c r="O16" s="61">
        <f t="shared" si="5"/>
        <v>3</v>
      </c>
      <c r="P16" s="60">
        <f>VLOOKUP($A16,'Return Data'!$B$7:$R$2292,15,0)</f>
        <v>11.248100000000001</v>
      </c>
      <c r="Q16" s="61">
        <f t="shared" si="6"/>
        <v>6</v>
      </c>
      <c r="R16" s="60">
        <f>VLOOKUP($A16,'Return Data'!$B$7:$R$2292,16,0)</f>
        <v>18.510300000000001</v>
      </c>
      <c r="S16" s="62">
        <f t="shared" si="7"/>
        <v>5</v>
      </c>
    </row>
    <row r="17" spans="1:19" x14ac:dyDescent="0.3">
      <c r="A17" s="102" t="s">
        <v>1957</v>
      </c>
      <c r="B17" s="59">
        <f>VLOOKUP($A17,'Return Data'!$B$7:$R$2292,3,0)</f>
        <v>45022</v>
      </c>
      <c r="C17" s="60">
        <f>VLOOKUP($A17,'Return Data'!$B$7:$R$2292,4,0)</f>
        <v>314.22879999999998</v>
      </c>
      <c r="D17" s="60">
        <f>VLOOKUP($A17,'Return Data'!$B$7:$R$2292,10,0)</f>
        <v>-1.0873999999999999</v>
      </c>
      <c r="E17" s="61">
        <f t="shared" si="0"/>
        <v>11</v>
      </c>
      <c r="F17" s="60">
        <f>VLOOKUP($A17,'Return Data'!$B$7:$R$2292,11,0)</f>
        <v>0.48909999999999998</v>
      </c>
      <c r="G17" s="61">
        <f t="shared" si="1"/>
        <v>16</v>
      </c>
      <c r="H17" s="60">
        <f>VLOOKUP($A17,'Return Data'!$B$7:$R$2292,12,0)</f>
        <v>9.7652000000000001</v>
      </c>
      <c r="I17" s="61">
        <f t="shared" si="2"/>
        <v>10</v>
      </c>
      <c r="J17" s="60">
        <f>VLOOKUP($A17,'Return Data'!$B$7:$R$2292,13,0)</f>
        <v>-1.0243</v>
      </c>
      <c r="K17" s="61">
        <f t="shared" si="3"/>
        <v>14</v>
      </c>
      <c r="L17" s="60">
        <f>VLOOKUP($A17,'Return Data'!$B$7:$R$2292,17,0)</f>
        <v>7.7994000000000003</v>
      </c>
      <c r="M17" s="61">
        <f t="shared" si="4"/>
        <v>20</v>
      </c>
      <c r="N17" s="60">
        <f>VLOOKUP($A17,'Return Data'!$B$7:$R$2292,14,0)</f>
        <v>26.212499999999999</v>
      </c>
      <c r="O17" s="61">
        <f t="shared" si="5"/>
        <v>17</v>
      </c>
      <c r="P17" s="60">
        <f>VLOOKUP($A17,'Return Data'!$B$7:$R$2292,15,0)</f>
        <v>9.7301000000000002</v>
      </c>
      <c r="Q17" s="61">
        <f t="shared" si="6"/>
        <v>16</v>
      </c>
      <c r="R17" s="60">
        <f>VLOOKUP($A17,'Return Data'!$B$7:$R$2292,16,0)</f>
        <v>18.476400000000002</v>
      </c>
      <c r="S17" s="62">
        <f t="shared" si="7"/>
        <v>6</v>
      </c>
    </row>
    <row r="18" spans="1:19" x14ac:dyDescent="0.3">
      <c r="A18" s="58" t="s">
        <v>874</v>
      </c>
      <c r="B18" s="59">
        <f>VLOOKUP($A18,'Return Data'!$B$7:$R$2292,3,0)</f>
        <v>45022</v>
      </c>
      <c r="C18" s="60">
        <f>VLOOKUP($A18,'Return Data'!$B$7:$R$2292,4,0)</f>
        <v>68.38</v>
      </c>
      <c r="D18" s="60">
        <f>VLOOKUP($A18,'Return Data'!$B$7:$R$2292,10,0)</f>
        <v>-1.0563</v>
      </c>
      <c r="E18" s="61">
        <f t="shared" si="0"/>
        <v>10</v>
      </c>
      <c r="F18" s="60">
        <f>VLOOKUP($A18,'Return Data'!$B$7:$R$2292,11,0)</f>
        <v>2.6573000000000002</v>
      </c>
      <c r="G18" s="61">
        <f t="shared" si="1"/>
        <v>3</v>
      </c>
      <c r="H18" s="60">
        <f>VLOOKUP($A18,'Return Data'!$B$7:$R$2292,12,0)</f>
        <v>11.86</v>
      </c>
      <c r="I18" s="61">
        <f t="shared" si="2"/>
        <v>4</v>
      </c>
      <c r="J18" s="60">
        <f>VLOOKUP($A18,'Return Data'!$B$7:$R$2292,13,0)</f>
        <v>2.1970000000000001</v>
      </c>
      <c r="K18" s="61">
        <f t="shared" si="3"/>
        <v>3</v>
      </c>
      <c r="L18" s="60">
        <f>VLOOKUP($A18,'Return Data'!$B$7:$R$2292,17,0)</f>
        <v>13.128500000000001</v>
      </c>
      <c r="M18" s="61">
        <f t="shared" si="4"/>
        <v>3</v>
      </c>
      <c r="N18" s="60">
        <f>VLOOKUP($A18,'Return Data'!$B$7:$R$2292,14,0)</f>
        <v>31.476199999999999</v>
      </c>
      <c r="O18" s="61">
        <f t="shared" si="5"/>
        <v>2</v>
      </c>
      <c r="P18" s="60">
        <f>VLOOKUP($A18,'Return Data'!$B$7:$R$2292,15,0)</f>
        <v>11.6221</v>
      </c>
      <c r="Q18" s="61">
        <f t="shared" si="6"/>
        <v>2</v>
      </c>
      <c r="R18" s="60">
        <f>VLOOKUP($A18,'Return Data'!$B$7:$R$2292,16,0)</f>
        <v>13.792299999999999</v>
      </c>
      <c r="S18" s="62">
        <f t="shared" si="7"/>
        <v>11</v>
      </c>
    </row>
    <row r="19" spans="1:19" x14ac:dyDescent="0.3">
      <c r="A19" s="58" t="s">
        <v>876</v>
      </c>
      <c r="B19" s="59">
        <f>VLOOKUP($A19,'Return Data'!$B$7:$R$2292,3,0)</f>
        <v>45022</v>
      </c>
      <c r="C19" s="60">
        <f>VLOOKUP($A19,'Return Data'!$B$7:$R$2292,4,0)</f>
        <v>39.31</v>
      </c>
      <c r="D19" s="60">
        <f>VLOOKUP($A19,'Return Data'!$B$7:$R$2292,10,0)</f>
        <v>-1.9701</v>
      </c>
      <c r="E19" s="61">
        <f t="shared" si="0"/>
        <v>19</v>
      </c>
      <c r="F19" s="60">
        <f>VLOOKUP($A19,'Return Data'!$B$7:$R$2292,11,0)</f>
        <v>-0.40539999999999998</v>
      </c>
      <c r="G19" s="61">
        <f t="shared" si="1"/>
        <v>19</v>
      </c>
      <c r="H19" s="60">
        <f>VLOOKUP($A19,'Return Data'!$B$7:$R$2292,12,0)</f>
        <v>9.7125000000000004</v>
      </c>
      <c r="I19" s="61">
        <f t="shared" si="2"/>
        <v>11</v>
      </c>
      <c r="J19" s="60">
        <f>VLOOKUP($A19,'Return Data'!$B$7:$R$2292,13,0)</f>
        <v>-2.0188999999999999</v>
      </c>
      <c r="K19" s="61">
        <f t="shared" si="3"/>
        <v>17</v>
      </c>
      <c r="L19" s="60">
        <f>VLOOKUP($A19,'Return Data'!$B$7:$R$2292,17,0)</f>
        <v>11.3757</v>
      </c>
      <c r="M19" s="61">
        <f t="shared" si="4"/>
        <v>4</v>
      </c>
      <c r="N19" s="60">
        <f>VLOOKUP($A19,'Return Data'!$B$7:$R$2292,14,0)</f>
        <v>28.450099999999999</v>
      </c>
      <c r="O19" s="61">
        <f t="shared" si="5"/>
        <v>8</v>
      </c>
      <c r="P19" s="60">
        <f>VLOOKUP($A19,'Return Data'!$B$7:$R$2292,15,0)</f>
        <v>10.6251</v>
      </c>
      <c r="Q19" s="61">
        <f t="shared" si="6"/>
        <v>9</v>
      </c>
      <c r="R19" s="60">
        <f>VLOOKUP($A19,'Return Data'!$B$7:$R$2292,16,0)</f>
        <v>13.383100000000001</v>
      </c>
      <c r="S19" s="62">
        <f t="shared" si="7"/>
        <v>12</v>
      </c>
    </row>
    <row r="20" spans="1:19" x14ac:dyDescent="0.3">
      <c r="A20" s="58" t="s">
        <v>1764</v>
      </c>
      <c r="B20" s="59">
        <f>VLOOKUP($A20,'Return Data'!$B$7:$R$2292,3,0)</f>
        <v>45022</v>
      </c>
      <c r="C20" s="60">
        <f>VLOOKUP($A20,'Return Data'!$B$7:$R$2292,4,0)</f>
        <v>28.92</v>
      </c>
      <c r="D20" s="60">
        <f>VLOOKUP($A20,'Return Data'!$B$7:$R$2292,10,0)</f>
        <v>-2.2643</v>
      </c>
      <c r="E20" s="61">
        <f t="shared" si="0"/>
        <v>22</v>
      </c>
      <c r="F20" s="60">
        <f>VLOOKUP($A20,'Return Data'!$B$7:$R$2292,11,0)</f>
        <v>0.6613</v>
      </c>
      <c r="G20" s="61">
        <f t="shared" si="1"/>
        <v>13</v>
      </c>
      <c r="H20" s="60">
        <f>VLOOKUP($A20,'Return Data'!$B$7:$R$2292,12,0)</f>
        <v>9.4210999999999991</v>
      </c>
      <c r="I20" s="61">
        <f t="shared" si="2"/>
        <v>13</v>
      </c>
      <c r="J20" s="60">
        <f>VLOOKUP($A20,'Return Data'!$B$7:$R$2292,13,0)</f>
        <v>-0.51600000000000001</v>
      </c>
      <c r="K20" s="61">
        <f t="shared" si="3"/>
        <v>12</v>
      </c>
      <c r="L20" s="60">
        <f>VLOOKUP($A20,'Return Data'!$B$7:$R$2292,17,0)</f>
        <v>7.9874999999999998</v>
      </c>
      <c r="M20" s="61">
        <f t="shared" si="4"/>
        <v>19</v>
      </c>
      <c r="N20" s="60">
        <f>VLOOKUP($A20,'Return Data'!$B$7:$R$2292,14,0)</f>
        <v>23.651800000000001</v>
      </c>
      <c r="O20" s="61">
        <f t="shared" si="5"/>
        <v>22</v>
      </c>
      <c r="P20" s="60">
        <f>VLOOKUP($A20,'Return Data'!$B$7:$R$2292,15,0)</f>
        <v>7.5861000000000001</v>
      </c>
      <c r="Q20" s="61">
        <f t="shared" si="6"/>
        <v>24</v>
      </c>
      <c r="R20" s="60">
        <f>VLOOKUP($A20,'Return Data'!$B$7:$R$2292,16,0)</f>
        <v>9.9840999999999998</v>
      </c>
      <c r="S20" s="62">
        <f t="shared" si="7"/>
        <v>21</v>
      </c>
    </row>
    <row r="21" spans="1:19" x14ac:dyDescent="0.3">
      <c r="A21" s="58" t="s">
        <v>879</v>
      </c>
      <c r="B21" s="59">
        <f>VLOOKUP($A21,'Return Data'!$B$7:$R$2292,3,0)</f>
        <v>45022</v>
      </c>
      <c r="C21" s="60">
        <f>VLOOKUP($A21,'Return Data'!$B$7:$R$2292,4,0)</f>
        <v>42.62</v>
      </c>
      <c r="D21" s="60">
        <f>VLOOKUP($A21,'Return Data'!$B$7:$R$2292,10,0)</f>
        <v>-1.2968999999999999</v>
      </c>
      <c r="E21" s="61">
        <f t="shared" si="0"/>
        <v>13</v>
      </c>
      <c r="F21" s="60">
        <f>VLOOKUP($A21,'Return Data'!$B$7:$R$2292,11,0)</f>
        <v>-1.3653999999999999</v>
      </c>
      <c r="G21" s="61">
        <f t="shared" si="1"/>
        <v>22</v>
      </c>
      <c r="H21" s="60">
        <f>VLOOKUP($A21,'Return Data'!$B$7:$R$2292,12,0)</f>
        <v>7.2740999999999998</v>
      </c>
      <c r="I21" s="61">
        <f t="shared" si="2"/>
        <v>20</v>
      </c>
      <c r="J21" s="60">
        <f>VLOOKUP($A21,'Return Data'!$B$7:$R$2292,13,0)</f>
        <v>-4.0090000000000003</v>
      </c>
      <c r="K21" s="61">
        <f t="shared" si="3"/>
        <v>22</v>
      </c>
      <c r="L21" s="60">
        <f>VLOOKUP($A21,'Return Data'!$B$7:$R$2292,17,0)</f>
        <v>10.130100000000001</v>
      </c>
      <c r="M21" s="61">
        <f t="shared" si="4"/>
        <v>10</v>
      </c>
      <c r="N21" s="60">
        <f>VLOOKUP($A21,'Return Data'!$B$7:$R$2292,14,0)</f>
        <v>26.387599999999999</v>
      </c>
      <c r="O21" s="61">
        <f t="shared" si="5"/>
        <v>15</v>
      </c>
      <c r="P21" s="60">
        <f>VLOOKUP($A21,'Return Data'!$B$7:$R$2292,15,0)</f>
        <v>9.3844999999999992</v>
      </c>
      <c r="Q21" s="61">
        <f t="shared" si="6"/>
        <v>19</v>
      </c>
      <c r="R21" s="60">
        <f>VLOOKUP($A21,'Return Data'!$B$7:$R$2292,16,0)</f>
        <v>11.2201</v>
      </c>
      <c r="S21" s="62">
        <f t="shared" si="7"/>
        <v>19</v>
      </c>
    </row>
    <row r="22" spans="1:19" x14ac:dyDescent="0.3">
      <c r="A22" s="58" t="s">
        <v>1881</v>
      </c>
      <c r="B22" s="59">
        <f>VLOOKUP($A22,'Return Data'!$B$7:$R$2292,3,0)</f>
        <v>45022</v>
      </c>
      <c r="C22" s="60">
        <f>VLOOKUP($A22,'Return Data'!$B$7:$R$2292,4,0)</f>
        <v>99.396699999999996</v>
      </c>
      <c r="D22" s="60">
        <f>VLOOKUP($A22,'Return Data'!$B$7:$R$2292,10,0)</f>
        <v>-2.3052000000000001</v>
      </c>
      <c r="E22" s="61">
        <f t="shared" si="0"/>
        <v>23</v>
      </c>
      <c r="F22" s="60">
        <f>VLOOKUP($A22,'Return Data'!$B$7:$R$2292,11,0)</f>
        <v>0.9304</v>
      </c>
      <c r="G22" s="61">
        <f t="shared" si="1"/>
        <v>10</v>
      </c>
      <c r="H22" s="60">
        <f>VLOOKUP($A22,'Return Data'!$B$7:$R$2292,12,0)</f>
        <v>9.9306000000000001</v>
      </c>
      <c r="I22" s="61">
        <f t="shared" si="2"/>
        <v>8</v>
      </c>
      <c r="J22" s="60">
        <f>VLOOKUP($A22,'Return Data'!$B$7:$R$2292,13,0)</f>
        <v>-0.87370000000000003</v>
      </c>
      <c r="K22" s="61">
        <f t="shared" si="3"/>
        <v>13</v>
      </c>
      <c r="L22" s="60">
        <f>VLOOKUP($A22,'Return Data'!$B$7:$R$2292,17,0)</f>
        <v>9.5717999999999996</v>
      </c>
      <c r="M22" s="61">
        <f t="shared" si="4"/>
        <v>12</v>
      </c>
      <c r="N22" s="60">
        <f>VLOOKUP($A22,'Return Data'!$B$7:$R$2292,14,0)</f>
        <v>19.212499999999999</v>
      </c>
      <c r="O22" s="61">
        <f t="shared" si="5"/>
        <v>26</v>
      </c>
      <c r="P22" s="60">
        <f>VLOOKUP($A22,'Return Data'!$B$7:$R$2292,15,0)</f>
        <v>9.4644999999999992</v>
      </c>
      <c r="Q22" s="61">
        <f t="shared" si="6"/>
        <v>18</v>
      </c>
      <c r="R22" s="60">
        <f>VLOOKUP($A22,'Return Data'!$B$7:$R$2292,16,0)</f>
        <v>8.5372000000000003</v>
      </c>
      <c r="S22" s="62">
        <f t="shared" si="7"/>
        <v>26</v>
      </c>
    </row>
    <row r="23" spans="1:19" x14ac:dyDescent="0.3">
      <c r="A23" s="58" t="s">
        <v>1650</v>
      </c>
      <c r="B23" s="59">
        <f>VLOOKUP($A23,'Return Data'!$B$7:$R$2292,3,0)</f>
        <v>45022</v>
      </c>
      <c r="C23" s="60">
        <f>VLOOKUP($A23,'Return Data'!$B$7:$R$2292,4,0)</f>
        <v>375.71199999999999</v>
      </c>
      <c r="D23" s="60">
        <f>VLOOKUP($A23,'Return Data'!$B$7:$R$2292,10,0)</f>
        <v>-1.1997</v>
      </c>
      <c r="E23" s="61">
        <f t="shared" si="0"/>
        <v>12</v>
      </c>
      <c r="F23" s="60">
        <f>VLOOKUP($A23,'Return Data'!$B$7:$R$2292,11,0)</f>
        <v>1.0185</v>
      </c>
      <c r="G23" s="61">
        <f t="shared" si="1"/>
        <v>9</v>
      </c>
      <c r="H23" s="60">
        <f>VLOOKUP($A23,'Return Data'!$B$7:$R$2292,12,0)</f>
        <v>9.1617999999999995</v>
      </c>
      <c r="I23" s="61">
        <f t="shared" si="2"/>
        <v>15</v>
      </c>
      <c r="J23" s="60">
        <f>VLOOKUP($A23,'Return Data'!$B$7:$R$2292,13,0)</f>
        <v>-0.122</v>
      </c>
      <c r="K23" s="61">
        <f t="shared" si="3"/>
        <v>9</v>
      </c>
      <c r="L23" s="60">
        <f>VLOOKUP($A23,'Return Data'!$B$7:$R$2292,17,0)</f>
        <v>9.6107999999999993</v>
      </c>
      <c r="M23" s="61">
        <f t="shared" si="4"/>
        <v>11</v>
      </c>
      <c r="N23" s="60">
        <f>VLOOKUP($A23,'Return Data'!$B$7:$R$2292,14,0)</f>
        <v>29.589600000000001</v>
      </c>
      <c r="O23" s="61">
        <f t="shared" si="5"/>
        <v>6</v>
      </c>
      <c r="P23" s="60">
        <f>VLOOKUP($A23,'Return Data'!$B$7:$R$2292,15,0)</f>
        <v>11.325900000000001</v>
      </c>
      <c r="Q23" s="61">
        <f t="shared" si="6"/>
        <v>5</v>
      </c>
      <c r="R23" s="60">
        <f>VLOOKUP($A23,'Return Data'!$B$7:$R$2292,16,0)</f>
        <v>18.591799999999999</v>
      </c>
      <c r="S23" s="62">
        <f t="shared" si="7"/>
        <v>4</v>
      </c>
    </row>
    <row r="24" spans="1:19" x14ac:dyDescent="0.3">
      <c r="A24" s="58" t="s">
        <v>1757</v>
      </c>
      <c r="B24" s="59">
        <f>VLOOKUP($A24,'Return Data'!$B$7:$R$2292,3,0)</f>
        <v>45022</v>
      </c>
      <c r="C24" s="60">
        <f>VLOOKUP($A24,'Return Data'!$B$7:$R$2292,4,0)</f>
        <v>43.315485727210998</v>
      </c>
      <c r="D24" s="60">
        <f>VLOOKUP($A24,'Return Data'!$B$7:$R$2292,10,0)</f>
        <v>-2.4413</v>
      </c>
      <c r="E24" s="61">
        <f t="shared" si="0"/>
        <v>25</v>
      </c>
      <c r="F24" s="60">
        <f>VLOOKUP($A24,'Return Data'!$B$7:$R$2292,11,0)</f>
        <v>-1.9013</v>
      </c>
      <c r="G24" s="61">
        <f t="shared" si="1"/>
        <v>23</v>
      </c>
      <c r="H24" s="60">
        <f>VLOOKUP($A24,'Return Data'!$B$7:$R$2292,12,0)</f>
        <v>6.3845000000000001</v>
      </c>
      <c r="I24" s="61">
        <f t="shared" si="2"/>
        <v>24</v>
      </c>
      <c r="J24" s="60">
        <f>VLOOKUP($A24,'Return Data'!$B$7:$R$2292,13,0)</f>
        <v>-5.1376999999999997</v>
      </c>
      <c r="K24" s="61">
        <f t="shared" si="3"/>
        <v>24</v>
      </c>
      <c r="L24" s="60">
        <f>VLOOKUP($A24,'Return Data'!$B$7:$R$2292,17,0)</f>
        <v>7.4157000000000002</v>
      </c>
      <c r="M24" s="61">
        <f t="shared" si="4"/>
        <v>21</v>
      </c>
      <c r="N24" s="60">
        <f>VLOOKUP($A24,'Return Data'!$B$7:$R$2292,14,0)</f>
        <v>22.438800000000001</v>
      </c>
      <c r="O24" s="61">
        <f t="shared" si="5"/>
        <v>24</v>
      </c>
      <c r="P24" s="60">
        <f>VLOOKUP($A24,'Return Data'!$B$7:$R$2292,15,0)</f>
        <v>9.4826999999999995</v>
      </c>
      <c r="Q24" s="61">
        <f t="shared" si="6"/>
        <v>17</v>
      </c>
      <c r="R24" s="60">
        <f>VLOOKUP($A24,'Return Data'!$B$7:$R$2292,16,0)</f>
        <v>9.7905999999999995</v>
      </c>
      <c r="S24" s="62">
        <f t="shared" si="7"/>
        <v>23</v>
      </c>
    </row>
    <row r="25" spans="1:19" x14ac:dyDescent="0.3">
      <c r="A25" s="58" t="s">
        <v>2005</v>
      </c>
      <c r="B25" s="59">
        <f>VLOOKUP($A25,'Return Data'!$B$7:$R$2292,3,0)</f>
        <v>45022</v>
      </c>
      <c r="C25" s="60">
        <f>VLOOKUP($A25,'Return Data'!$B$7:$R$2292,4,0)</f>
        <v>15.3567</v>
      </c>
      <c r="D25" s="60">
        <f>VLOOKUP($A25,'Return Data'!$B$7:$R$2292,10,0)</f>
        <v>-2.3639000000000001</v>
      </c>
      <c r="E25" s="61">
        <f t="shared" si="0"/>
        <v>24</v>
      </c>
      <c r="F25" s="60">
        <f>VLOOKUP($A25,'Return Data'!$B$7:$R$2292,11,0)</f>
        <v>-1.0414000000000001</v>
      </c>
      <c r="G25" s="61">
        <f t="shared" si="1"/>
        <v>21</v>
      </c>
      <c r="H25" s="60">
        <f>VLOOKUP($A25,'Return Data'!$B$7:$R$2292,12,0)</f>
        <v>7.0631000000000004</v>
      </c>
      <c r="I25" s="61">
        <f t="shared" si="2"/>
        <v>22</v>
      </c>
      <c r="J25" s="60">
        <f>VLOOKUP($A25,'Return Data'!$B$7:$R$2292,13,0)</f>
        <v>-3.375</v>
      </c>
      <c r="K25" s="61">
        <f t="shared" si="3"/>
        <v>21</v>
      </c>
      <c r="L25" s="60">
        <f>VLOOKUP($A25,'Return Data'!$B$7:$R$2292,17,0)</f>
        <v>8.6229999999999993</v>
      </c>
      <c r="M25" s="61">
        <f t="shared" si="4"/>
        <v>15</v>
      </c>
      <c r="N25" s="60">
        <f>VLOOKUP($A25,'Return Data'!$B$7:$R$2292,14,0)</f>
        <v>26.832699999999999</v>
      </c>
      <c r="O25" s="61">
        <f t="shared" si="5"/>
        <v>14</v>
      </c>
      <c r="P25" s="60"/>
      <c r="Q25" s="61"/>
      <c r="R25" s="60">
        <f>VLOOKUP($A25,'Return Data'!$B$7:$R$2292,16,0)</f>
        <v>11.135300000000001</v>
      </c>
      <c r="S25" s="62">
        <f t="shared" si="7"/>
        <v>20</v>
      </c>
    </row>
    <row r="26" spans="1:19" x14ac:dyDescent="0.3">
      <c r="A26" s="58" t="s">
        <v>886</v>
      </c>
      <c r="B26" s="59">
        <f>VLOOKUP($A26,'Return Data'!$B$7:$R$2292,3,0)</f>
        <v>45022</v>
      </c>
      <c r="C26" s="60">
        <f>VLOOKUP($A26,'Return Data'!$B$7:$R$2292,4,0)</f>
        <v>77.718000000000004</v>
      </c>
      <c r="D26" s="60">
        <f>VLOOKUP($A26,'Return Data'!$B$7:$R$2292,10,0)</f>
        <v>-2.1972</v>
      </c>
      <c r="E26" s="61">
        <f t="shared" si="0"/>
        <v>21</v>
      </c>
      <c r="F26" s="60">
        <f>VLOOKUP($A26,'Return Data'!$B$7:$R$2292,11,0)</f>
        <v>-0.25919999999999999</v>
      </c>
      <c r="G26" s="61">
        <f t="shared" si="1"/>
        <v>18</v>
      </c>
      <c r="H26" s="60">
        <f>VLOOKUP($A26,'Return Data'!$B$7:$R$2292,12,0)</f>
        <v>7.2594000000000003</v>
      </c>
      <c r="I26" s="61">
        <f t="shared" si="2"/>
        <v>21</v>
      </c>
      <c r="J26" s="60">
        <f>VLOOKUP($A26,'Return Data'!$B$7:$R$2292,13,0)</f>
        <v>-1.5717000000000001</v>
      </c>
      <c r="K26" s="61">
        <f t="shared" si="3"/>
        <v>16</v>
      </c>
      <c r="L26" s="60">
        <f>VLOOKUP($A26,'Return Data'!$B$7:$R$2292,17,0)</f>
        <v>9.0739999999999998</v>
      </c>
      <c r="M26" s="61">
        <f t="shared" si="4"/>
        <v>14</v>
      </c>
      <c r="N26" s="60">
        <f>VLOOKUP($A26,'Return Data'!$B$7:$R$2292,14,0)</f>
        <v>28.3874</v>
      </c>
      <c r="O26" s="61">
        <f t="shared" si="5"/>
        <v>9</v>
      </c>
      <c r="P26" s="60">
        <f>VLOOKUP($A26,'Return Data'!$B$7:$R$2292,15,0)</f>
        <v>11.007099999999999</v>
      </c>
      <c r="Q26" s="61">
        <f t="shared" ref="Q26:Q33" si="8">RANK(P26,P$8:P$33,0)</f>
        <v>8</v>
      </c>
      <c r="R26" s="60">
        <f>VLOOKUP($A26,'Return Data'!$B$7:$R$2292,16,0)</f>
        <v>14.6341</v>
      </c>
      <c r="S26" s="62">
        <f t="shared" si="7"/>
        <v>10</v>
      </c>
    </row>
    <row r="27" spans="1:19" x14ac:dyDescent="0.3">
      <c r="A27" s="58" t="s">
        <v>887</v>
      </c>
      <c r="B27" s="59">
        <f>VLOOKUP($A27,'Return Data'!$B$7:$R$2292,3,0)</f>
        <v>45022</v>
      </c>
      <c r="C27" s="60">
        <f>VLOOKUP($A27,'Return Data'!$B$7:$R$2292,4,0)</f>
        <v>54.695500000000003</v>
      </c>
      <c r="D27" s="60">
        <f>VLOOKUP($A27,'Return Data'!$B$7:$R$2292,10,0)</f>
        <v>0.13600000000000001</v>
      </c>
      <c r="E27" s="61">
        <f t="shared" si="0"/>
        <v>2</v>
      </c>
      <c r="F27" s="60">
        <f>VLOOKUP($A27,'Return Data'!$B$7:$R$2292,11,0)</f>
        <v>2.0072999999999999</v>
      </c>
      <c r="G27" s="61">
        <f t="shared" si="1"/>
        <v>5</v>
      </c>
      <c r="H27" s="60">
        <f>VLOOKUP($A27,'Return Data'!$B$7:$R$2292,12,0)</f>
        <v>13.9361</v>
      </c>
      <c r="I27" s="61">
        <f t="shared" si="2"/>
        <v>1</v>
      </c>
      <c r="J27" s="60">
        <f>VLOOKUP($A27,'Return Data'!$B$7:$R$2292,13,0)</f>
        <v>5.0591999999999997</v>
      </c>
      <c r="K27" s="61">
        <f t="shared" si="3"/>
        <v>1</v>
      </c>
      <c r="L27" s="60">
        <f>VLOOKUP($A27,'Return Data'!$B$7:$R$2292,17,0)</f>
        <v>16.196200000000001</v>
      </c>
      <c r="M27" s="61">
        <f t="shared" si="4"/>
        <v>1</v>
      </c>
      <c r="N27" s="60">
        <f>VLOOKUP($A27,'Return Data'!$B$7:$R$2292,14,0)</f>
        <v>33.625300000000003</v>
      </c>
      <c r="O27" s="61">
        <f t="shared" si="5"/>
        <v>1</v>
      </c>
      <c r="P27" s="60">
        <f>VLOOKUP($A27,'Return Data'!$B$7:$R$2292,15,0)</f>
        <v>11.3842</v>
      </c>
      <c r="Q27" s="61">
        <f t="shared" si="8"/>
        <v>4</v>
      </c>
      <c r="R27" s="60">
        <f>VLOOKUP($A27,'Return Data'!$B$7:$R$2292,16,0)</f>
        <v>11.452400000000001</v>
      </c>
      <c r="S27" s="62">
        <f t="shared" si="7"/>
        <v>17</v>
      </c>
    </row>
    <row r="28" spans="1:19" x14ac:dyDescent="0.3">
      <c r="A28" s="58" t="s">
        <v>889</v>
      </c>
      <c r="B28" s="59">
        <f>VLOOKUP($A28,'Return Data'!$B$7:$R$2292,3,0)</f>
        <v>45022</v>
      </c>
      <c r="C28" s="60">
        <f>VLOOKUP($A28,'Return Data'!$B$7:$R$2292,4,0)</f>
        <v>244.5</v>
      </c>
      <c r="D28" s="60">
        <f>VLOOKUP($A28,'Return Data'!$B$7:$R$2292,10,0)</f>
        <v>-1.4986999999999999</v>
      </c>
      <c r="E28" s="61">
        <f t="shared" si="0"/>
        <v>15</v>
      </c>
      <c r="F28" s="60">
        <f>VLOOKUP($A28,'Return Data'!$B$7:$R$2292,11,0)</f>
        <v>2.6017999999999999</v>
      </c>
      <c r="G28" s="61">
        <f t="shared" si="1"/>
        <v>4</v>
      </c>
      <c r="H28" s="60">
        <f>VLOOKUP($A28,'Return Data'!$B$7:$R$2292,12,0)</f>
        <v>11.491099999999999</v>
      </c>
      <c r="I28" s="61">
        <f t="shared" si="2"/>
        <v>5</v>
      </c>
      <c r="J28" s="60">
        <f>VLOOKUP($A28,'Return Data'!$B$7:$R$2292,13,0)</f>
        <v>1.3976</v>
      </c>
      <c r="K28" s="61">
        <f t="shared" si="3"/>
        <v>7</v>
      </c>
      <c r="L28" s="60">
        <f>VLOOKUP($A28,'Return Data'!$B$7:$R$2292,17,0)</f>
        <v>7.4046000000000003</v>
      </c>
      <c r="M28" s="61">
        <f t="shared" si="4"/>
        <v>22</v>
      </c>
      <c r="N28" s="60">
        <f>VLOOKUP($A28,'Return Data'!$B$7:$R$2292,14,0)</f>
        <v>25.680599999999998</v>
      </c>
      <c r="O28" s="61">
        <f t="shared" si="5"/>
        <v>20</v>
      </c>
      <c r="P28" s="60">
        <f>VLOOKUP($A28,'Return Data'!$B$7:$R$2292,15,0)</f>
        <v>9.1390999999999991</v>
      </c>
      <c r="Q28" s="61">
        <f t="shared" si="8"/>
        <v>20</v>
      </c>
      <c r="R28" s="60">
        <f>VLOOKUP($A28,'Return Data'!$B$7:$R$2292,16,0)</f>
        <v>17.1508</v>
      </c>
      <c r="S28" s="62">
        <f t="shared" si="7"/>
        <v>8</v>
      </c>
    </row>
    <row r="29" spans="1:19" x14ac:dyDescent="0.3">
      <c r="A29" s="58" t="s">
        <v>892</v>
      </c>
      <c r="B29" s="59">
        <f>VLOOKUP($A29,'Return Data'!$B$7:$R$2292,3,0)</f>
        <v>45022</v>
      </c>
      <c r="C29" s="60">
        <f>VLOOKUP($A29,'Return Data'!$B$7:$R$2292,4,0)</f>
        <v>62.692399999999999</v>
      </c>
      <c r="D29" s="60">
        <f>VLOOKUP($A29,'Return Data'!$B$7:$R$2292,10,0)</f>
        <v>-0.83199999999999996</v>
      </c>
      <c r="E29" s="61">
        <f t="shared" si="0"/>
        <v>7</v>
      </c>
      <c r="F29" s="60">
        <f>VLOOKUP($A29,'Return Data'!$B$7:$R$2292,11,0)</f>
        <v>1.7082999999999999</v>
      </c>
      <c r="G29" s="61">
        <f t="shared" si="1"/>
        <v>7</v>
      </c>
      <c r="H29" s="60">
        <f>VLOOKUP($A29,'Return Data'!$B$7:$R$2292,12,0)</f>
        <v>10.4192</v>
      </c>
      <c r="I29" s="61">
        <f t="shared" si="2"/>
        <v>6</v>
      </c>
      <c r="J29" s="60">
        <f>VLOOKUP($A29,'Return Data'!$B$7:$R$2292,13,0)</f>
        <v>2.0849000000000002</v>
      </c>
      <c r="K29" s="61">
        <f t="shared" si="3"/>
        <v>5</v>
      </c>
      <c r="L29" s="60">
        <f>VLOOKUP($A29,'Return Data'!$B$7:$R$2292,17,0)</f>
        <v>10.3104</v>
      </c>
      <c r="M29" s="61">
        <f t="shared" si="4"/>
        <v>8</v>
      </c>
      <c r="N29" s="60">
        <f>VLOOKUP($A29,'Return Data'!$B$7:$R$2292,14,0)</f>
        <v>30.540800000000001</v>
      </c>
      <c r="O29" s="61">
        <f t="shared" si="5"/>
        <v>4</v>
      </c>
      <c r="P29" s="60">
        <f>VLOOKUP($A29,'Return Data'!$B$7:$R$2292,15,0)</f>
        <v>10.378500000000001</v>
      </c>
      <c r="Q29" s="61">
        <f t="shared" si="8"/>
        <v>12</v>
      </c>
      <c r="R29" s="60">
        <f>VLOOKUP($A29,'Return Data'!$B$7:$R$2292,16,0)</f>
        <v>11.249499999999999</v>
      </c>
      <c r="S29" s="62">
        <f t="shared" si="7"/>
        <v>18</v>
      </c>
    </row>
    <row r="30" spans="1:19" x14ac:dyDescent="0.3">
      <c r="A30" s="58" t="s">
        <v>1989</v>
      </c>
      <c r="B30" s="59">
        <f>VLOOKUP($A30,'Return Data'!$B$7:$R$2292,3,0)</f>
        <v>45022</v>
      </c>
      <c r="C30" s="60">
        <f>VLOOKUP($A30,'Return Data'!$B$7:$R$2292,4,0)</f>
        <v>730.48365793265896</v>
      </c>
      <c r="D30" s="60">
        <f>VLOOKUP($A30,'Return Data'!$B$7:$R$2292,10,0)</f>
        <v>-2.1234999999999999</v>
      </c>
      <c r="E30" s="61">
        <f t="shared" si="0"/>
        <v>20</v>
      </c>
      <c r="F30" s="60">
        <f>VLOOKUP($A30,'Return Data'!$B$7:$R$2292,11,0)</f>
        <v>1.4652000000000001</v>
      </c>
      <c r="G30" s="61">
        <f t="shared" si="1"/>
        <v>8</v>
      </c>
      <c r="H30" s="60">
        <f>VLOOKUP($A30,'Return Data'!$B$7:$R$2292,12,0)</f>
        <v>9.8770000000000007</v>
      </c>
      <c r="I30" s="61">
        <f t="shared" si="2"/>
        <v>9</v>
      </c>
      <c r="J30" s="60">
        <f>VLOOKUP($A30,'Return Data'!$B$7:$R$2292,13,0)</f>
        <v>-1.2564</v>
      </c>
      <c r="K30" s="61">
        <f t="shared" si="3"/>
        <v>15</v>
      </c>
      <c r="L30" s="60">
        <f>VLOOKUP($A30,'Return Data'!$B$7:$R$2292,17,0)</f>
        <v>10.5543</v>
      </c>
      <c r="M30" s="61">
        <f t="shared" si="4"/>
        <v>5</v>
      </c>
      <c r="N30" s="60">
        <f>VLOOKUP($A30,'Return Data'!$B$7:$R$2292,14,0)</f>
        <v>29.3443</v>
      </c>
      <c r="O30" s="61">
        <f t="shared" si="5"/>
        <v>7</v>
      </c>
      <c r="P30" s="60">
        <f>VLOOKUP($A30,'Return Data'!$B$7:$R$2292,15,0)</f>
        <v>10.180099999999999</v>
      </c>
      <c r="Q30" s="61">
        <f t="shared" si="8"/>
        <v>13</v>
      </c>
      <c r="R30" s="60">
        <f>VLOOKUP($A30,'Return Data'!$B$7:$R$2292,16,0)</f>
        <v>18.781600000000001</v>
      </c>
      <c r="S30" s="62">
        <f t="shared" si="7"/>
        <v>2</v>
      </c>
    </row>
    <row r="31" spans="1:19" x14ac:dyDescent="0.3">
      <c r="A31" s="58" t="s">
        <v>895</v>
      </c>
      <c r="B31" s="59">
        <f>VLOOKUP($A31,'Return Data'!$B$7:$R$2292,3,0)</f>
        <v>45022</v>
      </c>
      <c r="C31" s="60">
        <f>VLOOKUP($A31,'Return Data'!$B$7:$R$2292,4,0)</f>
        <v>133.106666666667</v>
      </c>
      <c r="D31" s="60">
        <f>VLOOKUP($A31,'Return Data'!$B$7:$R$2292,10,0)</f>
        <v>-6.6311</v>
      </c>
      <c r="E31" s="61">
        <f t="shared" si="0"/>
        <v>26</v>
      </c>
      <c r="F31" s="60">
        <f>VLOOKUP($A31,'Return Data'!$B$7:$R$2292,11,0)</f>
        <v>-7.7186000000000003</v>
      </c>
      <c r="G31" s="61">
        <f t="shared" si="1"/>
        <v>26</v>
      </c>
      <c r="H31" s="60">
        <f>VLOOKUP($A31,'Return Data'!$B$7:$R$2292,12,0)</f>
        <v>7.5637999999999996</v>
      </c>
      <c r="I31" s="61">
        <f t="shared" si="2"/>
        <v>19</v>
      </c>
      <c r="J31" s="60">
        <f>VLOOKUP($A31,'Return Data'!$B$7:$R$2292,13,0)</f>
        <v>-5.8829000000000002</v>
      </c>
      <c r="K31" s="61">
        <f t="shared" si="3"/>
        <v>25</v>
      </c>
      <c r="L31" s="60">
        <f>VLOOKUP($A31,'Return Data'!$B$7:$R$2292,17,0)</f>
        <v>6.5823999999999998</v>
      </c>
      <c r="M31" s="61">
        <f t="shared" si="4"/>
        <v>25</v>
      </c>
      <c r="N31" s="60">
        <f>VLOOKUP($A31,'Return Data'!$B$7:$R$2292,14,0)</f>
        <v>23.149899999999999</v>
      </c>
      <c r="O31" s="61">
        <f t="shared" si="5"/>
        <v>23</v>
      </c>
      <c r="P31" s="60">
        <f>VLOOKUP($A31,'Return Data'!$B$7:$R$2292,15,0)</f>
        <v>6.9112999999999998</v>
      </c>
      <c r="Q31" s="61">
        <f t="shared" si="8"/>
        <v>25</v>
      </c>
      <c r="R31" s="60">
        <f>VLOOKUP($A31,'Return Data'!$B$7:$R$2292,16,0)</f>
        <v>9.6422000000000008</v>
      </c>
      <c r="S31" s="62">
        <f t="shared" si="7"/>
        <v>24</v>
      </c>
    </row>
    <row r="32" spans="1:19" x14ac:dyDescent="0.3">
      <c r="A32" s="58" t="s">
        <v>897</v>
      </c>
      <c r="B32" s="59">
        <f>VLOOKUP($A32,'Return Data'!$B$7:$R$2292,3,0)</f>
        <v>45022</v>
      </c>
      <c r="C32" s="60">
        <f>VLOOKUP($A32,'Return Data'!$B$7:$R$2292,4,0)</f>
        <v>16.239999999999998</v>
      </c>
      <c r="D32" s="60">
        <f>VLOOKUP($A32,'Return Data'!$B$7:$R$2292,10,0)</f>
        <v>-1.5161</v>
      </c>
      <c r="E32" s="61">
        <f t="shared" si="0"/>
        <v>16</v>
      </c>
      <c r="F32" s="60">
        <f>VLOOKUP($A32,'Return Data'!$B$7:$R$2292,11,0)</f>
        <v>0.68200000000000005</v>
      </c>
      <c r="G32" s="61">
        <f t="shared" si="1"/>
        <v>12</v>
      </c>
      <c r="H32" s="60">
        <f>VLOOKUP($A32,'Return Data'!$B$7:$R$2292,12,0)</f>
        <v>8.4835999999999991</v>
      </c>
      <c r="I32" s="61">
        <f t="shared" si="2"/>
        <v>17</v>
      </c>
      <c r="J32" s="60">
        <f>VLOOKUP($A32,'Return Data'!$B$7:$R$2292,13,0)</f>
        <v>-2.1686999999999999</v>
      </c>
      <c r="K32" s="61">
        <f t="shared" si="3"/>
        <v>19</v>
      </c>
      <c r="L32" s="60">
        <f>VLOOKUP($A32,'Return Data'!$B$7:$R$2292,17,0)</f>
        <v>9.2355</v>
      </c>
      <c r="M32" s="61">
        <f t="shared" si="4"/>
        <v>13</v>
      </c>
      <c r="N32" s="60">
        <f>VLOOKUP($A32,'Return Data'!$B$7:$R$2292,14,0)</f>
        <v>27.6068</v>
      </c>
      <c r="O32" s="61">
        <f t="shared" si="5"/>
        <v>13</v>
      </c>
      <c r="P32" s="60">
        <f>VLOOKUP($A32,'Return Data'!$B$7:$R$2292,15,0)</f>
        <v>9.0670000000000002</v>
      </c>
      <c r="Q32" s="61">
        <f t="shared" si="8"/>
        <v>21</v>
      </c>
      <c r="R32" s="60">
        <f>VLOOKUP($A32,'Return Data'!$B$7:$R$2292,16,0)</f>
        <v>8.5553000000000008</v>
      </c>
      <c r="S32" s="62">
        <f t="shared" si="7"/>
        <v>25</v>
      </c>
    </row>
    <row r="33" spans="1:19" x14ac:dyDescent="0.3">
      <c r="A33" s="58" t="s">
        <v>1655</v>
      </c>
      <c r="B33" s="59">
        <f>VLOOKUP($A33,'Return Data'!$B$7:$R$2292,3,0)</f>
        <v>45022</v>
      </c>
      <c r="C33" s="60">
        <f>VLOOKUP($A33,'Return Data'!$B$7:$R$2292,4,0)</f>
        <v>188.24109999999999</v>
      </c>
      <c r="D33" s="60">
        <f>VLOOKUP($A33,'Return Data'!$B$7:$R$2292,10,0)</f>
        <v>-1.9532</v>
      </c>
      <c r="E33" s="61">
        <f t="shared" si="0"/>
        <v>18</v>
      </c>
      <c r="F33" s="60">
        <f>VLOOKUP($A33,'Return Data'!$B$7:$R$2292,11,0)</f>
        <v>-1.9677</v>
      </c>
      <c r="G33" s="61">
        <f t="shared" si="1"/>
        <v>24</v>
      </c>
      <c r="H33" s="60">
        <f>VLOOKUP($A33,'Return Data'!$B$7:$R$2292,12,0)</f>
        <v>6.3960999999999997</v>
      </c>
      <c r="I33" s="61">
        <f t="shared" si="2"/>
        <v>23</v>
      </c>
      <c r="J33" s="60">
        <f>VLOOKUP($A33,'Return Data'!$B$7:$R$2292,13,0)</f>
        <v>-4.6342999999999996</v>
      </c>
      <c r="K33" s="61">
        <f t="shared" si="3"/>
        <v>23</v>
      </c>
      <c r="L33" s="60">
        <f>VLOOKUP($A33,'Return Data'!$B$7:$R$2292,17,0)</f>
        <v>8.1110000000000007</v>
      </c>
      <c r="M33" s="61">
        <f t="shared" si="4"/>
        <v>18</v>
      </c>
      <c r="N33" s="60">
        <f>VLOOKUP($A33,'Return Data'!$B$7:$R$2292,14,0)</f>
        <v>27.7422</v>
      </c>
      <c r="O33" s="61">
        <f t="shared" si="5"/>
        <v>12</v>
      </c>
      <c r="P33" s="60">
        <f>VLOOKUP($A33,'Return Data'!$B$7:$R$2292,15,0)</f>
        <v>10.4407</v>
      </c>
      <c r="Q33" s="61">
        <f t="shared" si="8"/>
        <v>11</v>
      </c>
      <c r="R33" s="60">
        <f>VLOOKUP($A33,'Return Data'!$B$7:$R$2292,16,0)</f>
        <v>12.6059</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-1.4835269230769232</v>
      </c>
      <c r="E35" s="69"/>
      <c r="F35" s="70">
        <f>AVERAGE(F8:F33)</f>
        <v>0.24296923076923072</v>
      </c>
      <c r="G35" s="69"/>
      <c r="H35" s="70">
        <f>AVERAGE(H8:H33)</f>
        <v>9.1903730769230751</v>
      </c>
      <c r="I35" s="69"/>
      <c r="J35" s="70">
        <f>AVERAGE(J8:J33)</f>
        <v>-0.99361538461538457</v>
      </c>
      <c r="K35" s="69"/>
      <c r="L35" s="70">
        <f>AVERAGE(L8:L33)</f>
        <v>9.3755999999999986</v>
      </c>
      <c r="M35" s="69"/>
      <c r="N35" s="70">
        <f>AVERAGE(N8:N33)</f>
        <v>26.975550000000002</v>
      </c>
      <c r="O35" s="69"/>
      <c r="P35" s="70">
        <f>AVERAGE(P8:P33)</f>
        <v>10.047188</v>
      </c>
      <c r="Q35" s="69"/>
      <c r="R35" s="70">
        <f>AVERAGE(R8:R33)</f>
        <v>13.658788461538467</v>
      </c>
      <c r="S35" s="71"/>
    </row>
    <row r="36" spans="1:19" x14ac:dyDescent="0.3">
      <c r="A36" s="68" t="s">
        <v>28</v>
      </c>
      <c r="B36" s="69"/>
      <c r="C36" s="69"/>
      <c r="D36" s="70">
        <f>MIN(D8:D33)</f>
        <v>-6.6311</v>
      </c>
      <c r="E36" s="69"/>
      <c r="F36" s="70">
        <f>MIN(F8:F33)</f>
        <v>-7.7186000000000003</v>
      </c>
      <c r="G36" s="69"/>
      <c r="H36" s="70">
        <f>MIN(H8:H33)</f>
        <v>5.2172000000000001</v>
      </c>
      <c r="I36" s="69"/>
      <c r="J36" s="70">
        <f>MIN(J8:J33)</f>
        <v>-6.9946999999999999</v>
      </c>
      <c r="K36" s="69"/>
      <c r="L36" s="70">
        <f>MIN(L8:L33)</f>
        <v>4.3487</v>
      </c>
      <c r="M36" s="69"/>
      <c r="N36" s="70">
        <f>MIN(N8:N33)</f>
        <v>19.212499999999999</v>
      </c>
      <c r="O36" s="69"/>
      <c r="P36" s="70">
        <f>MIN(P8:P33)</f>
        <v>6.9112999999999998</v>
      </c>
      <c r="Q36" s="69"/>
      <c r="R36" s="70">
        <f>MIN(R8:R33)</f>
        <v>8.5372000000000003</v>
      </c>
      <c r="S36" s="71"/>
    </row>
    <row r="37" spans="1:19" ht="15" thickBot="1" x14ac:dyDescent="0.35">
      <c r="A37" s="72" t="s">
        <v>29</v>
      </c>
      <c r="B37" s="73"/>
      <c r="C37" s="73"/>
      <c r="D37" s="74">
        <f>MAX(D8:D33)</f>
        <v>0.50260000000000005</v>
      </c>
      <c r="E37" s="73"/>
      <c r="F37" s="74">
        <f>MAX(F8:F33)</f>
        <v>4.4867999999999997</v>
      </c>
      <c r="G37" s="73"/>
      <c r="H37" s="74">
        <f>MAX(H8:H33)</f>
        <v>13.9361</v>
      </c>
      <c r="I37" s="73"/>
      <c r="J37" s="74">
        <f>MAX(J8:J33)</f>
        <v>5.0591999999999997</v>
      </c>
      <c r="K37" s="73"/>
      <c r="L37" s="74">
        <f>MAX(L8:L33)</f>
        <v>16.196200000000001</v>
      </c>
      <c r="M37" s="73"/>
      <c r="N37" s="74">
        <f>MAX(N8:N33)</f>
        <v>33.625300000000003</v>
      </c>
      <c r="O37" s="73"/>
      <c r="P37" s="74">
        <f>MAX(P8:P33)</f>
        <v>12.796799999999999</v>
      </c>
      <c r="Q37" s="73"/>
      <c r="R37" s="74">
        <f>MAX(R8:R33)</f>
        <v>18.9497</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45022</v>
      </c>
      <c r="C8" s="60">
        <f>VLOOKUP($A8,'Return Data'!$B$7:$R$2292,4,0)</f>
        <v>41.149500000000003</v>
      </c>
      <c r="D8" s="60">
        <f>VLOOKUP($A8,'Return Data'!$B$7:$R$2292,9,0)</f>
        <v>15.7506</v>
      </c>
      <c r="E8" s="61">
        <f t="shared" ref="E8:E32" si="0">RANK(D8,D$8:D$32,0)</f>
        <v>14</v>
      </c>
      <c r="F8" s="60">
        <f>VLOOKUP($A8,'Return Data'!$B$7:$R$2292,10,0)</f>
        <v>8.8521999999999998</v>
      </c>
      <c r="G8" s="61">
        <f t="shared" ref="G8:G32" si="1">RANK(F8,F$8:F$32,0)</f>
        <v>8</v>
      </c>
      <c r="H8" s="60">
        <f>VLOOKUP($A8,'Return Data'!$B$7:$R$2292,11,0)</f>
        <v>8.0021000000000004</v>
      </c>
      <c r="I8" s="61">
        <f t="shared" ref="I8:I32" si="2">RANK(H8,H$8:H$32,0)</f>
        <v>12</v>
      </c>
      <c r="J8" s="60">
        <f>VLOOKUP($A8,'Return Data'!$B$7:$R$2292,12,0)</f>
        <v>11.070399999999999</v>
      </c>
      <c r="K8" s="61">
        <f t="shared" ref="K8:K32" si="3">RANK(J8,J$8:J$32,0)</f>
        <v>1</v>
      </c>
      <c r="L8" s="60">
        <f>VLOOKUP($A8,'Return Data'!$B$7:$R$2292,13,0)</f>
        <v>8.2574000000000005</v>
      </c>
      <c r="M8" s="61">
        <f t="shared" ref="M8:M32" si="4">RANK(L8,L$8:L$32,0)</f>
        <v>2</v>
      </c>
      <c r="N8" s="60">
        <f>VLOOKUP($A8,'Return Data'!$B$7:$R$2292,17,0)</f>
        <v>6.6760000000000002</v>
      </c>
      <c r="O8" s="61">
        <f t="shared" ref="O8:O30" si="5">RANK(N8,N$8:N$32,0)</f>
        <v>3</v>
      </c>
      <c r="P8" s="60">
        <f>VLOOKUP($A8,'Return Data'!$B$7:$R$2292,14,0)</f>
        <v>7.5114999999999998</v>
      </c>
      <c r="Q8" s="61">
        <f>RANK(P8,P$8:P$32,0)</f>
        <v>2</v>
      </c>
      <c r="R8" s="60">
        <f>VLOOKUP($A8,'Return Data'!$B$7:$R$2292,16,0)</f>
        <v>7.5823</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45022</v>
      </c>
      <c r="C10" s="60">
        <f>VLOOKUP($A10,'Return Data'!$B$7:$R$2292,4,0)</f>
        <v>27.180199999999999</v>
      </c>
      <c r="D10" s="60">
        <f>VLOOKUP($A10,'Return Data'!$B$7:$R$2292,9,0)</f>
        <v>17.3277</v>
      </c>
      <c r="E10" s="61">
        <f t="shared" si="0"/>
        <v>7</v>
      </c>
      <c r="F10" s="60">
        <f>VLOOKUP($A10,'Return Data'!$B$7:$R$2292,10,0)</f>
        <v>8.1693999999999996</v>
      </c>
      <c r="G10" s="61">
        <f t="shared" si="1"/>
        <v>14</v>
      </c>
      <c r="H10" s="60">
        <f>VLOOKUP($A10,'Return Data'!$B$7:$R$2292,11,0)</f>
        <v>8.8729999999999993</v>
      </c>
      <c r="I10" s="61">
        <f t="shared" si="2"/>
        <v>5</v>
      </c>
      <c r="J10" s="60">
        <f>VLOOKUP($A10,'Return Data'!$B$7:$R$2292,12,0)</f>
        <v>7.8540999999999999</v>
      </c>
      <c r="K10" s="61">
        <f t="shared" si="3"/>
        <v>6</v>
      </c>
      <c r="L10" s="60">
        <f>VLOOKUP($A10,'Return Data'!$B$7:$R$2292,13,0)</f>
        <v>4.3605999999999998</v>
      </c>
      <c r="M10" s="61">
        <f t="shared" si="4"/>
        <v>14</v>
      </c>
      <c r="N10" s="60">
        <f>VLOOKUP($A10,'Return Data'!$B$7:$R$2292,17,0)</f>
        <v>4.4955999999999996</v>
      </c>
      <c r="O10" s="61">
        <f t="shared" si="5"/>
        <v>12</v>
      </c>
      <c r="P10" s="60">
        <f>VLOOKUP($A10,'Return Data'!$B$7:$R$2292,14,0)</f>
        <v>5.9840999999999998</v>
      </c>
      <c r="Q10" s="61">
        <f t="shared" ref="Q10:Q30" si="7">RANK(P10,P$8:P$32,0)</f>
        <v>6</v>
      </c>
      <c r="R10" s="60">
        <f>VLOOKUP($A10,'Return Data'!$B$7:$R$2292,16,0)</f>
        <v>8.5990000000000002</v>
      </c>
      <c r="S10" s="62">
        <f t="shared" si="6"/>
        <v>3</v>
      </c>
    </row>
    <row r="11" spans="1:19" x14ac:dyDescent="0.3">
      <c r="A11" s="77" t="s">
        <v>2034</v>
      </c>
      <c r="B11" s="59">
        <f>VLOOKUP($A11,'Return Data'!$B$7:$R$2292,3,0)</f>
        <v>45022</v>
      </c>
      <c r="C11" s="60">
        <f>VLOOKUP($A11,'Return Data'!$B$7:$R$2292,4,0)</f>
        <v>31.475100000000001</v>
      </c>
      <c r="D11" s="60">
        <f>VLOOKUP($A11,'Return Data'!$B$7:$R$2292,9,0)</f>
        <v>23.335999999999999</v>
      </c>
      <c r="E11" s="61">
        <f t="shared" si="0"/>
        <v>1</v>
      </c>
      <c r="F11" s="60">
        <f>VLOOKUP($A11,'Return Data'!$B$7:$R$2292,10,0)</f>
        <v>11.3147</v>
      </c>
      <c r="G11" s="61">
        <f t="shared" si="1"/>
        <v>1</v>
      </c>
      <c r="H11" s="60">
        <f>VLOOKUP($A11,'Return Data'!$B$7:$R$2292,11,0)</f>
        <v>9.5185999999999993</v>
      </c>
      <c r="I11" s="61">
        <f t="shared" si="2"/>
        <v>1</v>
      </c>
      <c r="J11" s="60">
        <f>VLOOKUP($A11,'Return Data'!$B$7:$R$2292,12,0)</f>
        <v>7.0719000000000003</v>
      </c>
      <c r="K11" s="61">
        <f t="shared" si="3"/>
        <v>11</v>
      </c>
      <c r="L11" s="60">
        <f>VLOOKUP($A11,'Return Data'!$B$7:$R$2292,13,0)</f>
        <v>3.6640000000000001</v>
      </c>
      <c r="M11" s="61">
        <f t="shared" si="4"/>
        <v>18</v>
      </c>
      <c r="N11" s="60">
        <f>VLOOKUP($A11,'Return Data'!$B$7:$R$2292,17,0)</f>
        <v>4.2205000000000004</v>
      </c>
      <c r="O11" s="61">
        <f t="shared" si="5"/>
        <v>17</v>
      </c>
      <c r="P11" s="60">
        <f>VLOOKUP($A11,'Return Data'!$B$7:$R$2292,14,0)</f>
        <v>5.7390999999999996</v>
      </c>
      <c r="Q11" s="61">
        <f t="shared" si="7"/>
        <v>10</v>
      </c>
      <c r="R11" s="60">
        <f>VLOOKUP($A11,'Return Data'!$B$7:$R$2292,16,0)</f>
        <v>8.4750999999999994</v>
      </c>
      <c r="S11" s="62">
        <f t="shared" si="6"/>
        <v>4</v>
      </c>
    </row>
    <row r="12" spans="1:19" x14ac:dyDescent="0.3">
      <c r="A12" s="77" t="s">
        <v>1837</v>
      </c>
      <c r="B12" s="59">
        <f>VLOOKUP($A12,'Return Data'!$B$7:$R$2292,3,0)</f>
        <v>45022</v>
      </c>
      <c r="C12" s="60">
        <f>VLOOKUP($A12,'Return Data'!$B$7:$R$2292,4,0)</f>
        <v>42.3125</v>
      </c>
      <c r="D12" s="60">
        <f>VLOOKUP($A12,'Return Data'!$B$7:$R$2292,9,0)</f>
        <v>18.165800000000001</v>
      </c>
      <c r="E12" s="61">
        <f t="shared" si="0"/>
        <v>5</v>
      </c>
      <c r="F12" s="60">
        <f>VLOOKUP($A12,'Return Data'!$B$7:$R$2292,10,0)</f>
        <v>9.7786000000000008</v>
      </c>
      <c r="G12" s="61">
        <f t="shared" si="1"/>
        <v>2</v>
      </c>
      <c r="H12" s="60">
        <f>VLOOKUP($A12,'Return Data'!$B$7:$R$2292,11,0)</f>
        <v>8.9736999999999991</v>
      </c>
      <c r="I12" s="61">
        <f t="shared" si="2"/>
        <v>3</v>
      </c>
      <c r="J12" s="60">
        <f>VLOOKUP($A12,'Return Data'!$B$7:$R$2292,12,0)</f>
        <v>8.8408999999999995</v>
      </c>
      <c r="K12" s="61">
        <f t="shared" si="3"/>
        <v>2</v>
      </c>
      <c r="L12" s="60">
        <f>VLOOKUP($A12,'Return Data'!$B$7:$R$2292,13,0)</f>
        <v>6.1410999999999998</v>
      </c>
      <c r="M12" s="61">
        <f t="shared" si="4"/>
        <v>5</v>
      </c>
      <c r="N12" s="60">
        <f>VLOOKUP($A12,'Return Data'!$B$7:$R$2292,17,0)</f>
        <v>5.1036999999999999</v>
      </c>
      <c r="O12" s="61">
        <f t="shared" si="5"/>
        <v>6</v>
      </c>
      <c r="P12" s="60">
        <f>VLOOKUP($A12,'Return Data'!$B$7:$R$2292,14,0)</f>
        <v>5.4359000000000002</v>
      </c>
      <c r="Q12" s="61">
        <f t="shared" si="7"/>
        <v>14</v>
      </c>
      <c r="R12" s="60">
        <f>VLOOKUP($A12,'Return Data'!$B$7:$R$2292,16,0)</f>
        <v>8.0077999999999996</v>
      </c>
      <c r="S12" s="62">
        <f t="shared" si="6"/>
        <v>9</v>
      </c>
    </row>
    <row r="13" spans="1:19" x14ac:dyDescent="0.3">
      <c r="A13" s="77" t="s">
        <v>58</v>
      </c>
      <c r="B13" s="59">
        <f>VLOOKUP($A13,'Return Data'!$B$7:$R$2292,3,0)</f>
        <v>45022</v>
      </c>
      <c r="C13" s="60">
        <f>VLOOKUP($A13,'Return Data'!$B$7:$R$2292,4,0)</f>
        <v>27.3691</v>
      </c>
      <c r="D13" s="60">
        <f>VLOOKUP($A13,'Return Data'!$B$7:$R$2292,9,0)</f>
        <v>16.502600000000001</v>
      </c>
      <c r="E13" s="61">
        <f t="shared" si="0"/>
        <v>11</v>
      </c>
      <c r="F13" s="60">
        <f>VLOOKUP($A13,'Return Data'!$B$7:$R$2292,10,0)</f>
        <v>9.2466000000000008</v>
      </c>
      <c r="G13" s="61">
        <f t="shared" si="1"/>
        <v>5</v>
      </c>
      <c r="H13" s="60">
        <f>VLOOKUP($A13,'Return Data'!$B$7:$R$2292,11,0)</f>
        <v>8.7906999999999993</v>
      </c>
      <c r="I13" s="61">
        <f t="shared" si="2"/>
        <v>6</v>
      </c>
      <c r="J13" s="60">
        <f>VLOOKUP($A13,'Return Data'!$B$7:$R$2292,12,0)</f>
        <v>7.0965999999999996</v>
      </c>
      <c r="K13" s="61">
        <f t="shared" si="3"/>
        <v>10</v>
      </c>
      <c r="L13" s="60">
        <f>VLOOKUP($A13,'Return Data'!$B$7:$R$2292,13,0)</f>
        <v>5.4511000000000003</v>
      </c>
      <c r="M13" s="61">
        <f t="shared" si="4"/>
        <v>8</v>
      </c>
      <c r="N13" s="60">
        <f>VLOOKUP($A13,'Return Data'!$B$7:$R$2292,17,0)</f>
        <v>4.2291999999999996</v>
      </c>
      <c r="O13" s="61">
        <f t="shared" si="5"/>
        <v>16</v>
      </c>
      <c r="P13" s="60">
        <f>VLOOKUP($A13,'Return Data'!$B$7:$R$2292,14,0)</f>
        <v>5.2877999999999998</v>
      </c>
      <c r="Q13" s="61">
        <f t="shared" si="7"/>
        <v>16</v>
      </c>
      <c r="R13" s="60">
        <f>VLOOKUP($A13,'Return Data'!$B$7:$R$2292,16,0)</f>
        <v>7.8787000000000003</v>
      </c>
      <c r="S13" s="62">
        <f t="shared" si="6"/>
        <v>11</v>
      </c>
    </row>
    <row r="14" spans="1:19" x14ac:dyDescent="0.3">
      <c r="A14" s="77" t="s">
        <v>59</v>
      </c>
      <c r="B14" s="59">
        <f>VLOOKUP($A14,'Return Data'!$B$7:$R$2292,3,0)</f>
        <v>45022</v>
      </c>
      <c r="C14" s="60">
        <f>VLOOKUP($A14,'Return Data'!$B$7:$R$2292,4,0)</f>
        <v>2932.8508999999999</v>
      </c>
      <c r="D14" s="60">
        <f>VLOOKUP($A14,'Return Data'!$B$7:$R$2292,9,0)</f>
        <v>17.319500000000001</v>
      </c>
      <c r="E14" s="61">
        <f t="shared" si="0"/>
        <v>8</v>
      </c>
      <c r="F14" s="60">
        <f>VLOOKUP($A14,'Return Data'!$B$7:$R$2292,10,0)</f>
        <v>8.2175999999999991</v>
      </c>
      <c r="G14" s="61">
        <f t="shared" si="1"/>
        <v>13</v>
      </c>
      <c r="H14" s="60">
        <f>VLOOKUP($A14,'Return Data'!$B$7:$R$2292,11,0)</f>
        <v>6.9095000000000004</v>
      </c>
      <c r="I14" s="61">
        <f t="shared" si="2"/>
        <v>19</v>
      </c>
      <c r="J14" s="60">
        <f>VLOOKUP($A14,'Return Data'!$B$7:$R$2292,12,0)</f>
        <v>5.4789000000000003</v>
      </c>
      <c r="K14" s="61">
        <f t="shared" si="3"/>
        <v>20</v>
      </c>
      <c r="L14" s="60">
        <f>VLOOKUP($A14,'Return Data'!$B$7:$R$2292,13,0)</f>
        <v>3.9367999999999999</v>
      </c>
      <c r="M14" s="61">
        <f t="shared" si="4"/>
        <v>16</v>
      </c>
      <c r="N14" s="60">
        <f>VLOOKUP($A14,'Return Data'!$B$7:$R$2292,17,0)</f>
        <v>4.1105999999999998</v>
      </c>
      <c r="O14" s="61">
        <f t="shared" si="5"/>
        <v>18</v>
      </c>
      <c r="P14" s="60">
        <f>VLOOKUP($A14,'Return Data'!$B$7:$R$2292,14,0)</f>
        <v>5.4627999999999997</v>
      </c>
      <c r="Q14" s="61">
        <f t="shared" si="7"/>
        <v>13</v>
      </c>
      <c r="R14" s="60">
        <f>VLOOKUP($A14,'Return Data'!$B$7:$R$2292,16,0)</f>
        <v>7.9745999999999997</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45022</v>
      </c>
      <c r="C16" s="60">
        <f>VLOOKUP($A16,'Return Data'!$B$7:$R$2292,4,0)</f>
        <v>82.355099999999993</v>
      </c>
      <c r="D16" s="60">
        <f>VLOOKUP($A16,'Return Data'!$B$7:$R$2292,9,0)</f>
        <v>15.330299999999999</v>
      </c>
      <c r="E16" s="61">
        <f t="shared" si="0"/>
        <v>15</v>
      </c>
      <c r="F16" s="60">
        <f>VLOOKUP($A16,'Return Data'!$B$7:$R$2292,10,0)</f>
        <v>9.3582999999999998</v>
      </c>
      <c r="G16" s="61">
        <f t="shared" si="1"/>
        <v>4</v>
      </c>
      <c r="H16" s="60">
        <f>VLOOKUP($A16,'Return Data'!$B$7:$R$2292,11,0)</f>
        <v>8.2175999999999991</v>
      </c>
      <c r="I16" s="61">
        <f t="shared" si="2"/>
        <v>10</v>
      </c>
      <c r="J16" s="60">
        <f>VLOOKUP($A16,'Return Data'!$B$7:$R$2292,12,0)</f>
        <v>7.6538000000000004</v>
      </c>
      <c r="K16" s="61">
        <f t="shared" si="3"/>
        <v>7</v>
      </c>
      <c r="L16" s="60">
        <f>VLOOKUP($A16,'Return Data'!$B$7:$R$2292,13,0)</f>
        <v>5.4382999999999999</v>
      </c>
      <c r="M16" s="61">
        <f t="shared" si="4"/>
        <v>9</v>
      </c>
      <c r="N16" s="60">
        <f>VLOOKUP($A16,'Return Data'!$B$7:$R$2292,17,0)</f>
        <v>6.9592000000000001</v>
      </c>
      <c r="O16" s="61">
        <f t="shared" si="5"/>
        <v>2</v>
      </c>
      <c r="P16" s="60">
        <f>VLOOKUP($A16,'Return Data'!$B$7:$R$2292,14,0)</f>
        <v>7.0141</v>
      </c>
      <c r="Q16" s="61">
        <f t="shared" si="7"/>
        <v>4</v>
      </c>
      <c r="R16" s="60">
        <f>VLOOKUP($A16,'Return Data'!$B$7:$R$2292,16,0)</f>
        <v>7.6959999999999997</v>
      </c>
      <c r="S16" s="62">
        <f t="shared" si="6"/>
        <v>14</v>
      </c>
    </row>
    <row r="17" spans="1:19" x14ac:dyDescent="0.3">
      <c r="A17" s="102" t="s">
        <v>1947</v>
      </c>
      <c r="B17" s="59">
        <f>VLOOKUP($A17,'Return Data'!$B$7:$R$2292,3,0)</f>
        <v>45022</v>
      </c>
      <c r="C17" s="60">
        <f>VLOOKUP($A17,'Return Data'!$B$7:$R$2292,4,0)</f>
        <v>26.7728</v>
      </c>
      <c r="D17" s="60">
        <f>VLOOKUP($A17,'Return Data'!$B$7:$R$2292,9,0)</f>
        <v>17.011199999999999</v>
      </c>
      <c r="E17" s="61">
        <f t="shared" si="0"/>
        <v>9</v>
      </c>
      <c r="F17" s="60">
        <f>VLOOKUP($A17,'Return Data'!$B$7:$R$2292,10,0)</f>
        <v>8.9993999999999996</v>
      </c>
      <c r="G17" s="61">
        <f t="shared" si="1"/>
        <v>6</v>
      </c>
      <c r="H17" s="60">
        <f>VLOOKUP($A17,'Return Data'!$B$7:$R$2292,11,0)</f>
        <v>7.1569000000000003</v>
      </c>
      <c r="I17" s="61">
        <f t="shared" si="2"/>
        <v>16</v>
      </c>
      <c r="J17" s="60">
        <f>VLOOKUP($A17,'Return Data'!$B$7:$R$2292,12,0)</f>
        <v>6.1806000000000001</v>
      </c>
      <c r="K17" s="61">
        <f t="shared" si="3"/>
        <v>16</v>
      </c>
      <c r="L17" s="60">
        <f>VLOOKUP($A17,'Return Data'!$B$7:$R$2292,13,0)</f>
        <v>5.4071999999999996</v>
      </c>
      <c r="M17" s="61">
        <f t="shared" si="4"/>
        <v>10</v>
      </c>
      <c r="N17" s="60">
        <f>VLOOKUP($A17,'Return Data'!$B$7:$R$2292,17,0)</f>
        <v>4.2972000000000001</v>
      </c>
      <c r="O17" s="61">
        <f t="shared" si="5"/>
        <v>14</v>
      </c>
      <c r="P17" s="60">
        <f>VLOOKUP($A17,'Return Data'!$B$7:$R$2292,14,0)</f>
        <v>5.26</v>
      </c>
      <c r="Q17" s="61">
        <f t="shared" si="7"/>
        <v>17</v>
      </c>
      <c r="R17" s="60">
        <f>VLOOKUP($A17,'Return Data'!$B$7:$R$2292,16,0)</f>
        <v>8.0716999999999999</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45022</v>
      </c>
      <c r="C19" s="60">
        <f>VLOOKUP($A19,'Return Data'!$B$7:$R$2292,4,0)</f>
        <v>32.906100000000002</v>
      </c>
      <c r="D19" s="60">
        <f>VLOOKUP($A19,'Return Data'!$B$7:$R$2292,9,0)</f>
        <v>12.1721</v>
      </c>
      <c r="E19" s="61">
        <f t="shared" si="0"/>
        <v>19</v>
      </c>
      <c r="F19" s="60">
        <f>VLOOKUP($A19,'Return Data'!$B$7:$R$2292,10,0)</f>
        <v>8.6013000000000002</v>
      </c>
      <c r="G19" s="61">
        <f t="shared" si="1"/>
        <v>11</v>
      </c>
      <c r="H19" s="60">
        <f>VLOOKUP($A19,'Return Data'!$B$7:$R$2292,11,0)</f>
        <v>8.0449000000000002</v>
      </c>
      <c r="I19" s="61">
        <f t="shared" si="2"/>
        <v>11</v>
      </c>
      <c r="J19" s="60">
        <f>VLOOKUP($A19,'Return Data'!$B$7:$R$2292,12,0)</f>
        <v>8.7126999999999999</v>
      </c>
      <c r="K19" s="61">
        <f t="shared" si="3"/>
        <v>3</v>
      </c>
      <c r="L19" s="60">
        <f>VLOOKUP($A19,'Return Data'!$B$7:$R$2292,13,0)</f>
        <v>6.9577999999999998</v>
      </c>
      <c r="M19" s="61">
        <f t="shared" si="4"/>
        <v>3</v>
      </c>
      <c r="N19" s="60">
        <f>VLOOKUP($A19,'Return Data'!$B$7:$R$2292,17,0)</f>
        <v>5.9135999999999997</v>
      </c>
      <c r="O19" s="61">
        <f t="shared" si="5"/>
        <v>4</v>
      </c>
      <c r="P19" s="60">
        <f>VLOOKUP($A19,'Return Data'!$B$7:$R$2292,14,0)</f>
        <v>7.3520000000000003</v>
      </c>
      <c r="Q19" s="61">
        <f t="shared" si="7"/>
        <v>3</v>
      </c>
      <c r="R19" s="60">
        <f>VLOOKUP($A19,'Return Data'!$B$7:$R$2292,16,0)</f>
        <v>9.8668999999999993</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45022</v>
      </c>
      <c r="C21" s="60">
        <f>VLOOKUP($A21,'Return Data'!$B$7:$R$2292,4,0)</f>
        <v>19.605599999999999</v>
      </c>
      <c r="D21" s="60">
        <f>VLOOKUP($A21,'Return Data'!$B$7:$R$2292,9,0)</f>
        <v>16.435199999999998</v>
      </c>
      <c r="E21" s="61">
        <f t="shared" si="0"/>
        <v>12</v>
      </c>
      <c r="F21" s="60">
        <f>VLOOKUP($A21,'Return Data'!$B$7:$R$2292,10,0)</f>
        <v>6.6501999999999999</v>
      </c>
      <c r="G21" s="61">
        <f t="shared" si="1"/>
        <v>20</v>
      </c>
      <c r="H21" s="60">
        <f>VLOOKUP($A21,'Return Data'!$B$7:$R$2292,11,0)</f>
        <v>6.5525000000000002</v>
      </c>
      <c r="I21" s="61">
        <f t="shared" si="2"/>
        <v>20</v>
      </c>
      <c r="J21" s="60">
        <f>VLOOKUP($A21,'Return Data'!$B$7:$R$2292,12,0)</f>
        <v>5.8525</v>
      </c>
      <c r="K21" s="61">
        <f t="shared" si="3"/>
        <v>19</v>
      </c>
      <c r="L21" s="60">
        <f>VLOOKUP($A21,'Return Data'!$B$7:$R$2292,13,0)</f>
        <v>3.8618999999999999</v>
      </c>
      <c r="M21" s="61">
        <f t="shared" si="4"/>
        <v>17</v>
      </c>
      <c r="N21" s="60">
        <f>VLOOKUP($A21,'Return Data'!$B$7:$R$2292,17,0)</f>
        <v>5.4927999999999999</v>
      </c>
      <c r="O21" s="61">
        <f t="shared" si="5"/>
        <v>5</v>
      </c>
      <c r="P21" s="60">
        <f>VLOOKUP($A21,'Return Data'!$B$7:$R$2292,14,0)</f>
        <v>5.9211999999999998</v>
      </c>
      <c r="Q21" s="61">
        <f t="shared" si="7"/>
        <v>8</v>
      </c>
      <c r="R21" s="60">
        <f>VLOOKUP($A21,'Return Data'!$B$7:$R$2292,16,0)</f>
        <v>7.1193999999999997</v>
      </c>
      <c r="S21" s="62">
        <f t="shared" si="6"/>
        <v>17</v>
      </c>
    </row>
    <row r="22" spans="1:19" x14ac:dyDescent="0.3">
      <c r="A22" s="77" t="s">
        <v>68</v>
      </c>
      <c r="B22" s="59">
        <f>VLOOKUP($A22,'Return Data'!$B$7:$R$2292,3,0)</f>
        <v>45022</v>
      </c>
      <c r="C22" s="60">
        <f>VLOOKUP($A22,'Return Data'!$B$7:$R$2292,4,0)</f>
        <v>1308.3632</v>
      </c>
      <c r="D22" s="60">
        <f>VLOOKUP($A22,'Return Data'!$B$7:$R$2292,9,0)</f>
        <v>11.1212</v>
      </c>
      <c r="E22" s="61">
        <f t="shared" si="0"/>
        <v>20</v>
      </c>
      <c r="F22" s="60">
        <f>VLOOKUP($A22,'Return Data'!$B$7:$R$2292,10,0)</f>
        <v>7.4138999999999999</v>
      </c>
      <c r="G22" s="61">
        <f t="shared" si="1"/>
        <v>18</v>
      </c>
      <c r="H22" s="60">
        <f>VLOOKUP($A22,'Return Data'!$B$7:$R$2292,11,0)</f>
        <v>7.3456000000000001</v>
      </c>
      <c r="I22" s="61">
        <f t="shared" si="2"/>
        <v>15</v>
      </c>
      <c r="J22" s="60">
        <f>VLOOKUP($A22,'Return Data'!$B$7:$R$2292,12,0)</f>
        <v>6.4763999999999999</v>
      </c>
      <c r="K22" s="61">
        <f t="shared" si="3"/>
        <v>13</v>
      </c>
      <c r="L22" s="60">
        <f>VLOOKUP($A22,'Return Data'!$B$7:$R$2292,13,0)</f>
        <v>4.5366</v>
      </c>
      <c r="M22" s="61">
        <f t="shared" si="4"/>
        <v>12</v>
      </c>
      <c r="N22" s="60">
        <f>VLOOKUP($A22,'Return Data'!$B$7:$R$2292,17,0)</f>
        <v>4.4675000000000002</v>
      </c>
      <c r="O22" s="61">
        <f t="shared" si="5"/>
        <v>13</v>
      </c>
      <c r="P22" s="60">
        <f>VLOOKUP($A22,'Return Data'!$B$7:$R$2292,14,0)</f>
        <v>5.2503000000000002</v>
      </c>
      <c r="Q22" s="61">
        <f t="shared" si="7"/>
        <v>18</v>
      </c>
      <c r="R22" s="60">
        <f>VLOOKUP($A22,'Return Data'!$B$7:$R$2292,16,0)</f>
        <v>6.3891999999999998</v>
      </c>
      <c r="S22" s="62">
        <f t="shared" si="6"/>
        <v>20</v>
      </c>
    </row>
    <row r="23" spans="1:19" x14ac:dyDescent="0.3">
      <c r="A23" s="77" t="s">
        <v>1864</v>
      </c>
      <c r="B23" s="59">
        <f>VLOOKUP($A23,'Return Data'!$B$7:$R$2292,3,0)</f>
        <v>45022</v>
      </c>
      <c r="C23" s="60">
        <f>VLOOKUP($A23,'Return Data'!$B$7:$R$2292,4,0)</f>
        <v>37.250500000000002</v>
      </c>
      <c r="D23" s="60">
        <f>VLOOKUP($A23,'Return Data'!$B$7:$R$2292,9,0)</f>
        <v>16.616900000000001</v>
      </c>
      <c r="E23" s="61">
        <f t="shared" si="0"/>
        <v>10</v>
      </c>
      <c r="F23" s="60">
        <f>VLOOKUP($A23,'Return Data'!$B$7:$R$2292,10,0)</f>
        <v>8.6033000000000008</v>
      </c>
      <c r="G23" s="61">
        <f t="shared" si="1"/>
        <v>10</v>
      </c>
      <c r="H23" s="60">
        <f>VLOOKUP($A23,'Return Data'!$B$7:$R$2292,11,0)</f>
        <v>7.5803000000000003</v>
      </c>
      <c r="I23" s="61">
        <f t="shared" si="2"/>
        <v>13</v>
      </c>
      <c r="J23" s="60">
        <f>VLOOKUP($A23,'Return Data'!$B$7:$R$2292,12,0)</f>
        <v>6.0430000000000001</v>
      </c>
      <c r="K23" s="61">
        <f t="shared" si="3"/>
        <v>18</v>
      </c>
      <c r="L23" s="60">
        <f>VLOOKUP($A23,'Return Data'!$B$7:$R$2292,13,0)</f>
        <v>5.5566000000000004</v>
      </c>
      <c r="M23" s="61">
        <f t="shared" si="4"/>
        <v>7</v>
      </c>
      <c r="N23" s="60">
        <f>VLOOKUP($A23,'Return Data'!$B$7:$R$2292,17,0)</f>
        <v>4.8451000000000004</v>
      </c>
      <c r="O23" s="61">
        <f t="shared" si="5"/>
        <v>8</v>
      </c>
      <c r="P23" s="60">
        <f>VLOOKUP($A23,'Return Data'!$B$7:$R$2292,14,0)</f>
        <v>5.7233999999999998</v>
      </c>
      <c r="Q23" s="61">
        <f t="shared" si="7"/>
        <v>11</v>
      </c>
      <c r="R23" s="60">
        <f>VLOOKUP($A23,'Return Data'!$B$7:$R$2292,16,0)</f>
        <v>7.5534999999999997</v>
      </c>
      <c r="S23" s="62">
        <f t="shared" si="6"/>
        <v>16</v>
      </c>
    </row>
    <row r="24" spans="1:19" x14ac:dyDescent="0.3">
      <c r="A24" s="109" t="s">
        <v>70</v>
      </c>
      <c r="B24" s="59">
        <f>VLOOKUP($A24,'Return Data'!$B$7:$R$2292,3,0)</f>
        <v>45022</v>
      </c>
      <c r="C24" s="60">
        <f>VLOOKUP($A24,'Return Data'!$B$7:$R$2292,4,0)</f>
        <v>33.616199999999999</v>
      </c>
      <c r="D24" s="60">
        <f>VLOOKUP($A24,'Return Data'!$B$7:$R$2292,9,0)</f>
        <v>18.055099999999999</v>
      </c>
      <c r="E24" s="61">
        <f t="shared" si="0"/>
        <v>6</v>
      </c>
      <c r="F24" s="60">
        <f>VLOOKUP($A24,'Return Data'!$B$7:$R$2292,10,0)</f>
        <v>6.6984000000000004</v>
      </c>
      <c r="G24" s="61">
        <f t="shared" si="1"/>
        <v>19</v>
      </c>
      <c r="H24" s="60">
        <f>VLOOKUP($A24,'Return Data'!$B$7:$R$2292,11,0)</f>
        <v>7.4631999999999996</v>
      </c>
      <c r="I24" s="61">
        <f t="shared" si="2"/>
        <v>14</v>
      </c>
      <c r="J24" s="60">
        <f>VLOOKUP($A24,'Return Data'!$B$7:$R$2292,12,0)</f>
        <v>6.9584000000000001</v>
      </c>
      <c r="K24" s="61">
        <f t="shared" si="3"/>
        <v>12</v>
      </c>
      <c r="L24" s="60">
        <f>VLOOKUP($A24,'Return Data'!$B$7:$R$2292,13,0)</f>
        <v>4.2882999999999996</v>
      </c>
      <c r="M24" s="61">
        <f t="shared" si="4"/>
        <v>15</v>
      </c>
      <c r="N24" s="60">
        <f>VLOOKUP($A24,'Return Data'!$B$7:$R$2292,17,0)</f>
        <v>4.8300999999999998</v>
      </c>
      <c r="O24" s="61">
        <f t="shared" si="5"/>
        <v>9</v>
      </c>
      <c r="P24" s="60">
        <f>VLOOKUP($A24,'Return Data'!$B$7:$R$2292,14,0)</f>
        <v>6.2916999999999996</v>
      </c>
      <c r="Q24" s="61">
        <f t="shared" si="7"/>
        <v>5</v>
      </c>
      <c r="R24" s="60">
        <f>VLOOKUP($A24,'Return Data'!$B$7:$R$2292,16,0)</f>
        <v>8.7612000000000005</v>
      </c>
      <c r="S24" s="62">
        <f t="shared" si="6"/>
        <v>2</v>
      </c>
    </row>
    <row r="25" spans="1:19" x14ac:dyDescent="0.3">
      <c r="A25" s="77" t="s">
        <v>72</v>
      </c>
      <c r="B25" s="59">
        <f>VLOOKUP($A25,'Return Data'!$B$7:$R$2292,3,0)</f>
        <v>45022</v>
      </c>
      <c r="C25" s="60">
        <f>VLOOKUP($A25,'Return Data'!$B$7:$R$2292,4,0)</f>
        <v>14.968500000000001</v>
      </c>
      <c r="D25" s="60">
        <f>VLOOKUP($A25,'Return Data'!$B$7:$R$2292,9,0)</f>
        <v>20.104700000000001</v>
      </c>
      <c r="E25" s="61">
        <f t="shared" si="0"/>
        <v>3</v>
      </c>
      <c r="F25" s="60">
        <f>VLOOKUP($A25,'Return Data'!$B$7:$R$2292,10,0)</f>
        <v>8.8424999999999994</v>
      </c>
      <c r="G25" s="61">
        <f t="shared" si="1"/>
        <v>9</v>
      </c>
      <c r="H25" s="60">
        <f>VLOOKUP($A25,'Return Data'!$B$7:$R$2292,11,0)</f>
        <v>8.4997000000000007</v>
      </c>
      <c r="I25" s="61">
        <f t="shared" si="2"/>
        <v>8</v>
      </c>
      <c r="J25" s="60">
        <f>VLOOKUP($A25,'Return Data'!$B$7:$R$2292,12,0)</f>
        <v>7.3489000000000004</v>
      </c>
      <c r="K25" s="61">
        <f t="shared" si="3"/>
        <v>8</v>
      </c>
      <c r="L25" s="60">
        <f>VLOOKUP($A25,'Return Data'!$B$7:$R$2292,13,0)</f>
        <v>3.6261999999999999</v>
      </c>
      <c r="M25" s="61">
        <f t="shared" si="4"/>
        <v>20</v>
      </c>
      <c r="N25" s="60">
        <f>VLOOKUP($A25,'Return Data'!$B$7:$R$2292,17,0)</f>
        <v>3.907</v>
      </c>
      <c r="O25" s="61">
        <f t="shared" si="5"/>
        <v>19</v>
      </c>
      <c r="P25" s="60">
        <f>VLOOKUP($A25,'Return Data'!$B$7:$R$2292,14,0)</f>
        <v>4.8479999999999999</v>
      </c>
      <c r="Q25" s="61">
        <f t="shared" si="7"/>
        <v>19</v>
      </c>
      <c r="R25" s="60">
        <f>VLOOKUP($A25,'Return Data'!$B$7:$R$2292,16,0)</f>
        <v>6.9081999999999999</v>
      </c>
      <c r="S25" s="62">
        <f t="shared" si="6"/>
        <v>18</v>
      </c>
    </row>
    <row r="26" spans="1:19" x14ac:dyDescent="0.3">
      <c r="A26" s="77" t="s">
        <v>73</v>
      </c>
      <c r="B26" s="59">
        <f>VLOOKUP($A26,'Return Data'!$B$7:$R$2292,3,0)</f>
        <v>45022</v>
      </c>
      <c r="C26" s="60">
        <f>VLOOKUP($A26,'Return Data'!$B$7:$R$2292,4,0)</f>
        <v>33.085599999999999</v>
      </c>
      <c r="D26" s="60">
        <f>VLOOKUP($A26,'Return Data'!$B$7:$R$2292,9,0)</f>
        <v>12.8286</v>
      </c>
      <c r="E26" s="61">
        <f t="shared" si="0"/>
        <v>18</v>
      </c>
      <c r="F26" s="60">
        <f>VLOOKUP($A26,'Return Data'!$B$7:$R$2292,10,0)</f>
        <v>7.8341000000000003</v>
      </c>
      <c r="G26" s="61">
        <f t="shared" si="1"/>
        <v>17</v>
      </c>
      <c r="H26" s="60">
        <f>VLOOKUP($A26,'Return Data'!$B$7:$R$2292,11,0)</f>
        <v>9.0357000000000003</v>
      </c>
      <c r="I26" s="61">
        <f t="shared" si="2"/>
        <v>2</v>
      </c>
      <c r="J26" s="60">
        <f>VLOOKUP($A26,'Return Data'!$B$7:$R$2292,12,0)</f>
        <v>7.8757999999999999</v>
      </c>
      <c r="K26" s="61">
        <f t="shared" si="3"/>
        <v>5</v>
      </c>
      <c r="L26" s="60">
        <f>VLOOKUP($A26,'Return Data'!$B$7:$R$2292,13,0)</f>
        <v>4.3880999999999997</v>
      </c>
      <c r="M26" s="61">
        <f t="shared" si="4"/>
        <v>13</v>
      </c>
      <c r="N26" s="60">
        <f>VLOOKUP($A26,'Return Data'!$B$7:$R$2292,17,0)</f>
        <v>4.2447999999999997</v>
      </c>
      <c r="O26" s="61">
        <f t="shared" si="5"/>
        <v>15</v>
      </c>
      <c r="P26" s="60">
        <f>VLOOKUP($A26,'Return Data'!$B$7:$R$2292,14,0)</f>
        <v>5.6501999999999999</v>
      </c>
      <c r="Q26" s="61">
        <f t="shared" si="7"/>
        <v>12</v>
      </c>
      <c r="R26" s="60">
        <f>VLOOKUP($A26,'Return Data'!$B$7:$R$2292,16,0)</f>
        <v>7.7397999999999998</v>
      </c>
      <c r="S26" s="62">
        <f t="shared" si="6"/>
        <v>13</v>
      </c>
    </row>
    <row r="27" spans="1:19" x14ac:dyDescent="0.3">
      <c r="A27" s="77" t="s">
        <v>74</v>
      </c>
      <c r="B27" s="59">
        <f>VLOOKUP($A27,'Return Data'!$B$7:$R$2292,3,0)</f>
        <v>45022</v>
      </c>
      <c r="C27" s="60">
        <f>VLOOKUP($A27,'Return Data'!$B$7:$R$2292,4,0)</f>
        <v>2459.0277999999998</v>
      </c>
      <c r="D27" s="60">
        <f>VLOOKUP($A27,'Return Data'!$B$7:$R$2292,9,0)</f>
        <v>14.753399999999999</v>
      </c>
      <c r="E27" s="61">
        <f t="shared" si="0"/>
        <v>16</v>
      </c>
      <c r="F27" s="60">
        <f>VLOOKUP($A27,'Return Data'!$B$7:$R$2292,10,0)</f>
        <v>8.2547999999999995</v>
      </c>
      <c r="G27" s="61">
        <f t="shared" si="1"/>
        <v>12</v>
      </c>
      <c r="H27" s="60">
        <f>VLOOKUP($A27,'Return Data'!$B$7:$R$2292,11,0)</f>
        <v>6.9143999999999997</v>
      </c>
      <c r="I27" s="61">
        <f t="shared" si="2"/>
        <v>18</v>
      </c>
      <c r="J27" s="60">
        <f>VLOOKUP($A27,'Return Data'!$B$7:$R$2292,12,0)</f>
        <v>6.0822000000000003</v>
      </c>
      <c r="K27" s="61">
        <f t="shared" si="3"/>
        <v>17</v>
      </c>
      <c r="L27" s="60">
        <f>VLOOKUP($A27,'Return Data'!$B$7:$R$2292,13,0)</f>
        <v>5.3699000000000003</v>
      </c>
      <c r="M27" s="61">
        <f t="shared" si="4"/>
        <v>11</v>
      </c>
      <c r="N27" s="60">
        <f>VLOOKUP($A27,'Return Data'!$B$7:$R$2292,17,0)</f>
        <v>4.6626000000000003</v>
      </c>
      <c r="O27" s="61">
        <f t="shared" si="5"/>
        <v>11</v>
      </c>
      <c r="P27" s="60">
        <f>VLOOKUP($A27,'Return Data'!$B$7:$R$2292,14,0)</f>
        <v>5.7458999999999998</v>
      </c>
      <c r="Q27" s="61">
        <f t="shared" si="7"/>
        <v>9</v>
      </c>
      <c r="R27" s="60">
        <f>VLOOKUP($A27,'Return Data'!$B$7:$R$2292,16,0)</f>
        <v>8.2053999999999991</v>
      </c>
      <c r="S27" s="62">
        <f t="shared" si="6"/>
        <v>6</v>
      </c>
    </row>
    <row r="28" spans="1:19" x14ac:dyDescent="0.3">
      <c r="A28" s="77" t="s">
        <v>77</v>
      </c>
      <c r="B28" s="59">
        <f>VLOOKUP($A28,'Return Data'!$B$7:$R$2292,3,0)</f>
        <v>45022</v>
      </c>
      <c r="C28" s="60">
        <f>VLOOKUP($A28,'Return Data'!$B$7:$R$2292,4,0)</f>
        <v>18.0154</v>
      </c>
      <c r="D28" s="60">
        <f>VLOOKUP($A28,'Return Data'!$B$7:$R$2292,9,0)</f>
        <v>16.0853</v>
      </c>
      <c r="E28" s="61">
        <f t="shared" si="0"/>
        <v>13</v>
      </c>
      <c r="F28" s="60">
        <f>VLOOKUP($A28,'Return Data'!$B$7:$R$2292,10,0)</f>
        <v>7.8502999999999998</v>
      </c>
      <c r="G28" s="61">
        <f t="shared" si="1"/>
        <v>16</v>
      </c>
      <c r="H28" s="60">
        <f>VLOOKUP($A28,'Return Data'!$B$7:$R$2292,11,0)</f>
        <v>8.7165999999999997</v>
      </c>
      <c r="I28" s="61">
        <f t="shared" si="2"/>
        <v>7</v>
      </c>
      <c r="J28" s="60">
        <f>VLOOKUP($A28,'Return Data'!$B$7:$R$2292,12,0)</f>
        <v>7.2099000000000002</v>
      </c>
      <c r="K28" s="61">
        <f t="shared" si="3"/>
        <v>9</v>
      </c>
      <c r="L28" s="60">
        <f>VLOOKUP($A28,'Return Data'!$B$7:$R$2292,13,0)</f>
        <v>5.8963000000000001</v>
      </c>
      <c r="M28" s="61">
        <f t="shared" si="4"/>
        <v>6</v>
      </c>
      <c r="N28" s="60">
        <f>VLOOKUP($A28,'Return Data'!$B$7:$R$2292,17,0)</f>
        <v>4.7758000000000003</v>
      </c>
      <c r="O28" s="61">
        <f t="shared" si="5"/>
        <v>10</v>
      </c>
      <c r="P28" s="60">
        <f>VLOOKUP($A28,'Return Data'!$B$7:$R$2292,14,0)</f>
        <v>5.3654000000000002</v>
      </c>
      <c r="Q28" s="61">
        <f t="shared" si="7"/>
        <v>15</v>
      </c>
      <c r="R28" s="60">
        <f>VLOOKUP($A28,'Return Data'!$B$7:$R$2292,16,0)</f>
        <v>7.7483000000000004</v>
      </c>
      <c r="S28" s="62">
        <f t="shared" si="6"/>
        <v>12</v>
      </c>
    </row>
    <row r="29" spans="1:19" x14ac:dyDescent="0.3">
      <c r="A29" s="77" t="s">
        <v>78</v>
      </c>
      <c r="B29" s="59">
        <f>VLOOKUP($A29,'Return Data'!$B$7:$R$2292,3,0)</f>
        <v>45022</v>
      </c>
      <c r="C29" s="60">
        <f>VLOOKUP($A29,'Return Data'!$B$7:$R$2292,4,0)</f>
        <v>32.340600000000002</v>
      </c>
      <c r="D29" s="60">
        <f>VLOOKUP($A29,'Return Data'!$B$7:$R$2292,9,0)</f>
        <v>21.426100000000002</v>
      </c>
      <c r="E29" s="61">
        <f t="shared" si="0"/>
        <v>2</v>
      </c>
      <c r="F29" s="60">
        <f>VLOOKUP($A29,'Return Data'!$B$7:$R$2292,10,0)</f>
        <v>8.9787999999999997</v>
      </c>
      <c r="G29" s="61">
        <f t="shared" si="1"/>
        <v>7</v>
      </c>
      <c r="H29" s="60">
        <f>VLOOKUP($A29,'Return Data'!$B$7:$R$2292,11,0)</f>
        <v>8.8849</v>
      </c>
      <c r="I29" s="61">
        <f t="shared" si="2"/>
        <v>4</v>
      </c>
      <c r="J29" s="60">
        <f>VLOOKUP($A29,'Return Data'!$B$7:$R$2292,12,0)</f>
        <v>8.4192999999999998</v>
      </c>
      <c r="K29" s="61">
        <f t="shared" si="3"/>
        <v>4</v>
      </c>
      <c r="L29" s="60">
        <f>VLOOKUP($A29,'Return Data'!$B$7:$R$2292,13,0)</f>
        <v>6.7956000000000003</v>
      </c>
      <c r="M29" s="61">
        <f t="shared" si="4"/>
        <v>4</v>
      </c>
      <c r="N29" s="60">
        <f>VLOOKUP($A29,'Return Data'!$B$7:$R$2292,17,0)</f>
        <v>5.0993000000000004</v>
      </c>
      <c r="O29" s="61">
        <f t="shared" si="5"/>
        <v>7</v>
      </c>
      <c r="P29" s="60">
        <f>VLOOKUP($A29,'Return Data'!$B$7:$R$2292,14,0)</f>
        <v>5.9740000000000002</v>
      </c>
      <c r="Q29" s="61">
        <f t="shared" si="7"/>
        <v>7</v>
      </c>
      <c r="R29" s="60">
        <f>VLOOKUP($A29,'Return Data'!$B$7:$R$2292,16,0)</f>
        <v>8.2256999999999998</v>
      </c>
      <c r="S29" s="62">
        <f t="shared" si="6"/>
        <v>5</v>
      </c>
    </row>
    <row r="30" spans="1:19" x14ac:dyDescent="0.3">
      <c r="A30" s="77" t="s">
        <v>80</v>
      </c>
      <c r="B30" s="59">
        <f>VLOOKUP($A30,'Return Data'!$B$7:$R$2292,3,0)</f>
        <v>45022</v>
      </c>
      <c r="C30" s="60">
        <f>VLOOKUP($A30,'Return Data'!$B$7:$R$2292,4,0)</f>
        <v>20.850999999999999</v>
      </c>
      <c r="D30" s="60">
        <f>VLOOKUP($A30,'Return Data'!$B$7:$R$2292,9,0)</f>
        <v>18.9633</v>
      </c>
      <c r="E30" s="61">
        <f t="shared" si="0"/>
        <v>4</v>
      </c>
      <c r="F30" s="60">
        <f>VLOOKUP($A30,'Return Data'!$B$7:$R$2292,10,0)</f>
        <v>9.6417000000000002</v>
      </c>
      <c r="G30" s="61">
        <f t="shared" si="1"/>
        <v>3</v>
      </c>
      <c r="H30" s="60">
        <f>VLOOKUP($A30,'Return Data'!$B$7:$R$2292,11,0)</f>
        <v>8.3193000000000001</v>
      </c>
      <c r="I30" s="61">
        <f t="shared" si="2"/>
        <v>9</v>
      </c>
      <c r="J30" s="60">
        <f>VLOOKUP($A30,'Return Data'!$B$7:$R$2292,12,0)</f>
        <v>6.1943999999999999</v>
      </c>
      <c r="K30" s="61">
        <f t="shared" si="3"/>
        <v>15</v>
      </c>
      <c r="L30" s="60">
        <f>VLOOKUP($A30,'Return Data'!$B$7:$R$2292,13,0)</f>
        <v>3.6440000000000001</v>
      </c>
      <c r="M30" s="61">
        <f t="shared" si="4"/>
        <v>19</v>
      </c>
      <c r="N30" s="60">
        <f>VLOOKUP($A30,'Return Data'!$B$7:$R$2292,17,0)</f>
        <v>3.0474000000000001</v>
      </c>
      <c r="O30" s="61">
        <f t="shared" si="5"/>
        <v>20</v>
      </c>
      <c r="P30" s="60">
        <f>VLOOKUP($A30,'Return Data'!$B$7:$R$2292,14,0)</f>
        <v>4.3151000000000002</v>
      </c>
      <c r="Q30" s="61">
        <f t="shared" si="7"/>
        <v>20</v>
      </c>
      <c r="R30" s="60">
        <f>VLOOKUP($A30,'Return Data'!$B$7:$R$2292,16,0)</f>
        <v>6.5903</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45022</v>
      </c>
      <c r="C32" s="60">
        <f>VLOOKUP($A32,'Return Data'!$B$7:$R$2292,4,0)</f>
        <v>27.959900000000001</v>
      </c>
      <c r="D32" s="60">
        <f>VLOOKUP($A32,'Return Data'!$B$7:$R$2292,9,0)</f>
        <v>13.7996</v>
      </c>
      <c r="E32" s="61">
        <f t="shared" si="0"/>
        <v>17</v>
      </c>
      <c r="F32" s="60">
        <f>VLOOKUP($A32,'Return Data'!$B$7:$R$2292,10,0)</f>
        <v>7.9898999999999996</v>
      </c>
      <c r="G32" s="61">
        <f t="shared" si="1"/>
        <v>15</v>
      </c>
      <c r="H32" s="60">
        <f>VLOOKUP($A32,'Return Data'!$B$7:$R$2292,11,0)</f>
        <v>6.9177999999999997</v>
      </c>
      <c r="I32" s="61">
        <f t="shared" si="2"/>
        <v>17</v>
      </c>
      <c r="J32" s="60">
        <f>VLOOKUP($A32,'Return Data'!$B$7:$R$2292,12,0)</f>
        <v>6.2962999999999996</v>
      </c>
      <c r="K32" s="61">
        <f t="shared" si="3"/>
        <v>14</v>
      </c>
      <c r="L32" s="60">
        <f>VLOOKUP($A32,'Return Data'!$B$7:$R$2292,13,0)</f>
        <v>13.1549</v>
      </c>
      <c r="M32" s="61">
        <f t="shared" si="4"/>
        <v>1</v>
      </c>
      <c r="N32" s="60">
        <f>VLOOKUP($A32,'Return Data'!$B$7:$R$2292,17,0)</f>
        <v>12.294499999999999</v>
      </c>
      <c r="O32" s="61">
        <f>RANK(N32,N$8:N$32,0)</f>
        <v>1</v>
      </c>
      <c r="P32" s="60">
        <f>VLOOKUP($A32,'Return Data'!$B$7:$R$2292,14,0)</f>
        <v>10.834300000000001</v>
      </c>
      <c r="Q32" s="61">
        <f>RANK(P32,P$8:P$32,0)</f>
        <v>1</v>
      </c>
      <c r="R32" s="60">
        <f>VLOOKUP($A32,'Return Data'!$B$7:$R$2292,16,0)</f>
        <v>8.1336999999999993</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13.324208</v>
      </c>
      <c r="E34" s="83"/>
      <c r="F34" s="84">
        <f>AVERAGE(F8:F32)</f>
        <v>6.851840000000001</v>
      </c>
      <c r="G34" s="83"/>
      <c r="H34" s="84">
        <f>AVERAGE(H8:H32)</f>
        <v>6.4286799999999991</v>
      </c>
      <c r="I34" s="83"/>
      <c r="J34" s="84">
        <f>AVERAGE(J8:J32)</f>
        <v>5.7886800000000003</v>
      </c>
      <c r="K34" s="83"/>
      <c r="L34" s="84">
        <f>AVERAGE(L8:L32)</f>
        <v>4.4293079999999998</v>
      </c>
      <c r="M34" s="83"/>
      <c r="N34" s="84">
        <f>AVERAGE(N8:N32)</f>
        <v>4.3196874999999997</v>
      </c>
      <c r="O34" s="83"/>
      <c r="P34" s="84">
        <f>AVERAGE(P8:P32)</f>
        <v>5.2594260869565215</v>
      </c>
      <c r="Q34" s="83"/>
      <c r="R34" s="84">
        <f>AVERAGE(R8:R32)</f>
        <v>6.3010720000000005</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23.335999999999999</v>
      </c>
      <c r="E36" s="87"/>
      <c r="F36" s="88">
        <f>MAX(F8:F32)</f>
        <v>11.3147</v>
      </c>
      <c r="G36" s="87"/>
      <c r="H36" s="88">
        <f>MAX(H8:H32)</f>
        <v>9.5185999999999993</v>
      </c>
      <c r="I36" s="87"/>
      <c r="J36" s="88">
        <f>MAX(J8:J32)</f>
        <v>11.070399999999999</v>
      </c>
      <c r="K36" s="87"/>
      <c r="L36" s="88">
        <f>MAX(L8:L32)</f>
        <v>13.1549</v>
      </c>
      <c r="M36" s="87"/>
      <c r="N36" s="88">
        <f>MAX(N8:N32)</f>
        <v>12.294499999999999</v>
      </c>
      <c r="O36" s="87"/>
      <c r="P36" s="88">
        <f>MAX(P8:P32)</f>
        <v>10.834300000000001</v>
      </c>
      <c r="Q36" s="87"/>
      <c r="R36" s="88">
        <f>MAX(R8:R32)</f>
        <v>9.8668999999999993</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45022</v>
      </c>
      <c r="C8" s="60">
        <f>VLOOKUP($A8,'Return Data'!$B$7:$R$2292,4,0)</f>
        <v>26.8765</v>
      </c>
      <c r="D8" s="60">
        <f>VLOOKUP($A8,'Return Data'!$B$7:$R$2292,9,0)</f>
        <v>15.180099999999999</v>
      </c>
      <c r="E8" s="61">
        <f t="shared" ref="E8:E36" si="0">RANK(D8,D$8:D$36,0)</f>
        <v>15</v>
      </c>
      <c r="F8" s="60">
        <f>VLOOKUP($A8,'Return Data'!$B$7:$R$2292,10,0)</f>
        <v>8.2589000000000006</v>
      </c>
      <c r="G8" s="61">
        <f t="shared" ref="G8:G36" si="1">RANK(F8,F$8:F$36,0)</f>
        <v>5</v>
      </c>
      <c r="H8" s="60">
        <f>VLOOKUP($A8,'Return Data'!$B$7:$R$2292,11,0)</f>
        <v>7.3878000000000004</v>
      </c>
      <c r="I8" s="61">
        <f t="shared" ref="I8:I36" si="2">RANK(H8,H$8:H$36,0)</f>
        <v>10</v>
      </c>
      <c r="J8" s="60">
        <f>VLOOKUP($A8,'Return Data'!$B$7:$R$2292,12,0)</f>
        <v>10.4223</v>
      </c>
      <c r="K8" s="61">
        <f t="shared" ref="K8:K36" si="3">RANK(J8,J$8:J$36,0)</f>
        <v>1</v>
      </c>
      <c r="L8" s="60">
        <f>VLOOKUP($A8,'Return Data'!$B$7:$R$2292,13,0)</f>
        <v>7.6079999999999997</v>
      </c>
      <c r="M8" s="61">
        <f t="shared" ref="M8:M36" si="4">RANK(L8,L$8:L$36,0)</f>
        <v>2</v>
      </c>
      <c r="N8" s="60">
        <f>VLOOKUP($A8,'Return Data'!$B$7:$R$2292,17,0)</f>
        <v>6.0448000000000004</v>
      </c>
      <c r="O8" s="61">
        <f t="shared" ref="O8:O34" si="5">RANK(N8,N$8:N$36,0)</f>
        <v>3</v>
      </c>
      <c r="P8" s="60">
        <f>VLOOKUP($A8,'Return Data'!$B$7:$R$2292,14,0)</f>
        <v>6.8845000000000001</v>
      </c>
      <c r="Q8" s="61">
        <f>RANK(P8,P$8:P$36,0)</f>
        <v>3</v>
      </c>
      <c r="R8" s="60">
        <f>VLOOKUP($A8,'Return Data'!$B$7:$R$2292,16,0)</f>
        <v>7.3158000000000003</v>
      </c>
      <c r="S8" s="62">
        <f t="shared" ref="S8:S36" si="6">RANK(R8,R$8:R$36,0)</f>
        <v>13</v>
      </c>
    </row>
    <row r="9" spans="1:19" x14ac:dyDescent="0.3">
      <c r="A9" s="77" t="s">
        <v>83</v>
      </c>
      <c r="B9" s="59">
        <f>VLOOKUP($A9,'Return Data'!$B$7:$R$2292,3,0)</f>
        <v>45022</v>
      </c>
      <c r="C9" s="60">
        <f>VLOOKUP($A9,'Return Data'!$B$7:$R$2292,4,0)</f>
        <v>38.861899999999999</v>
      </c>
      <c r="D9" s="60">
        <f>VLOOKUP($A9,'Return Data'!$B$7:$R$2292,9,0)</f>
        <v>15.193899999999999</v>
      </c>
      <c r="E9" s="61">
        <f t="shared" si="0"/>
        <v>14</v>
      </c>
      <c r="F9" s="60">
        <f>VLOOKUP($A9,'Return Data'!$B$7:$R$2292,10,0)</f>
        <v>8.2577999999999996</v>
      </c>
      <c r="G9" s="61">
        <f t="shared" si="1"/>
        <v>6</v>
      </c>
      <c r="H9" s="60">
        <f>VLOOKUP($A9,'Return Data'!$B$7:$R$2292,11,0)</f>
        <v>7.3876999999999997</v>
      </c>
      <c r="I9" s="61">
        <f t="shared" si="2"/>
        <v>11</v>
      </c>
      <c r="J9" s="60">
        <f>VLOOKUP($A9,'Return Data'!$B$7:$R$2292,12,0)</f>
        <v>10.419600000000001</v>
      </c>
      <c r="K9" s="61">
        <f t="shared" si="3"/>
        <v>2</v>
      </c>
      <c r="L9" s="60">
        <f>VLOOKUP($A9,'Return Data'!$B$7:$R$2292,13,0)</f>
        <v>7.6071999999999997</v>
      </c>
      <c r="M9" s="61">
        <f t="shared" si="4"/>
        <v>3</v>
      </c>
      <c r="N9" s="60">
        <f>VLOOKUP($A9,'Return Data'!$B$7:$R$2292,17,0)</f>
        <v>6.0492999999999997</v>
      </c>
      <c r="O9" s="61">
        <f t="shared" si="5"/>
        <v>2</v>
      </c>
      <c r="P9" s="60">
        <f>VLOOKUP($A9,'Return Data'!$B$7:$R$2292,14,0)</f>
        <v>6.8909000000000002</v>
      </c>
      <c r="Q9" s="61">
        <f>RANK(P9,P$8:P$36,0)</f>
        <v>2</v>
      </c>
      <c r="R9" s="60">
        <f>VLOOKUP($A9,'Return Data'!$B$7:$R$2292,16,0)</f>
        <v>7.5987999999999998</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45022</v>
      </c>
      <c r="C12" s="60">
        <f>VLOOKUP($A12,'Return Data'!$B$7:$R$2292,4,0)</f>
        <v>24.9221</v>
      </c>
      <c r="D12" s="60">
        <f>VLOOKUP($A12,'Return Data'!$B$7:$R$2292,9,0)</f>
        <v>16.936199999999999</v>
      </c>
      <c r="E12" s="61">
        <f t="shared" si="0"/>
        <v>7</v>
      </c>
      <c r="F12" s="60">
        <f>VLOOKUP($A12,'Return Data'!$B$7:$R$2292,10,0)</f>
        <v>7.7732999999999999</v>
      </c>
      <c r="G12" s="61">
        <f t="shared" si="1"/>
        <v>15</v>
      </c>
      <c r="H12" s="60">
        <f>VLOOKUP($A12,'Return Data'!$B$7:$R$2292,11,0)</f>
        <v>8.4611999999999998</v>
      </c>
      <c r="I12" s="61">
        <f t="shared" si="2"/>
        <v>4</v>
      </c>
      <c r="J12" s="60">
        <f>VLOOKUP($A12,'Return Data'!$B$7:$R$2292,12,0)</f>
        <v>7.4317000000000002</v>
      </c>
      <c r="K12" s="61">
        <f t="shared" si="3"/>
        <v>6</v>
      </c>
      <c r="L12" s="60">
        <f>VLOOKUP($A12,'Return Data'!$B$7:$R$2292,13,0)</f>
        <v>3.9443000000000001</v>
      </c>
      <c r="M12" s="61">
        <f t="shared" si="4"/>
        <v>17</v>
      </c>
      <c r="N12" s="60">
        <f>VLOOKUP($A12,'Return Data'!$B$7:$R$2292,17,0)</f>
        <v>4.0774999999999997</v>
      </c>
      <c r="O12" s="61">
        <f t="shared" si="5"/>
        <v>12</v>
      </c>
      <c r="P12" s="60">
        <f>VLOOKUP($A12,'Return Data'!$B$7:$R$2292,14,0)</f>
        <v>5.5547000000000004</v>
      </c>
      <c r="Q12" s="61">
        <f t="shared" ref="Q12:Q34" si="7">RANK(P12,P$8:P$36,0)</f>
        <v>9</v>
      </c>
      <c r="R12" s="60">
        <f>VLOOKUP($A12,'Return Data'!$B$7:$R$2292,16,0)</f>
        <v>7.9406999999999996</v>
      </c>
      <c r="S12" s="62">
        <f t="shared" si="6"/>
        <v>6</v>
      </c>
    </row>
    <row r="13" spans="1:19" x14ac:dyDescent="0.3">
      <c r="A13" s="77" t="s">
        <v>2035</v>
      </c>
      <c r="B13" s="59">
        <f>VLOOKUP($A13,'Return Data'!$B$7:$R$2292,3,0)</f>
        <v>45022</v>
      </c>
      <c r="C13" s="60">
        <f>VLOOKUP($A13,'Return Data'!$B$7:$R$2292,4,0)</f>
        <v>28.8706</v>
      </c>
      <c r="D13" s="60">
        <f>VLOOKUP($A13,'Return Data'!$B$7:$R$2292,9,0)</f>
        <v>22.4636</v>
      </c>
      <c r="E13" s="61">
        <f t="shared" si="0"/>
        <v>1</v>
      </c>
      <c r="F13" s="60">
        <f>VLOOKUP($A13,'Return Data'!$B$7:$R$2292,10,0)</f>
        <v>10.431900000000001</v>
      </c>
      <c r="G13" s="61">
        <f t="shared" si="1"/>
        <v>1</v>
      </c>
      <c r="H13" s="60">
        <f>VLOOKUP($A13,'Return Data'!$B$7:$R$2292,11,0)</f>
        <v>8.6202000000000005</v>
      </c>
      <c r="I13" s="61">
        <f t="shared" si="2"/>
        <v>1</v>
      </c>
      <c r="J13" s="60">
        <f>VLOOKUP($A13,'Return Data'!$B$7:$R$2292,12,0)</f>
        <v>6.1703999999999999</v>
      </c>
      <c r="K13" s="61">
        <f t="shared" si="3"/>
        <v>13</v>
      </c>
      <c r="L13" s="60">
        <f>VLOOKUP($A13,'Return Data'!$B$7:$R$2292,13,0)</f>
        <v>2.7759999999999998</v>
      </c>
      <c r="M13" s="61">
        <f t="shared" si="4"/>
        <v>22</v>
      </c>
      <c r="N13" s="60">
        <f>VLOOKUP($A13,'Return Data'!$B$7:$R$2292,17,0)</f>
        <v>3.3222999999999998</v>
      </c>
      <c r="O13" s="61">
        <f t="shared" si="5"/>
        <v>20</v>
      </c>
      <c r="P13" s="60">
        <f>VLOOKUP($A13,'Return Data'!$B$7:$R$2292,14,0)</f>
        <v>4.8361999999999998</v>
      </c>
      <c r="Q13" s="61">
        <f t="shared" si="7"/>
        <v>15</v>
      </c>
      <c r="R13" s="60">
        <f>VLOOKUP($A13,'Return Data'!$B$7:$R$2292,16,0)</f>
        <v>7.6662999999999997</v>
      </c>
      <c r="S13" s="62">
        <f t="shared" si="6"/>
        <v>8</v>
      </c>
    </row>
    <row r="14" spans="1:19" x14ac:dyDescent="0.3">
      <c r="A14" s="77" t="s">
        <v>1836</v>
      </c>
      <c r="B14" s="59">
        <f>VLOOKUP($A14,'Return Data'!$B$7:$R$2292,3,0)</f>
        <v>45022</v>
      </c>
      <c r="C14" s="60">
        <f>VLOOKUP($A14,'Return Data'!$B$7:$R$2292,4,0)</f>
        <v>38.819499999999998</v>
      </c>
      <c r="D14" s="60">
        <f>VLOOKUP($A14,'Return Data'!$B$7:$R$2292,9,0)</f>
        <v>17.171299999999999</v>
      </c>
      <c r="E14" s="61">
        <f t="shared" si="0"/>
        <v>5</v>
      </c>
      <c r="F14" s="60">
        <f>VLOOKUP($A14,'Return Data'!$B$7:$R$2292,10,0)</f>
        <v>8.7788000000000004</v>
      </c>
      <c r="G14" s="61">
        <f t="shared" si="1"/>
        <v>3</v>
      </c>
      <c r="H14" s="60">
        <f>VLOOKUP($A14,'Return Data'!$B$7:$R$2292,11,0)</f>
        <v>7.9541000000000004</v>
      </c>
      <c r="I14" s="61">
        <f t="shared" si="2"/>
        <v>7</v>
      </c>
      <c r="J14" s="60">
        <f>VLOOKUP($A14,'Return Data'!$B$7:$R$2292,12,0)</f>
        <v>7.7835000000000001</v>
      </c>
      <c r="K14" s="61">
        <f t="shared" si="3"/>
        <v>4</v>
      </c>
      <c r="L14" s="60">
        <f>VLOOKUP($A14,'Return Data'!$B$7:$R$2292,13,0)</f>
        <v>5.0712000000000002</v>
      </c>
      <c r="M14" s="61">
        <f t="shared" si="4"/>
        <v>8</v>
      </c>
      <c r="N14" s="60">
        <f>VLOOKUP($A14,'Return Data'!$B$7:$R$2292,17,0)</f>
        <v>3.9203000000000001</v>
      </c>
      <c r="O14" s="61">
        <f t="shared" si="5"/>
        <v>15</v>
      </c>
      <c r="P14" s="60">
        <f>VLOOKUP($A14,'Return Data'!$B$7:$R$2292,14,0)</f>
        <v>4.2611999999999997</v>
      </c>
      <c r="Q14" s="61">
        <f t="shared" si="7"/>
        <v>20</v>
      </c>
      <c r="R14" s="60">
        <f>VLOOKUP($A14,'Return Data'!$B$7:$R$2292,16,0)</f>
        <v>7.5877999999999997</v>
      </c>
      <c r="S14" s="62">
        <f t="shared" si="6"/>
        <v>11</v>
      </c>
    </row>
    <row r="15" spans="1:19" x14ac:dyDescent="0.3">
      <c r="A15" s="77" t="s">
        <v>89</v>
      </c>
      <c r="B15" s="59">
        <f>VLOOKUP($A15,'Return Data'!$B$7:$R$2292,3,0)</f>
        <v>45022</v>
      </c>
      <c r="C15" s="60">
        <f>VLOOKUP($A15,'Return Data'!$B$7:$R$2292,4,0)</f>
        <v>25.425699999999999</v>
      </c>
      <c r="D15" s="60">
        <f>VLOOKUP($A15,'Return Data'!$B$7:$R$2292,9,0)</f>
        <v>15.4161</v>
      </c>
      <c r="E15" s="61">
        <f t="shared" si="0"/>
        <v>13</v>
      </c>
      <c r="F15" s="60">
        <f>VLOOKUP($A15,'Return Data'!$B$7:$R$2292,10,0)</f>
        <v>8.1418999999999997</v>
      </c>
      <c r="G15" s="61">
        <f t="shared" si="1"/>
        <v>9</v>
      </c>
      <c r="H15" s="60">
        <f>VLOOKUP($A15,'Return Data'!$B$7:$R$2292,11,0)</f>
        <v>7.6523000000000003</v>
      </c>
      <c r="I15" s="61">
        <f t="shared" si="2"/>
        <v>8</v>
      </c>
      <c r="J15" s="60">
        <f>VLOOKUP($A15,'Return Data'!$B$7:$R$2292,12,0)</f>
        <v>5.95</v>
      </c>
      <c r="K15" s="61">
        <f t="shared" si="3"/>
        <v>17</v>
      </c>
      <c r="L15" s="60">
        <f>VLOOKUP($A15,'Return Data'!$B$7:$R$2292,13,0)</f>
        <v>4.3136000000000001</v>
      </c>
      <c r="M15" s="61">
        <f t="shared" si="4"/>
        <v>10</v>
      </c>
      <c r="N15" s="60">
        <f>VLOOKUP($A15,'Return Data'!$B$7:$R$2292,17,0)</f>
        <v>3.1082000000000001</v>
      </c>
      <c r="O15" s="61">
        <f t="shared" si="5"/>
        <v>21</v>
      </c>
      <c r="P15" s="60">
        <f>VLOOKUP($A15,'Return Data'!$B$7:$R$2292,14,0)</f>
        <v>4.2243000000000004</v>
      </c>
      <c r="Q15" s="61">
        <f t="shared" si="7"/>
        <v>21</v>
      </c>
      <c r="R15" s="60">
        <f>VLOOKUP($A15,'Return Data'!$B$7:$R$2292,16,0)</f>
        <v>6.9630999999999998</v>
      </c>
      <c r="S15" s="62">
        <f t="shared" si="6"/>
        <v>14</v>
      </c>
    </row>
    <row r="16" spans="1:19" x14ac:dyDescent="0.3">
      <c r="A16" s="77" t="s">
        <v>90</v>
      </c>
      <c r="B16" s="59">
        <f>VLOOKUP($A16,'Return Data'!$B$7:$R$2292,3,0)</f>
        <v>45022</v>
      </c>
      <c r="C16" s="60">
        <f>VLOOKUP($A16,'Return Data'!$B$7:$R$2292,4,0)</f>
        <v>2792.9427999999998</v>
      </c>
      <c r="D16" s="60">
        <f>VLOOKUP($A16,'Return Data'!$B$7:$R$2292,9,0)</f>
        <v>16.707100000000001</v>
      </c>
      <c r="E16" s="61">
        <f t="shared" si="0"/>
        <v>8</v>
      </c>
      <c r="F16" s="60">
        <f>VLOOKUP($A16,'Return Data'!$B$7:$R$2292,10,0)</f>
        <v>7.5712000000000002</v>
      </c>
      <c r="G16" s="61">
        <f t="shared" si="1"/>
        <v>17</v>
      </c>
      <c r="H16" s="60">
        <f>VLOOKUP($A16,'Return Data'!$B$7:$R$2292,11,0)</f>
        <v>6.2495000000000003</v>
      </c>
      <c r="I16" s="61">
        <f t="shared" si="2"/>
        <v>21</v>
      </c>
      <c r="J16" s="60">
        <f>VLOOKUP($A16,'Return Data'!$B$7:$R$2292,12,0)</f>
        <v>4.8129</v>
      </c>
      <c r="K16" s="61">
        <f t="shared" si="3"/>
        <v>22</v>
      </c>
      <c r="L16" s="60">
        <f>VLOOKUP($A16,'Return Data'!$B$7:$R$2292,13,0)</f>
        <v>3.2726999999999999</v>
      </c>
      <c r="M16" s="61">
        <f t="shared" si="4"/>
        <v>21</v>
      </c>
      <c r="N16" s="60">
        <f>VLOOKUP($A16,'Return Data'!$B$7:$R$2292,17,0)</f>
        <v>3.4531999999999998</v>
      </c>
      <c r="O16" s="61">
        <f t="shared" si="5"/>
        <v>18</v>
      </c>
      <c r="P16" s="60">
        <f>VLOOKUP($A16,'Return Data'!$B$7:$R$2292,14,0)</f>
        <v>4.7949000000000002</v>
      </c>
      <c r="Q16" s="61">
        <f t="shared" si="7"/>
        <v>16</v>
      </c>
      <c r="R16" s="60">
        <f>VLOOKUP($A16,'Return Data'!$B$7:$R$2292,16,0)</f>
        <v>6.6639999999999997</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45022</v>
      </c>
      <c r="C18" s="60">
        <f>VLOOKUP($A18,'Return Data'!$B$7:$R$2292,4,0)</f>
        <v>75.938999999999993</v>
      </c>
      <c r="D18" s="60">
        <f>VLOOKUP($A18,'Return Data'!$B$7:$R$2292,9,0)</f>
        <v>14.0868</v>
      </c>
      <c r="E18" s="61">
        <f t="shared" si="0"/>
        <v>16</v>
      </c>
      <c r="F18" s="60">
        <f>VLOOKUP($A18,'Return Data'!$B$7:$R$2292,10,0)</f>
        <v>8.07</v>
      </c>
      <c r="G18" s="61">
        <f t="shared" si="1"/>
        <v>10</v>
      </c>
      <c r="H18" s="60">
        <f>VLOOKUP($A18,'Return Data'!$B$7:$R$2292,11,0)</f>
        <v>6.9177999999999997</v>
      </c>
      <c r="I18" s="61">
        <f t="shared" si="2"/>
        <v>14</v>
      </c>
      <c r="J18" s="60">
        <f>VLOOKUP($A18,'Return Data'!$B$7:$R$2292,12,0)</f>
        <v>6.3395999999999999</v>
      </c>
      <c r="K18" s="61">
        <f t="shared" si="3"/>
        <v>10</v>
      </c>
      <c r="L18" s="60">
        <f>VLOOKUP($A18,'Return Data'!$B$7:$R$2292,13,0)</f>
        <v>4.1399999999999997</v>
      </c>
      <c r="M18" s="61">
        <f t="shared" si="4"/>
        <v>11</v>
      </c>
      <c r="N18" s="60">
        <f>VLOOKUP($A18,'Return Data'!$B$7:$R$2292,17,0)</f>
        <v>5.8352000000000004</v>
      </c>
      <c r="O18" s="61">
        <f t="shared" si="5"/>
        <v>4</v>
      </c>
      <c r="P18" s="60">
        <f>VLOOKUP($A18,'Return Data'!$B$7:$R$2292,14,0)</f>
        <v>6.0525000000000002</v>
      </c>
      <c r="Q18" s="61">
        <f t="shared" si="7"/>
        <v>5</v>
      </c>
      <c r="R18" s="60">
        <f>VLOOKUP($A18,'Return Data'!$B$7:$R$2292,16,0)</f>
        <v>8.1237999999999992</v>
      </c>
      <c r="S18" s="62">
        <f t="shared" si="6"/>
        <v>2</v>
      </c>
    </row>
    <row r="19" spans="1:19" x14ac:dyDescent="0.3">
      <c r="A19" s="77" t="s">
        <v>94</v>
      </c>
      <c r="B19" s="59">
        <f>VLOOKUP($A19,'Return Data'!$B$7:$R$2292,3,0)</f>
        <v>45022</v>
      </c>
      <c r="C19" s="60">
        <f>VLOOKUP($A19,'Return Data'!$B$7:$R$2292,4,0)</f>
        <v>75.938999999999993</v>
      </c>
      <c r="D19" s="60">
        <f>VLOOKUP($A19,'Return Data'!$B$7:$R$2292,9,0)</f>
        <v>14.0868</v>
      </c>
      <c r="E19" s="61">
        <f t="shared" si="0"/>
        <v>16</v>
      </c>
      <c r="F19" s="60">
        <f>VLOOKUP($A19,'Return Data'!$B$7:$R$2292,10,0)</f>
        <v>8.07</v>
      </c>
      <c r="G19" s="61">
        <f t="shared" si="1"/>
        <v>10</v>
      </c>
      <c r="H19" s="60">
        <f>VLOOKUP($A19,'Return Data'!$B$7:$R$2292,11,0)</f>
        <v>6.9177999999999997</v>
      </c>
      <c r="I19" s="61">
        <f t="shared" si="2"/>
        <v>14</v>
      </c>
      <c r="J19" s="60">
        <f>VLOOKUP($A19,'Return Data'!$B$7:$R$2292,12,0)</f>
        <v>6.3395999999999999</v>
      </c>
      <c r="K19" s="61">
        <f t="shared" si="3"/>
        <v>10</v>
      </c>
      <c r="L19" s="60">
        <f>VLOOKUP($A19,'Return Data'!$B$7:$R$2292,13,0)</f>
        <v>4.1399999999999997</v>
      </c>
      <c r="M19" s="61">
        <f t="shared" si="4"/>
        <v>11</v>
      </c>
      <c r="N19" s="60">
        <f>VLOOKUP($A19,'Return Data'!$B$7:$R$2292,17,0)</f>
        <v>5.8352000000000004</v>
      </c>
      <c r="O19" s="61">
        <f t="shared" si="5"/>
        <v>4</v>
      </c>
      <c r="P19" s="60">
        <f>VLOOKUP($A19,'Return Data'!$B$7:$R$2292,14,0)</f>
        <v>6.0525000000000002</v>
      </c>
      <c r="Q19" s="61">
        <f t="shared" si="7"/>
        <v>5</v>
      </c>
      <c r="R19" s="60">
        <f>VLOOKUP($A19,'Return Data'!$B$7:$R$2292,16,0)</f>
        <v>8.1237999999999992</v>
      </c>
      <c r="S19" s="62">
        <f t="shared" si="6"/>
        <v>2</v>
      </c>
    </row>
    <row r="20" spans="1:19" x14ac:dyDescent="0.3">
      <c r="A20" s="77" t="s">
        <v>95</v>
      </c>
      <c r="B20" s="59">
        <f>VLOOKUP($A20,'Return Data'!$B$7:$R$2292,3,0)</f>
        <v>45022</v>
      </c>
      <c r="C20" s="60">
        <f>VLOOKUP($A20,'Return Data'!$B$7:$R$2292,4,0)</f>
        <v>75.938999999999993</v>
      </c>
      <c r="D20" s="60">
        <f>VLOOKUP($A20,'Return Data'!$B$7:$R$2292,9,0)</f>
        <v>14.0868</v>
      </c>
      <c r="E20" s="61">
        <f t="shared" si="0"/>
        <v>16</v>
      </c>
      <c r="F20" s="60">
        <f>VLOOKUP($A20,'Return Data'!$B$7:$R$2292,10,0)</f>
        <v>8.07</v>
      </c>
      <c r="G20" s="61">
        <f t="shared" si="1"/>
        <v>10</v>
      </c>
      <c r="H20" s="60">
        <f>VLOOKUP($A20,'Return Data'!$B$7:$R$2292,11,0)</f>
        <v>6.9177999999999997</v>
      </c>
      <c r="I20" s="61">
        <f t="shared" si="2"/>
        <v>14</v>
      </c>
      <c r="J20" s="60">
        <f>VLOOKUP($A20,'Return Data'!$B$7:$R$2292,12,0)</f>
        <v>6.3395999999999999</v>
      </c>
      <c r="K20" s="61">
        <f t="shared" si="3"/>
        <v>10</v>
      </c>
      <c r="L20" s="60">
        <f>VLOOKUP($A20,'Return Data'!$B$7:$R$2292,13,0)</f>
        <v>4.1399999999999997</v>
      </c>
      <c r="M20" s="61">
        <f t="shared" si="4"/>
        <v>11</v>
      </c>
      <c r="N20" s="60">
        <f>VLOOKUP($A20,'Return Data'!$B$7:$R$2292,17,0)</f>
        <v>5.8352000000000004</v>
      </c>
      <c r="O20" s="61">
        <f t="shared" si="5"/>
        <v>4</v>
      </c>
      <c r="P20" s="60">
        <f>VLOOKUP($A20,'Return Data'!$B$7:$R$2292,14,0)</f>
        <v>6.0525000000000002</v>
      </c>
      <c r="Q20" s="61">
        <f t="shared" si="7"/>
        <v>5</v>
      </c>
      <c r="R20" s="60">
        <f>VLOOKUP($A20,'Return Data'!$B$7:$R$2292,16,0)</f>
        <v>8.1237999999999992</v>
      </c>
      <c r="S20" s="62">
        <f t="shared" si="6"/>
        <v>2</v>
      </c>
    </row>
    <row r="21" spans="1:19" x14ac:dyDescent="0.3">
      <c r="A21" s="102" t="s">
        <v>1948</v>
      </c>
      <c r="B21" s="59">
        <f>VLOOKUP($A21,'Return Data'!$B$7:$R$2292,3,0)</f>
        <v>45022</v>
      </c>
      <c r="C21" s="60">
        <f>VLOOKUP($A21,'Return Data'!$B$7:$R$2292,4,0)</f>
        <v>25.015999999999998</v>
      </c>
      <c r="D21" s="60">
        <f>VLOOKUP($A21,'Return Data'!$B$7:$R$2292,9,0)</f>
        <v>16.537700000000001</v>
      </c>
      <c r="E21" s="61">
        <f t="shared" si="0"/>
        <v>9</v>
      </c>
      <c r="F21" s="60">
        <f>VLOOKUP($A21,'Return Data'!$B$7:$R$2292,10,0)</f>
        <v>8.5195000000000007</v>
      </c>
      <c r="G21" s="61">
        <f t="shared" si="1"/>
        <v>4</v>
      </c>
      <c r="H21" s="60">
        <f>VLOOKUP($A21,'Return Data'!$B$7:$R$2292,11,0)</f>
        <v>6.5449999999999999</v>
      </c>
      <c r="I21" s="61">
        <f t="shared" si="2"/>
        <v>18</v>
      </c>
      <c r="J21" s="60">
        <f>VLOOKUP($A21,'Return Data'!$B$7:$R$2292,12,0)</f>
        <v>5.5179</v>
      </c>
      <c r="K21" s="61">
        <f t="shared" si="3"/>
        <v>21</v>
      </c>
      <c r="L21" s="60">
        <f>VLOOKUP($A21,'Return Data'!$B$7:$R$2292,13,0)</f>
        <v>4.7180999999999997</v>
      </c>
      <c r="M21" s="61">
        <f t="shared" si="4"/>
        <v>9</v>
      </c>
      <c r="N21" s="60">
        <f>VLOOKUP($A21,'Return Data'!$B$7:$R$2292,17,0)</f>
        <v>3.5823</v>
      </c>
      <c r="O21" s="61">
        <f t="shared" si="5"/>
        <v>17</v>
      </c>
      <c r="P21" s="60">
        <f>VLOOKUP($A21,'Return Data'!$B$7:$R$2292,14,0)</f>
        <v>4.5416999999999996</v>
      </c>
      <c r="Q21" s="61">
        <f t="shared" si="7"/>
        <v>18</v>
      </c>
      <c r="R21" s="60">
        <f>VLOOKUP($A21,'Return Data'!$B$7:$R$2292,16,0)</f>
        <v>5.6752000000000002</v>
      </c>
      <c r="S21" s="62">
        <f t="shared" si="6"/>
        <v>23</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45022</v>
      </c>
      <c r="C23" s="60">
        <f>VLOOKUP($A23,'Return Data'!$B$7:$R$2292,4,0)</f>
        <v>30.9526</v>
      </c>
      <c r="D23" s="60">
        <f>VLOOKUP($A23,'Return Data'!$B$7:$R$2292,9,0)</f>
        <v>11.477</v>
      </c>
      <c r="E23" s="61">
        <f t="shared" si="0"/>
        <v>22</v>
      </c>
      <c r="F23" s="60">
        <f>VLOOKUP($A23,'Return Data'!$B$7:$R$2292,10,0)</f>
        <v>7.8860999999999999</v>
      </c>
      <c r="G23" s="61">
        <f t="shared" si="1"/>
        <v>13</v>
      </c>
      <c r="H23" s="60">
        <f>VLOOKUP($A23,'Return Data'!$B$7:$R$2292,11,0)</f>
        <v>7.2923</v>
      </c>
      <c r="I23" s="61">
        <f t="shared" si="2"/>
        <v>12</v>
      </c>
      <c r="J23" s="60">
        <f>VLOOKUP($A23,'Return Data'!$B$7:$R$2292,12,0)</f>
        <v>7.9316000000000004</v>
      </c>
      <c r="K23" s="61">
        <f t="shared" si="3"/>
        <v>3</v>
      </c>
      <c r="L23" s="60">
        <f>VLOOKUP($A23,'Return Data'!$B$7:$R$2292,13,0)</f>
        <v>6.17</v>
      </c>
      <c r="M23" s="61">
        <f t="shared" si="4"/>
        <v>4</v>
      </c>
      <c r="N23" s="60">
        <f>VLOOKUP($A23,'Return Data'!$B$7:$R$2292,17,0)</f>
        <v>5.1120000000000001</v>
      </c>
      <c r="O23" s="61">
        <f t="shared" si="5"/>
        <v>8</v>
      </c>
      <c r="P23" s="60">
        <f>VLOOKUP($A23,'Return Data'!$B$7:$R$2292,14,0)</f>
        <v>6.5571999999999999</v>
      </c>
      <c r="Q23" s="61">
        <f t="shared" si="7"/>
        <v>4</v>
      </c>
      <c r="R23" s="60">
        <f>VLOOKUP($A23,'Return Data'!$B$7:$R$2292,16,0)</f>
        <v>8.9251000000000005</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45022</v>
      </c>
      <c r="C25" s="60">
        <f>VLOOKUP($A25,'Return Data'!$B$7:$R$2292,4,0)</f>
        <v>18.687799999999999</v>
      </c>
      <c r="D25" s="60">
        <f>VLOOKUP($A25,'Return Data'!$B$7:$R$2292,9,0)</f>
        <v>16.1784</v>
      </c>
      <c r="E25" s="61">
        <f t="shared" si="0"/>
        <v>11</v>
      </c>
      <c r="F25" s="60">
        <f>VLOOKUP($A25,'Return Data'!$B$7:$R$2292,10,0)</f>
        <v>6.3948999999999998</v>
      </c>
      <c r="G25" s="61">
        <f t="shared" si="1"/>
        <v>22</v>
      </c>
      <c r="H25" s="60">
        <f>VLOOKUP($A25,'Return Data'!$B$7:$R$2292,11,0)</f>
        <v>6.2934999999999999</v>
      </c>
      <c r="I25" s="61">
        <f t="shared" si="2"/>
        <v>20</v>
      </c>
      <c r="J25" s="60">
        <f>VLOOKUP($A25,'Return Data'!$B$7:$R$2292,12,0)</f>
        <v>5.5914000000000001</v>
      </c>
      <c r="K25" s="61">
        <f t="shared" si="3"/>
        <v>19</v>
      </c>
      <c r="L25" s="60">
        <f>VLOOKUP($A25,'Return Data'!$B$7:$R$2292,13,0)</f>
        <v>3.6023999999999998</v>
      </c>
      <c r="M25" s="61">
        <f t="shared" si="4"/>
        <v>18</v>
      </c>
      <c r="N25" s="60">
        <f>VLOOKUP($A25,'Return Data'!$B$7:$R$2292,17,0)</f>
        <v>5.2295999999999996</v>
      </c>
      <c r="O25" s="61">
        <f t="shared" si="5"/>
        <v>7</v>
      </c>
      <c r="P25" s="60">
        <f>VLOOKUP($A25,'Return Data'!$B$7:$R$2292,14,0)</f>
        <v>5.5564999999999998</v>
      </c>
      <c r="Q25" s="61">
        <f t="shared" si="7"/>
        <v>8</v>
      </c>
      <c r="R25" s="60">
        <f>VLOOKUP($A25,'Return Data'!$B$7:$R$2292,16,0)</f>
        <v>6.5960000000000001</v>
      </c>
      <c r="S25" s="62">
        <f t="shared" si="6"/>
        <v>16</v>
      </c>
    </row>
    <row r="26" spans="1:19" x14ac:dyDescent="0.3">
      <c r="A26" s="77" t="s">
        <v>101</v>
      </c>
      <c r="B26" s="59">
        <f>VLOOKUP($A26,'Return Data'!$B$7:$R$2292,3,0)</f>
        <v>45022</v>
      </c>
      <c r="C26" s="60">
        <f>VLOOKUP($A26,'Return Data'!$B$7:$R$2292,4,0)</f>
        <v>1279.9414999999999</v>
      </c>
      <c r="D26" s="60">
        <f>VLOOKUP($A26,'Return Data'!$B$7:$R$2292,9,0)</f>
        <v>10.676299999999999</v>
      </c>
      <c r="E26" s="61">
        <f t="shared" si="0"/>
        <v>23</v>
      </c>
      <c r="F26" s="60">
        <f>VLOOKUP($A26,'Return Data'!$B$7:$R$2292,10,0)</f>
        <v>6.9817999999999998</v>
      </c>
      <c r="G26" s="61">
        <f t="shared" si="1"/>
        <v>21</v>
      </c>
      <c r="H26" s="60">
        <f>VLOOKUP($A26,'Return Data'!$B$7:$R$2292,11,0)</f>
        <v>6.9104000000000001</v>
      </c>
      <c r="I26" s="61">
        <f t="shared" si="2"/>
        <v>17</v>
      </c>
      <c r="J26" s="60">
        <f>VLOOKUP($A26,'Return Data'!$B$7:$R$2292,12,0)</f>
        <v>6.0095000000000001</v>
      </c>
      <c r="K26" s="61">
        <f t="shared" si="3"/>
        <v>14</v>
      </c>
      <c r="L26" s="60">
        <f>VLOOKUP($A26,'Return Data'!$B$7:$R$2292,13,0)</f>
        <v>4.0529000000000002</v>
      </c>
      <c r="M26" s="61">
        <f t="shared" si="4"/>
        <v>15</v>
      </c>
      <c r="N26" s="60">
        <f>VLOOKUP($A26,'Return Data'!$B$7:$R$2292,17,0)</f>
        <v>3.9529000000000001</v>
      </c>
      <c r="O26" s="61">
        <f t="shared" si="5"/>
        <v>13</v>
      </c>
      <c r="P26" s="60">
        <f>VLOOKUP($A26,'Return Data'!$B$7:$R$2292,14,0)</f>
        <v>4.7228000000000003</v>
      </c>
      <c r="Q26" s="61">
        <f t="shared" si="7"/>
        <v>17</v>
      </c>
      <c r="R26" s="60">
        <f>VLOOKUP($A26,'Return Data'!$B$7:$R$2292,16,0)</f>
        <v>5.8521999999999998</v>
      </c>
      <c r="S26" s="62">
        <f t="shared" si="6"/>
        <v>21</v>
      </c>
    </row>
    <row r="27" spans="1:19" x14ac:dyDescent="0.3">
      <c r="A27" s="77" t="s">
        <v>1865</v>
      </c>
      <c r="B27" s="59">
        <f>VLOOKUP($A27,'Return Data'!$B$7:$R$2292,3,0)</f>
        <v>45022</v>
      </c>
      <c r="C27" s="60">
        <f>VLOOKUP($A27,'Return Data'!$B$7:$R$2292,4,0)</f>
        <v>35.235999999999997</v>
      </c>
      <c r="D27" s="60">
        <f>VLOOKUP($A27,'Return Data'!$B$7:$R$2292,9,0)</f>
        <v>16.264299999999999</v>
      </c>
      <c r="E27" s="61">
        <f t="shared" si="0"/>
        <v>10</v>
      </c>
      <c r="F27" s="60">
        <f>VLOOKUP($A27,'Return Data'!$B$7:$R$2292,10,0)</f>
        <v>8.2476000000000003</v>
      </c>
      <c r="G27" s="61">
        <f t="shared" si="1"/>
        <v>7</v>
      </c>
      <c r="H27" s="60">
        <f>VLOOKUP($A27,'Return Data'!$B$7:$R$2292,11,0)</f>
        <v>7.2178000000000004</v>
      </c>
      <c r="I27" s="61">
        <f t="shared" si="2"/>
        <v>13</v>
      </c>
      <c r="J27" s="60">
        <f>VLOOKUP($A27,'Return Data'!$B$7:$R$2292,12,0)</f>
        <v>5.6787999999999998</v>
      </c>
      <c r="K27" s="61">
        <f t="shared" si="3"/>
        <v>18</v>
      </c>
      <c r="L27" s="60">
        <f>VLOOKUP($A27,'Return Data'!$B$7:$R$2292,13,0)</f>
        <v>5.1755000000000004</v>
      </c>
      <c r="M27" s="61">
        <f t="shared" si="4"/>
        <v>7</v>
      </c>
      <c r="N27" s="60">
        <f>VLOOKUP($A27,'Return Data'!$B$7:$R$2292,17,0)</f>
        <v>4.3220999999999998</v>
      </c>
      <c r="O27" s="61">
        <f t="shared" si="5"/>
        <v>10</v>
      </c>
      <c r="P27" s="60">
        <f>VLOOKUP($A27,'Return Data'!$B$7:$R$2292,14,0)</f>
        <v>5.1151</v>
      </c>
      <c r="Q27" s="61">
        <f t="shared" si="7"/>
        <v>14</v>
      </c>
      <c r="R27" s="60">
        <f>VLOOKUP($A27,'Return Data'!$B$7:$R$2292,16,0)</f>
        <v>6.5696000000000003</v>
      </c>
      <c r="S27" s="62">
        <f t="shared" si="6"/>
        <v>17</v>
      </c>
    </row>
    <row r="28" spans="1:19" x14ac:dyDescent="0.3">
      <c r="A28" s="109" t="s">
        <v>103</v>
      </c>
      <c r="B28" s="59">
        <f>VLOOKUP($A28,'Return Data'!$B$7:$R$2292,3,0)</f>
        <v>45022</v>
      </c>
      <c r="C28" s="60">
        <f>VLOOKUP($A28,'Return Data'!$B$7:$R$2292,4,0)</f>
        <v>31.3825</v>
      </c>
      <c r="D28" s="60">
        <f>VLOOKUP($A28,'Return Data'!$B$7:$R$2292,9,0)</f>
        <v>17.140499999999999</v>
      </c>
      <c r="E28" s="61">
        <f t="shared" si="0"/>
        <v>6</v>
      </c>
      <c r="F28" s="60">
        <f>VLOOKUP($A28,'Return Data'!$B$7:$R$2292,10,0)</f>
        <v>5.7643000000000004</v>
      </c>
      <c r="G28" s="61">
        <f t="shared" si="1"/>
        <v>23</v>
      </c>
      <c r="H28" s="60">
        <f>VLOOKUP($A28,'Return Data'!$B$7:$R$2292,11,0)</f>
        <v>6.5006000000000004</v>
      </c>
      <c r="I28" s="61">
        <f t="shared" si="2"/>
        <v>19</v>
      </c>
      <c r="J28" s="60">
        <f>VLOOKUP($A28,'Return Data'!$B$7:$R$2292,12,0)</f>
        <v>5.9820000000000002</v>
      </c>
      <c r="K28" s="61">
        <f t="shared" si="3"/>
        <v>15</v>
      </c>
      <c r="L28" s="60">
        <f>VLOOKUP($A28,'Return Data'!$B$7:$R$2292,13,0)</f>
        <v>3.3104</v>
      </c>
      <c r="M28" s="61">
        <f t="shared" si="4"/>
        <v>20</v>
      </c>
      <c r="N28" s="60">
        <f>VLOOKUP($A28,'Return Data'!$B$7:$R$2292,17,0)</f>
        <v>3.9262000000000001</v>
      </c>
      <c r="O28" s="61">
        <f t="shared" si="5"/>
        <v>14</v>
      </c>
      <c r="P28" s="60">
        <f>VLOOKUP($A28,'Return Data'!$B$7:$R$2292,14,0)</f>
        <v>5.4390000000000001</v>
      </c>
      <c r="Q28" s="61">
        <f t="shared" si="7"/>
        <v>10</v>
      </c>
      <c r="R28" s="60">
        <f>VLOOKUP($A28,'Return Data'!$B$7:$R$2292,16,0)</f>
        <v>7.9951999999999996</v>
      </c>
      <c r="S28" s="62">
        <f t="shared" si="6"/>
        <v>5</v>
      </c>
    </row>
    <row r="29" spans="1:19" x14ac:dyDescent="0.3">
      <c r="A29" s="77" t="s">
        <v>105</v>
      </c>
      <c r="B29" s="59">
        <f>VLOOKUP($A29,'Return Data'!$B$7:$R$2292,3,0)</f>
        <v>45022</v>
      </c>
      <c r="C29" s="60">
        <f>VLOOKUP($A29,'Return Data'!$B$7:$R$2292,4,0)</f>
        <v>13.9693</v>
      </c>
      <c r="D29" s="60">
        <f>VLOOKUP($A29,'Return Data'!$B$7:$R$2292,9,0)</f>
        <v>19.118099999999998</v>
      </c>
      <c r="E29" s="61">
        <f t="shared" si="0"/>
        <v>3</v>
      </c>
      <c r="F29" s="60">
        <f>VLOOKUP($A29,'Return Data'!$B$7:$R$2292,10,0)</f>
        <v>7.8723999999999998</v>
      </c>
      <c r="G29" s="61">
        <f t="shared" si="1"/>
        <v>14</v>
      </c>
      <c r="H29" s="60">
        <f>VLOOKUP($A29,'Return Data'!$B$7:$R$2292,11,0)</f>
        <v>7.508</v>
      </c>
      <c r="I29" s="61">
        <f t="shared" si="2"/>
        <v>9</v>
      </c>
      <c r="J29" s="60">
        <f>VLOOKUP($A29,'Return Data'!$B$7:$R$2292,12,0)</f>
        <v>6.3479000000000001</v>
      </c>
      <c r="K29" s="61">
        <f t="shared" si="3"/>
        <v>9</v>
      </c>
      <c r="L29" s="60">
        <f>VLOOKUP($A29,'Return Data'!$B$7:$R$2292,13,0)</f>
        <v>2.649</v>
      </c>
      <c r="M29" s="61">
        <f t="shared" si="4"/>
        <v>23</v>
      </c>
      <c r="N29" s="60">
        <f>VLOOKUP($A29,'Return Data'!$B$7:$R$2292,17,0)</f>
        <v>2.9234</v>
      </c>
      <c r="O29" s="61">
        <f t="shared" si="5"/>
        <v>22</v>
      </c>
      <c r="P29" s="60">
        <f>VLOOKUP($A29,'Return Data'!$B$7:$R$2292,14,0)</f>
        <v>3.8620999999999999</v>
      </c>
      <c r="Q29" s="61">
        <f t="shared" si="7"/>
        <v>23</v>
      </c>
      <c r="R29" s="60">
        <f>VLOOKUP($A29,'Return Data'!$B$7:$R$2292,16,0)</f>
        <v>5.6920000000000002</v>
      </c>
      <c r="S29" s="62">
        <f t="shared" si="6"/>
        <v>22</v>
      </c>
    </row>
    <row r="30" spans="1:19" x14ac:dyDescent="0.3">
      <c r="A30" s="77" t="s">
        <v>106</v>
      </c>
      <c r="B30" s="59">
        <f>VLOOKUP($A30,'Return Data'!$B$7:$R$2292,3,0)</f>
        <v>45022</v>
      </c>
      <c r="C30" s="60">
        <f>VLOOKUP($A30,'Return Data'!$B$7:$R$2292,4,0)</f>
        <v>31.110199999999999</v>
      </c>
      <c r="D30" s="60">
        <f>VLOOKUP($A30,'Return Data'!$B$7:$R$2292,9,0)</f>
        <v>12.4146</v>
      </c>
      <c r="E30" s="61">
        <f t="shared" si="0"/>
        <v>21</v>
      </c>
      <c r="F30" s="60">
        <f>VLOOKUP($A30,'Return Data'!$B$7:$R$2292,10,0)</f>
        <v>7.3989000000000003</v>
      </c>
      <c r="G30" s="61">
        <f t="shared" si="1"/>
        <v>18</v>
      </c>
      <c r="H30" s="60">
        <f>VLOOKUP($A30,'Return Data'!$B$7:$R$2292,11,0)</f>
        <v>8.5922000000000001</v>
      </c>
      <c r="I30" s="61">
        <f t="shared" si="2"/>
        <v>2</v>
      </c>
      <c r="J30" s="60">
        <f>VLOOKUP($A30,'Return Data'!$B$7:$R$2292,12,0)</f>
        <v>7.4307999999999996</v>
      </c>
      <c r="K30" s="61">
        <f t="shared" si="3"/>
        <v>7</v>
      </c>
      <c r="L30" s="60">
        <f>VLOOKUP($A30,'Return Data'!$B$7:$R$2292,13,0)</f>
        <v>3.9504999999999999</v>
      </c>
      <c r="M30" s="61">
        <f t="shared" si="4"/>
        <v>16</v>
      </c>
      <c r="N30" s="60">
        <f>VLOOKUP($A30,'Return Data'!$B$7:$R$2292,17,0)</f>
        <v>3.8132999999999999</v>
      </c>
      <c r="O30" s="61">
        <f t="shared" si="5"/>
        <v>16</v>
      </c>
      <c r="P30" s="60">
        <f>VLOOKUP($A30,'Return Data'!$B$7:$R$2292,14,0)</f>
        <v>5.2022000000000004</v>
      </c>
      <c r="Q30" s="61">
        <f t="shared" si="7"/>
        <v>12</v>
      </c>
      <c r="R30" s="60">
        <f>VLOOKUP($A30,'Return Data'!$B$7:$R$2292,16,0)</f>
        <v>6.3624000000000001</v>
      </c>
      <c r="S30" s="62">
        <f t="shared" si="6"/>
        <v>18</v>
      </c>
    </row>
    <row r="31" spans="1:19" x14ac:dyDescent="0.3">
      <c r="A31" s="77" t="s">
        <v>107</v>
      </c>
      <c r="B31" s="59">
        <f>VLOOKUP($A31,'Return Data'!$B$7:$R$2292,3,0)</f>
        <v>45022</v>
      </c>
      <c r="C31" s="60">
        <f>VLOOKUP($A31,'Return Data'!$B$7:$R$2292,4,0)</f>
        <v>2227.395</v>
      </c>
      <c r="D31" s="60">
        <f>VLOOKUP($A31,'Return Data'!$B$7:$R$2292,9,0)</f>
        <v>13.491</v>
      </c>
      <c r="E31" s="61">
        <f t="shared" si="0"/>
        <v>19</v>
      </c>
      <c r="F31" s="60">
        <f>VLOOKUP($A31,'Return Data'!$B$7:$R$2292,10,0)</f>
        <v>6.9842000000000004</v>
      </c>
      <c r="G31" s="61">
        <f t="shared" si="1"/>
        <v>20</v>
      </c>
      <c r="H31" s="60">
        <f>VLOOKUP($A31,'Return Data'!$B$7:$R$2292,11,0)</f>
        <v>5.6211000000000002</v>
      </c>
      <c r="I31" s="61">
        <f t="shared" si="2"/>
        <v>23</v>
      </c>
      <c r="J31" s="60">
        <f>VLOOKUP($A31,'Return Data'!$B$7:$R$2292,12,0)</f>
        <v>4.7828999999999997</v>
      </c>
      <c r="K31" s="61">
        <f t="shared" si="3"/>
        <v>23</v>
      </c>
      <c r="L31" s="60">
        <f>VLOOKUP($A31,'Return Data'!$B$7:$R$2292,13,0)</f>
        <v>4.0690999999999997</v>
      </c>
      <c r="M31" s="61">
        <f t="shared" si="4"/>
        <v>14</v>
      </c>
      <c r="N31" s="60">
        <f>VLOOKUP($A31,'Return Data'!$B$7:$R$2292,17,0)</f>
        <v>3.3984000000000001</v>
      </c>
      <c r="O31" s="61">
        <f t="shared" si="5"/>
        <v>19</v>
      </c>
      <c r="P31" s="60">
        <f>VLOOKUP($A31,'Return Data'!$B$7:$R$2292,14,0)</f>
        <v>4.5410000000000004</v>
      </c>
      <c r="Q31" s="61">
        <f t="shared" si="7"/>
        <v>19</v>
      </c>
      <c r="R31" s="60">
        <f>VLOOKUP($A31,'Return Data'!$B$7:$R$2292,16,0)</f>
        <v>7.3859000000000004</v>
      </c>
      <c r="S31" s="62">
        <f t="shared" si="6"/>
        <v>12</v>
      </c>
    </row>
    <row r="32" spans="1:19" x14ac:dyDescent="0.3">
      <c r="A32" s="77" t="s">
        <v>110</v>
      </c>
      <c r="B32" s="59">
        <f>VLOOKUP($A32,'Return Data'!$B$7:$R$2292,3,0)</f>
        <v>45022</v>
      </c>
      <c r="C32" s="60">
        <f>VLOOKUP($A32,'Return Data'!$B$7:$R$2292,4,0)</f>
        <v>17.891999999999999</v>
      </c>
      <c r="D32" s="60">
        <f>VLOOKUP($A32,'Return Data'!$B$7:$R$2292,9,0)</f>
        <v>15.9543</v>
      </c>
      <c r="E32" s="61">
        <f t="shared" si="0"/>
        <v>12</v>
      </c>
      <c r="F32" s="60">
        <f>VLOOKUP($A32,'Return Data'!$B$7:$R$2292,10,0)</f>
        <v>7.7241999999999997</v>
      </c>
      <c r="G32" s="61">
        <f t="shared" si="1"/>
        <v>16</v>
      </c>
      <c r="H32" s="60">
        <f>VLOOKUP($A32,'Return Data'!$B$7:$R$2292,11,0)</f>
        <v>8.5902999999999992</v>
      </c>
      <c r="I32" s="61">
        <f t="shared" si="2"/>
        <v>3</v>
      </c>
      <c r="J32" s="60">
        <f>VLOOKUP($A32,'Return Data'!$B$7:$R$2292,12,0)</f>
        <v>7.0829000000000004</v>
      </c>
      <c r="K32" s="61">
        <f t="shared" si="3"/>
        <v>8</v>
      </c>
      <c r="L32" s="60">
        <f>VLOOKUP($A32,'Return Data'!$B$7:$R$2292,13,0)</f>
        <v>5.7683999999999997</v>
      </c>
      <c r="M32" s="61">
        <f t="shared" si="4"/>
        <v>6</v>
      </c>
      <c r="N32" s="60">
        <f>VLOOKUP($A32,'Return Data'!$B$7:$R$2292,17,0)</f>
        <v>4.6502999999999997</v>
      </c>
      <c r="O32" s="61">
        <f t="shared" si="5"/>
        <v>9</v>
      </c>
      <c r="P32" s="60">
        <f>VLOOKUP($A32,'Return Data'!$B$7:$R$2292,14,0)</f>
        <v>5.2389999999999999</v>
      </c>
      <c r="Q32" s="61">
        <f t="shared" si="7"/>
        <v>11</v>
      </c>
      <c r="R32" s="60">
        <f>VLOOKUP($A32,'Return Data'!$B$7:$R$2292,16,0)</f>
        <v>7.6289999999999996</v>
      </c>
      <c r="S32" s="62">
        <f t="shared" si="6"/>
        <v>9</v>
      </c>
    </row>
    <row r="33" spans="1:19" x14ac:dyDescent="0.3">
      <c r="A33" s="77" t="s">
        <v>111</v>
      </c>
      <c r="B33" s="59">
        <f>VLOOKUP($A33,'Return Data'!$B$7:$R$2292,3,0)</f>
        <v>45022</v>
      </c>
      <c r="C33" s="60">
        <f>VLOOKUP($A33,'Return Data'!$B$7:$R$2292,4,0)</f>
        <v>30.1008</v>
      </c>
      <c r="D33" s="60">
        <f>VLOOKUP($A33,'Return Data'!$B$7:$R$2292,9,0)</f>
        <v>20.641100000000002</v>
      </c>
      <c r="E33" s="61">
        <f t="shared" si="0"/>
        <v>2</v>
      </c>
      <c r="F33" s="60">
        <f>VLOOKUP($A33,'Return Data'!$B$7:$R$2292,10,0)</f>
        <v>8.1922999999999995</v>
      </c>
      <c r="G33" s="61">
        <f t="shared" si="1"/>
        <v>8</v>
      </c>
      <c r="H33" s="60">
        <f>VLOOKUP($A33,'Return Data'!$B$7:$R$2292,11,0)</f>
        <v>8.0831</v>
      </c>
      <c r="I33" s="61">
        <f t="shared" si="2"/>
        <v>6</v>
      </c>
      <c r="J33" s="60">
        <f>VLOOKUP($A33,'Return Data'!$B$7:$R$2292,12,0)</f>
        <v>7.6028000000000002</v>
      </c>
      <c r="K33" s="61">
        <f t="shared" si="3"/>
        <v>5</v>
      </c>
      <c r="L33" s="60">
        <f>VLOOKUP($A33,'Return Data'!$B$7:$R$2292,13,0)</f>
        <v>5.9782999999999999</v>
      </c>
      <c r="M33" s="61">
        <f t="shared" si="4"/>
        <v>5</v>
      </c>
      <c r="N33" s="60">
        <f>VLOOKUP($A33,'Return Data'!$B$7:$R$2292,17,0)</f>
        <v>4.2939999999999996</v>
      </c>
      <c r="O33" s="61">
        <f t="shared" si="5"/>
        <v>11</v>
      </c>
      <c r="P33" s="60">
        <f>VLOOKUP($A33,'Return Data'!$B$7:$R$2292,14,0)</f>
        <v>5.1753</v>
      </c>
      <c r="Q33" s="61">
        <f t="shared" si="7"/>
        <v>13</v>
      </c>
      <c r="R33" s="60">
        <f>VLOOKUP($A33,'Return Data'!$B$7:$R$2292,16,0)</f>
        <v>5.8943000000000003</v>
      </c>
      <c r="S33" s="62">
        <f t="shared" si="6"/>
        <v>20</v>
      </c>
    </row>
    <row r="34" spans="1:19" x14ac:dyDescent="0.3">
      <c r="A34" s="77" t="s">
        <v>113</v>
      </c>
      <c r="B34" s="59">
        <f>VLOOKUP($A34,'Return Data'!$B$7:$R$2292,3,0)</f>
        <v>45022</v>
      </c>
      <c r="C34" s="60">
        <f>VLOOKUP($A34,'Return Data'!$B$7:$R$2292,4,0)</f>
        <v>19.855399999999999</v>
      </c>
      <c r="D34" s="60">
        <f>VLOOKUP($A34,'Return Data'!$B$7:$R$2292,9,0)</f>
        <v>18.809100000000001</v>
      </c>
      <c r="E34" s="61">
        <f t="shared" si="0"/>
        <v>4</v>
      </c>
      <c r="F34" s="60">
        <f>VLOOKUP($A34,'Return Data'!$B$7:$R$2292,10,0)</f>
        <v>9.4623000000000008</v>
      </c>
      <c r="G34" s="61">
        <f t="shared" si="1"/>
        <v>2</v>
      </c>
      <c r="H34" s="60">
        <f>VLOOKUP($A34,'Return Data'!$B$7:$R$2292,11,0)</f>
        <v>8.1053999999999995</v>
      </c>
      <c r="I34" s="61">
        <f t="shared" si="2"/>
        <v>5</v>
      </c>
      <c r="J34" s="60">
        <f>VLOOKUP($A34,'Return Data'!$B$7:$R$2292,12,0)</f>
        <v>5.9614000000000003</v>
      </c>
      <c r="K34" s="61">
        <f t="shared" si="3"/>
        <v>16</v>
      </c>
      <c r="L34" s="60">
        <f>VLOOKUP($A34,'Return Data'!$B$7:$R$2292,13,0)</f>
        <v>3.3931</v>
      </c>
      <c r="M34" s="61">
        <f t="shared" si="4"/>
        <v>19</v>
      </c>
      <c r="N34" s="60">
        <f>VLOOKUP($A34,'Return Data'!$B$7:$R$2292,17,0)</f>
        <v>2.7890999999999999</v>
      </c>
      <c r="O34" s="61">
        <f t="shared" si="5"/>
        <v>23</v>
      </c>
      <c r="P34" s="60">
        <f>VLOOKUP($A34,'Return Data'!$B$7:$R$2292,14,0)</f>
        <v>4.0575999999999999</v>
      </c>
      <c r="Q34" s="61">
        <f t="shared" si="7"/>
        <v>22</v>
      </c>
      <c r="R34" s="60">
        <f>VLOOKUP($A34,'Return Data'!$B$7:$R$2292,16,0)</f>
        <v>6.3441999999999998</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45022</v>
      </c>
      <c r="C36" s="60">
        <f>VLOOKUP($A36,'Return Data'!$B$7:$R$2292,4,0)</f>
        <v>26.220099999999999</v>
      </c>
      <c r="D36" s="60">
        <f>VLOOKUP($A36,'Return Data'!$B$7:$R$2292,9,0)</f>
        <v>13.058</v>
      </c>
      <c r="E36" s="61">
        <f t="shared" si="0"/>
        <v>20</v>
      </c>
      <c r="F36" s="60">
        <f>VLOOKUP($A36,'Return Data'!$B$7:$R$2292,10,0)</f>
        <v>7.2468000000000004</v>
      </c>
      <c r="G36" s="61">
        <f t="shared" si="1"/>
        <v>19</v>
      </c>
      <c r="H36" s="60">
        <f>VLOOKUP($A36,'Return Data'!$B$7:$R$2292,11,0)</f>
        <v>6.1855000000000002</v>
      </c>
      <c r="I36" s="61">
        <f t="shared" si="2"/>
        <v>22</v>
      </c>
      <c r="J36" s="60">
        <f>VLOOKUP($A36,'Return Data'!$B$7:$R$2292,12,0)</f>
        <v>5.5692000000000004</v>
      </c>
      <c r="K36" s="61">
        <f t="shared" si="3"/>
        <v>20</v>
      </c>
      <c r="L36" s="60">
        <f>VLOOKUP($A36,'Return Data'!$B$7:$R$2292,13,0)</f>
        <v>12.3773</v>
      </c>
      <c r="M36" s="61">
        <f t="shared" si="4"/>
        <v>1</v>
      </c>
      <c r="N36" s="60">
        <f>VLOOKUP($A36,'Return Data'!$B$7:$R$2292,17,0)</f>
        <v>11.613300000000001</v>
      </c>
      <c r="O36" s="61">
        <f>RANK(N36,N$8:N$36,0)</f>
        <v>1</v>
      </c>
      <c r="P36" s="60">
        <f>VLOOKUP($A36,'Return Data'!$B$7:$R$2292,14,0)</f>
        <v>10.1732</v>
      </c>
      <c r="Q36" s="61">
        <f>RANK(P36,P$8:P$36,0)</f>
        <v>1</v>
      </c>
      <c r="R36" s="60">
        <f>VLOOKUP($A36,'Return Data'!$B$7:$R$2292,16,0)</f>
        <v>7.8250999999999999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12.520313793103448</v>
      </c>
      <c r="E38" s="83"/>
      <c r="F38" s="84">
        <f>AVERAGE(F8:F36)</f>
        <v>6.2792793103448261</v>
      </c>
      <c r="G38" s="83"/>
      <c r="H38" s="84">
        <f>AVERAGE(H8:H36)</f>
        <v>5.7900482758620688</v>
      </c>
      <c r="I38" s="83"/>
      <c r="J38" s="84">
        <f>AVERAGE(J8:J36)</f>
        <v>5.2930448275862068</v>
      </c>
      <c r="K38" s="83"/>
      <c r="L38" s="84">
        <f>AVERAGE(L8:L36)</f>
        <v>3.86993103448276</v>
      </c>
      <c r="M38" s="83"/>
      <c r="N38" s="84">
        <f>AVERAGE(N8:N36)</f>
        <v>3.8245749999999998</v>
      </c>
      <c r="O38" s="83"/>
      <c r="P38" s="84">
        <f>AVERAGE(P8:P36)</f>
        <v>4.8379576923076923</v>
      </c>
      <c r="Q38" s="83"/>
      <c r="R38" s="84">
        <f>AVERAGE(R8:R36)</f>
        <v>5.6846241379310332</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22.4636</v>
      </c>
      <c r="E40" s="87"/>
      <c r="F40" s="88">
        <f>MAX(F8:F36)</f>
        <v>10.431900000000001</v>
      </c>
      <c r="G40" s="87"/>
      <c r="H40" s="88">
        <f>MAX(H8:H36)</f>
        <v>8.6202000000000005</v>
      </c>
      <c r="I40" s="87"/>
      <c r="J40" s="88">
        <f>MAX(J8:J36)</f>
        <v>10.4223</v>
      </c>
      <c r="K40" s="87"/>
      <c r="L40" s="88">
        <f>MAX(L8:L36)</f>
        <v>12.3773</v>
      </c>
      <c r="M40" s="87"/>
      <c r="N40" s="88">
        <f>MAX(N8:N36)</f>
        <v>11.613300000000001</v>
      </c>
      <c r="O40" s="87"/>
      <c r="P40" s="88">
        <f>MAX(P8:P36)</f>
        <v>10.1732</v>
      </c>
      <c r="Q40" s="87"/>
      <c r="R40" s="88">
        <f>MAX(R8:R36)</f>
        <v>8.9251000000000005</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45025</v>
      </c>
      <c r="C8" s="60">
        <f>VLOOKUP($A8,'Return Data'!$B$7:$R$2292,4,0)</f>
        <v>1214.4228000000001</v>
      </c>
      <c r="D8" s="60">
        <f>VLOOKUP($A8,'Return Data'!$B$7:$R$2292,5,0)</f>
        <v>6.4691000000000001</v>
      </c>
      <c r="E8" s="61">
        <f t="shared" ref="E8:E36" si="0">RANK(D8,D$8:D$36,0)</f>
        <v>11</v>
      </c>
      <c r="F8" s="60">
        <f>VLOOKUP($A8,'Return Data'!$B$7:$R$2292,6,0)</f>
        <v>6.4724000000000004</v>
      </c>
      <c r="G8" s="61">
        <f t="shared" ref="G8:G36" si="1">RANK(F8,F$8:F$36,0)</f>
        <v>11</v>
      </c>
      <c r="H8" s="60">
        <f>VLOOKUP($A8,'Return Data'!$B$7:$R$2292,7,0)</f>
        <v>6.4024000000000001</v>
      </c>
      <c r="I8" s="61">
        <f t="shared" ref="I8:I36" si="2">RANK(H8,H$8:H$36,0)</f>
        <v>13</v>
      </c>
      <c r="J8" s="60">
        <f>VLOOKUP($A8,'Return Data'!$B$7:$R$2292,8,0)</f>
        <v>6.7141999999999999</v>
      </c>
      <c r="K8" s="61">
        <f t="shared" ref="K8:K36" si="3">RANK(J8,J$8:J$36,0)</f>
        <v>8</v>
      </c>
      <c r="L8" s="60">
        <f>VLOOKUP($A8,'Return Data'!$B$7:$R$2292,9,0)</f>
        <v>6.5811999999999999</v>
      </c>
      <c r="M8" s="61">
        <f t="shared" ref="M8:M36" si="4">RANK(L8,L$8:L$36,0)</f>
        <v>7</v>
      </c>
      <c r="N8" s="60">
        <f>VLOOKUP($A8,'Return Data'!$B$7:$R$2292,10,0)</f>
        <v>6.4070999999999998</v>
      </c>
      <c r="O8" s="61">
        <f t="shared" ref="O8:O36" si="5">RANK(N8,N$8:N$36,0)</f>
        <v>9</v>
      </c>
      <c r="P8" s="60">
        <f>VLOOKUP($A8,'Return Data'!$B$7:$R$2292,11,0)</f>
        <v>6.2431999999999999</v>
      </c>
      <c r="Q8" s="61">
        <f t="shared" ref="Q8:Q36" si="6">RANK(P8,P$8:P$36,0)</f>
        <v>9</v>
      </c>
      <c r="R8" s="60">
        <f>VLOOKUP($A8,'Return Data'!$B$7:$R$2292,12,0)</f>
        <v>5.9447000000000001</v>
      </c>
      <c r="S8" s="61">
        <f t="shared" ref="S8:S36" si="7">RANK(R8,R$8:R$36,0)</f>
        <v>10</v>
      </c>
      <c r="T8" s="60">
        <f>VLOOKUP($A8,'Return Data'!$B$7:$R$2292,13,0)</f>
        <v>5.5408999999999997</v>
      </c>
      <c r="U8" s="61">
        <f t="shared" ref="U8:U36" si="8">RANK(T8,T$8:T$36,0)</f>
        <v>11</v>
      </c>
      <c r="V8" s="60">
        <f>VLOOKUP($A8,'Return Data'!$B$7:$R$2292,17,0)</f>
        <v>4.4185999999999996</v>
      </c>
      <c r="W8" s="61">
        <f>RANK(V8,V$8:V$36,0)</f>
        <v>8</v>
      </c>
      <c r="X8" s="60">
        <f>VLOOKUP($A8,'Return Data'!$B$7:$R$2292,14,0)</f>
        <v>3.9626999999999999</v>
      </c>
      <c r="Y8" s="61">
        <f>RANK(X8,X$8:X$36,0)</f>
        <v>3</v>
      </c>
      <c r="Z8" s="60">
        <f>VLOOKUP($A8,'Return Data'!$B$7:$R$2292,16,0)</f>
        <v>4.4743000000000004</v>
      </c>
      <c r="AA8" s="62">
        <f t="shared" ref="AA8:AA36" si="9">RANK(Z8,Z$8:Z$36,0)</f>
        <v>4</v>
      </c>
    </row>
    <row r="9" spans="1:27" x14ac:dyDescent="0.3">
      <c r="A9" s="58" t="s">
        <v>1129</v>
      </c>
      <c r="B9" s="59">
        <f>VLOOKUP($A9,'Return Data'!$B$7:$R$2292,3,0)</f>
        <v>45025</v>
      </c>
      <c r="C9" s="60">
        <f>VLOOKUP($A9,'Return Data'!$B$7:$R$2292,4,0)</f>
        <v>1187.5017</v>
      </c>
      <c r="D9" s="60">
        <f>VLOOKUP($A9,'Return Data'!$B$7:$R$2292,5,0)</f>
        <v>6.5666000000000002</v>
      </c>
      <c r="E9" s="61">
        <f t="shared" si="0"/>
        <v>4</v>
      </c>
      <c r="F9" s="60">
        <f>VLOOKUP($A9,'Return Data'!$B$7:$R$2292,6,0)</f>
        <v>6.5678999999999998</v>
      </c>
      <c r="G9" s="61">
        <f t="shared" si="1"/>
        <v>4</v>
      </c>
      <c r="H9" s="60">
        <f>VLOOKUP($A9,'Return Data'!$B$7:$R$2292,7,0)</f>
        <v>6.5172999999999996</v>
      </c>
      <c r="I9" s="61">
        <f t="shared" si="2"/>
        <v>8</v>
      </c>
      <c r="J9" s="60">
        <f>VLOOKUP($A9,'Return Data'!$B$7:$R$2292,8,0)</f>
        <v>6.7351000000000001</v>
      </c>
      <c r="K9" s="61">
        <f t="shared" si="3"/>
        <v>7</v>
      </c>
      <c r="L9" s="60">
        <f>VLOOKUP($A9,'Return Data'!$B$7:$R$2292,9,0)</f>
        <v>6.5949999999999998</v>
      </c>
      <c r="M9" s="61">
        <f t="shared" si="4"/>
        <v>6</v>
      </c>
      <c r="N9" s="60">
        <f>VLOOKUP($A9,'Return Data'!$B$7:$R$2292,10,0)</f>
        <v>6.4263000000000003</v>
      </c>
      <c r="O9" s="61">
        <f t="shared" si="5"/>
        <v>5</v>
      </c>
      <c r="P9" s="60">
        <f>VLOOKUP($A9,'Return Data'!$B$7:$R$2292,11,0)</f>
        <v>6.2765000000000004</v>
      </c>
      <c r="Q9" s="61">
        <f t="shared" si="6"/>
        <v>3</v>
      </c>
      <c r="R9" s="60">
        <f>VLOOKUP($A9,'Return Data'!$B$7:$R$2292,12,0)</f>
        <v>5.9790999999999999</v>
      </c>
      <c r="S9" s="61">
        <f t="shared" si="7"/>
        <v>3</v>
      </c>
      <c r="T9" s="60">
        <f>VLOOKUP($A9,'Return Data'!$B$7:$R$2292,13,0)</f>
        <v>5.5732999999999997</v>
      </c>
      <c r="U9" s="61">
        <f t="shared" si="8"/>
        <v>2</v>
      </c>
      <c r="V9" s="60">
        <f>VLOOKUP($A9,'Return Data'!$B$7:$R$2292,17,0)</f>
        <v>4.4370000000000003</v>
      </c>
      <c r="W9" s="61">
        <f>RANK(V9,V$8:V$36,0)</f>
        <v>4</v>
      </c>
      <c r="X9" s="60"/>
      <c r="Y9" s="61"/>
      <c r="Z9" s="60">
        <f>VLOOKUP($A9,'Return Data'!$B$7:$R$2292,16,0)</f>
        <v>4.3114999999999997</v>
      </c>
      <c r="AA9" s="62">
        <f t="shared" si="9"/>
        <v>11</v>
      </c>
    </row>
    <row r="10" spans="1:27" x14ac:dyDescent="0.3">
      <c r="A10" s="58" t="s">
        <v>2064</v>
      </c>
      <c r="B10" s="59">
        <f>VLOOKUP($A10,'Return Data'!$B$7:$R$2292,3,0)</f>
        <v>45025</v>
      </c>
      <c r="C10" s="60">
        <f>VLOOKUP($A10,'Return Data'!$B$7:$R$2292,4,0)</f>
        <v>1197.5324000000001</v>
      </c>
      <c r="D10" s="60">
        <f>VLOOKUP($A10,'Return Data'!$B$7:$R$2292,5,0)</f>
        <v>6.3316999999999997</v>
      </c>
      <c r="E10" s="61">
        <f t="shared" si="0"/>
        <v>19</v>
      </c>
      <c r="F10" s="60">
        <f>VLOOKUP($A10,'Return Data'!$B$7:$R$2292,6,0)</f>
        <v>6.3327999999999998</v>
      </c>
      <c r="G10" s="61">
        <f t="shared" si="1"/>
        <v>20</v>
      </c>
      <c r="H10" s="60">
        <f>VLOOKUP($A10,'Return Data'!$B$7:$R$2292,7,0)</f>
        <v>6.4071999999999996</v>
      </c>
      <c r="I10" s="61">
        <f t="shared" si="2"/>
        <v>12</v>
      </c>
      <c r="J10" s="60">
        <f>VLOOKUP($A10,'Return Data'!$B$7:$R$2292,8,0)</f>
        <v>6.5469999999999997</v>
      </c>
      <c r="K10" s="61">
        <f t="shared" si="3"/>
        <v>19</v>
      </c>
      <c r="L10" s="60">
        <f>VLOOKUP($A10,'Return Data'!$B$7:$R$2292,9,0)</f>
        <v>6.4965999999999999</v>
      </c>
      <c r="M10" s="61">
        <f t="shared" si="4"/>
        <v>16</v>
      </c>
      <c r="N10" s="60">
        <f>VLOOKUP($A10,'Return Data'!$B$7:$R$2292,10,0)</f>
        <v>6.3727</v>
      </c>
      <c r="O10" s="61">
        <f t="shared" si="5"/>
        <v>14</v>
      </c>
      <c r="P10" s="60">
        <f>VLOOKUP($A10,'Return Data'!$B$7:$R$2292,11,0)</f>
        <v>6.2355999999999998</v>
      </c>
      <c r="Q10" s="61">
        <f t="shared" si="6"/>
        <v>10</v>
      </c>
      <c r="R10" s="60">
        <f>VLOOKUP($A10,'Return Data'!$B$7:$R$2292,12,0)</f>
        <v>5.9385000000000003</v>
      </c>
      <c r="S10" s="61">
        <f t="shared" si="7"/>
        <v>13</v>
      </c>
      <c r="T10" s="60">
        <f>VLOOKUP($A10,'Return Data'!$B$7:$R$2292,13,0)</f>
        <v>5.5364000000000004</v>
      </c>
      <c r="U10" s="61">
        <f t="shared" si="8"/>
        <v>13</v>
      </c>
      <c r="V10" s="60">
        <f>VLOOKUP($A10,'Return Data'!$B$7:$R$2292,17,0)</f>
        <v>4.4008000000000003</v>
      </c>
      <c r="W10" s="61">
        <f>RANK(V10,V$8:V$36,0)</f>
        <v>16</v>
      </c>
      <c r="X10" s="60">
        <f>VLOOKUP($A10,'Return Data'!$B$7:$R$2292,14,0)</f>
        <v>3.948</v>
      </c>
      <c r="Y10" s="61">
        <f>RANK(X10,X$8:X$36,0)</f>
        <v>5</v>
      </c>
      <c r="Z10" s="60">
        <f>VLOOKUP($A10,'Return Data'!$B$7:$R$2292,16,0)</f>
        <v>4.3593000000000002</v>
      </c>
      <c r="AA10" s="62">
        <f t="shared" si="9"/>
        <v>9</v>
      </c>
    </row>
    <row r="11" spans="1:27" x14ac:dyDescent="0.3">
      <c r="A11" s="58" t="s">
        <v>1905</v>
      </c>
      <c r="B11" s="59">
        <f>VLOOKUP($A11,'Return Data'!$B$7:$R$2292,3,0)</f>
        <v>45025</v>
      </c>
      <c r="C11" s="60">
        <f>VLOOKUP($A11,'Return Data'!$B$7:$R$2292,4,0)</f>
        <v>1137.7007000000001</v>
      </c>
      <c r="D11" s="60">
        <f>VLOOKUP($A11,'Return Data'!$B$7:$R$2292,5,0)</f>
        <v>6.4913999999999996</v>
      </c>
      <c r="E11" s="61">
        <f t="shared" si="0"/>
        <v>10</v>
      </c>
      <c r="F11" s="60">
        <f>VLOOKUP($A11,'Return Data'!$B$7:$R$2292,6,0)</f>
        <v>6.4947999999999997</v>
      </c>
      <c r="G11" s="61">
        <f t="shared" si="1"/>
        <v>10</v>
      </c>
      <c r="H11" s="60">
        <f>VLOOKUP($A11,'Return Data'!$B$7:$R$2292,7,0)</f>
        <v>6.5406000000000004</v>
      </c>
      <c r="I11" s="61">
        <f t="shared" si="2"/>
        <v>4</v>
      </c>
      <c r="J11" s="60">
        <f>VLOOKUP($A11,'Return Data'!$B$7:$R$2292,8,0)</f>
        <v>6.8514999999999997</v>
      </c>
      <c r="K11" s="61">
        <f t="shared" si="3"/>
        <v>1</v>
      </c>
      <c r="L11" s="60">
        <f>VLOOKUP($A11,'Return Data'!$B$7:$R$2292,9,0)</f>
        <v>6.6467999999999998</v>
      </c>
      <c r="M11" s="61">
        <f t="shared" si="4"/>
        <v>2</v>
      </c>
      <c r="N11" s="60">
        <f>VLOOKUP($A11,'Return Data'!$B$7:$R$2292,10,0)</f>
        <v>6.4768999999999997</v>
      </c>
      <c r="O11" s="61">
        <f t="shared" si="5"/>
        <v>1</v>
      </c>
      <c r="P11" s="60">
        <f>VLOOKUP($A11,'Return Data'!$B$7:$R$2292,11,0)</f>
        <v>6.3369999999999997</v>
      </c>
      <c r="Q11" s="61">
        <f t="shared" si="6"/>
        <v>1</v>
      </c>
      <c r="R11" s="60">
        <f>VLOOKUP($A11,'Return Data'!$B$7:$R$2292,12,0)</f>
        <v>6.0289999999999999</v>
      </c>
      <c r="S11" s="61">
        <f t="shared" si="7"/>
        <v>1</v>
      </c>
      <c r="T11" s="60">
        <f>VLOOKUP($A11,'Return Data'!$B$7:$R$2292,13,0)</f>
        <v>5.6272000000000002</v>
      </c>
      <c r="U11" s="61">
        <f t="shared" si="8"/>
        <v>1</v>
      </c>
      <c r="V11" s="60"/>
      <c r="W11" s="61"/>
      <c r="X11" s="60"/>
      <c r="Y11" s="61"/>
      <c r="Z11" s="60">
        <f>VLOOKUP($A11,'Return Data'!$B$7:$R$2292,16,0)</f>
        <v>4.1132999999999997</v>
      </c>
      <c r="AA11" s="62">
        <f t="shared" si="9"/>
        <v>23</v>
      </c>
    </row>
    <row r="12" spans="1:27" x14ac:dyDescent="0.3">
      <c r="A12" s="58" t="s">
        <v>1855</v>
      </c>
      <c r="B12" s="59">
        <f>VLOOKUP($A12,'Return Data'!$B$7:$R$2292,3,0)</f>
        <v>45025</v>
      </c>
      <c r="C12" s="60">
        <f>VLOOKUP($A12,'Return Data'!$B$7:$R$2292,4,0)</f>
        <v>1179.1637000000001</v>
      </c>
      <c r="D12" s="60">
        <f>VLOOKUP($A12,'Return Data'!$B$7:$R$2292,5,0)</f>
        <v>6.4179000000000004</v>
      </c>
      <c r="E12" s="61">
        <f t="shared" si="0"/>
        <v>15</v>
      </c>
      <c r="F12" s="60">
        <f>VLOOKUP($A12,'Return Data'!$B$7:$R$2292,6,0)</f>
        <v>6.4191000000000003</v>
      </c>
      <c r="G12" s="61">
        <f t="shared" si="1"/>
        <v>15</v>
      </c>
      <c r="H12" s="60">
        <f>VLOOKUP($A12,'Return Data'!$B$7:$R$2292,7,0)</f>
        <v>6.3360000000000003</v>
      </c>
      <c r="I12" s="61">
        <f t="shared" si="2"/>
        <v>20</v>
      </c>
      <c r="J12" s="60">
        <f>VLOOKUP($A12,'Return Data'!$B$7:$R$2292,8,0)</f>
        <v>6.6744000000000003</v>
      </c>
      <c r="K12" s="61">
        <f t="shared" si="3"/>
        <v>12</v>
      </c>
      <c r="L12" s="60">
        <f>VLOOKUP($A12,'Return Data'!$B$7:$R$2292,9,0)</f>
        <v>6.5632999999999999</v>
      </c>
      <c r="M12" s="61">
        <f t="shared" si="4"/>
        <v>10</v>
      </c>
      <c r="N12" s="60">
        <f>VLOOKUP($A12,'Return Data'!$B$7:$R$2292,10,0)</f>
        <v>6.3887999999999998</v>
      </c>
      <c r="O12" s="61">
        <f t="shared" si="5"/>
        <v>12</v>
      </c>
      <c r="P12" s="60">
        <f>VLOOKUP($A12,'Return Data'!$B$7:$R$2292,11,0)</f>
        <v>6.2325999999999997</v>
      </c>
      <c r="Q12" s="61">
        <f t="shared" si="6"/>
        <v>13</v>
      </c>
      <c r="R12" s="60">
        <f>VLOOKUP($A12,'Return Data'!$B$7:$R$2292,12,0)</f>
        <v>5.9436999999999998</v>
      </c>
      <c r="S12" s="61">
        <f t="shared" si="7"/>
        <v>11</v>
      </c>
      <c r="T12" s="60">
        <f>VLOOKUP($A12,'Return Data'!$B$7:$R$2292,13,0)</f>
        <v>5.5422000000000002</v>
      </c>
      <c r="U12" s="61">
        <f t="shared" si="8"/>
        <v>10</v>
      </c>
      <c r="V12" s="60">
        <f>VLOOKUP($A12,'Return Data'!$B$7:$R$2292,17,0)</f>
        <v>4.4039999999999999</v>
      </c>
      <c r="W12" s="61">
        <f t="shared" ref="W12:W36" si="10">RANK(V12,V$8:V$36,0)</f>
        <v>11</v>
      </c>
      <c r="X12" s="60"/>
      <c r="Y12" s="61"/>
      <c r="Z12" s="60">
        <f>VLOOKUP($A12,'Return Data'!$B$7:$R$2292,16,0)</f>
        <v>4.2462999999999997</v>
      </c>
      <c r="AA12" s="62">
        <f t="shared" si="9"/>
        <v>13</v>
      </c>
    </row>
    <row r="13" spans="1:27" x14ac:dyDescent="0.3">
      <c r="A13" s="58" t="s">
        <v>1133</v>
      </c>
      <c r="B13" s="59">
        <f>VLOOKUP($A13,'Return Data'!$B$7:$R$2292,3,0)</f>
        <v>45025</v>
      </c>
      <c r="C13" s="60">
        <f>VLOOKUP($A13,'Return Data'!$B$7:$R$2292,4,0)</f>
        <v>1162.0093999999999</v>
      </c>
      <c r="D13" s="60">
        <f>VLOOKUP($A13,'Return Data'!$B$7:$R$2292,5,0)</f>
        <v>6.3304</v>
      </c>
      <c r="E13" s="61">
        <f t="shared" si="0"/>
        <v>20</v>
      </c>
      <c r="F13" s="60">
        <f>VLOOKUP($A13,'Return Data'!$B$7:$R$2292,6,0)</f>
        <v>6.3337000000000003</v>
      </c>
      <c r="G13" s="61">
        <f t="shared" si="1"/>
        <v>19</v>
      </c>
      <c r="H13" s="60">
        <f>VLOOKUP($A13,'Return Data'!$B$7:$R$2292,7,0)</f>
        <v>6.2416999999999998</v>
      </c>
      <c r="I13" s="61">
        <f t="shared" si="2"/>
        <v>26</v>
      </c>
      <c r="J13" s="60">
        <f>VLOOKUP($A13,'Return Data'!$B$7:$R$2292,8,0)</f>
        <v>6.4856999999999996</v>
      </c>
      <c r="K13" s="61">
        <f t="shared" si="3"/>
        <v>24</v>
      </c>
      <c r="L13" s="60">
        <f>VLOOKUP($A13,'Return Data'!$B$7:$R$2292,9,0)</f>
        <v>6.415</v>
      </c>
      <c r="M13" s="61">
        <f t="shared" si="4"/>
        <v>25</v>
      </c>
      <c r="N13" s="60">
        <f>VLOOKUP($A13,'Return Data'!$B$7:$R$2292,10,0)</f>
        <v>6.3053999999999997</v>
      </c>
      <c r="O13" s="61">
        <f t="shared" si="5"/>
        <v>24</v>
      </c>
      <c r="P13" s="60">
        <f>VLOOKUP($A13,'Return Data'!$B$7:$R$2292,11,0)</f>
        <v>6.1912000000000003</v>
      </c>
      <c r="Q13" s="61">
        <f t="shared" si="6"/>
        <v>23</v>
      </c>
      <c r="R13" s="60">
        <f>VLOOKUP($A13,'Return Data'!$B$7:$R$2292,12,0)</f>
        <v>5.8973000000000004</v>
      </c>
      <c r="S13" s="61">
        <f t="shared" si="7"/>
        <v>23</v>
      </c>
      <c r="T13" s="60">
        <f>VLOOKUP($A13,'Return Data'!$B$7:$R$2292,13,0)</f>
        <v>5.5086000000000004</v>
      </c>
      <c r="U13" s="61">
        <f t="shared" si="8"/>
        <v>22</v>
      </c>
      <c r="V13" s="60">
        <f>VLOOKUP($A13,'Return Data'!$B$7:$R$2292,17,0)</f>
        <v>4.3792</v>
      </c>
      <c r="W13" s="61">
        <f t="shared" si="10"/>
        <v>20</v>
      </c>
      <c r="X13" s="60"/>
      <c r="Y13" s="61"/>
      <c r="Z13" s="60">
        <f>VLOOKUP($A13,'Return Data'!$B$7:$R$2292,16,0)</f>
        <v>4.1219999999999999</v>
      </c>
      <c r="AA13" s="62">
        <f t="shared" si="9"/>
        <v>21</v>
      </c>
    </row>
    <row r="14" spans="1:27" x14ac:dyDescent="0.3">
      <c r="A14" s="58" t="s">
        <v>1135</v>
      </c>
      <c r="B14" s="59">
        <f>VLOOKUP($A14,'Return Data'!$B$7:$R$2292,3,0)</f>
        <v>45025</v>
      </c>
      <c r="C14" s="60">
        <f>VLOOKUP($A14,'Return Data'!$B$7:$R$2292,4,0)</f>
        <v>1202.6264000000001</v>
      </c>
      <c r="D14" s="60">
        <f>VLOOKUP($A14,'Return Data'!$B$7:$R$2292,5,0)</f>
        <v>6.5834999999999999</v>
      </c>
      <c r="E14" s="61">
        <f t="shared" si="0"/>
        <v>3</v>
      </c>
      <c r="F14" s="60">
        <f>VLOOKUP($A14,'Return Data'!$B$7:$R$2292,6,0)</f>
        <v>6.5834999999999999</v>
      </c>
      <c r="G14" s="61">
        <f t="shared" si="1"/>
        <v>3</v>
      </c>
      <c r="H14" s="60">
        <f>VLOOKUP($A14,'Return Data'!$B$7:$R$2292,7,0)</f>
        <v>6.4718</v>
      </c>
      <c r="I14" s="61">
        <f t="shared" si="2"/>
        <v>9</v>
      </c>
      <c r="J14" s="60">
        <f>VLOOKUP($A14,'Return Data'!$B$7:$R$2292,8,0)</f>
        <v>6.7637</v>
      </c>
      <c r="K14" s="61">
        <f t="shared" si="3"/>
        <v>4</v>
      </c>
      <c r="L14" s="60">
        <f>VLOOKUP($A14,'Return Data'!$B$7:$R$2292,9,0)</f>
        <v>6.6020000000000003</v>
      </c>
      <c r="M14" s="61">
        <f t="shared" si="4"/>
        <v>5</v>
      </c>
      <c r="N14" s="60">
        <f>VLOOKUP($A14,'Return Data'!$B$7:$R$2292,10,0)</f>
        <v>6.4108999999999998</v>
      </c>
      <c r="O14" s="61">
        <f t="shared" si="5"/>
        <v>8</v>
      </c>
      <c r="P14" s="60">
        <f>VLOOKUP($A14,'Return Data'!$B$7:$R$2292,11,0)</f>
        <v>6.2561</v>
      </c>
      <c r="Q14" s="61">
        <f t="shared" si="6"/>
        <v>6</v>
      </c>
      <c r="R14" s="60">
        <f>VLOOKUP($A14,'Return Data'!$B$7:$R$2292,12,0)</f>
        <v>5.9558</v>
      </c>
      <c r="S14" s="61">
        <f t="shared" si="7"/>
        <v>6</v>
      </c>
      <c r="T14" s="60">
        <f>VLOOKUP($A14,'Return Data'!$B$7:$R$2292,13,0)</f>
        <v>5.5498000000000003</v>
      </c>
      <c r="U14" s="61">
        <f t="shared" si="8"/>
        <v>8</v>
      </c>
      <c r="V14" s="60">
        <f>VLOOKUP($A14,'Return Data'!$B$7:$R$2292,17,0)</f>
        <v>4.4149000000000003</v>
      </c>
      <c r="W14" s="61">
        <f t="shared" si="10"/>
        <v>9</v>
      </c>
      <c r="X14" s="60">
        <f>VLOOKUP($A14,'Return Data'!$B$7:$R$2292,14,0)</f>
        <v>3.9868000000000001</v>
      </c>
      <c r="Y14" s="61">
        <f>RANK(X14,X$8:X$36,0)</f>
        <v>1</v>
      </c>
      <c r="Z14" s="60">
        <f>VLOOKUP($A14,'Return Data'!$B$7:$R$2292,16,0)</f>
        <v>4.4333</v>
      </c>
      <c r="AA14" s="62">
        <f t="shared" si="9"/>
        <v>7</v>
      </c>
    </row>
    <row r="15" spans="1:27" x14ac:dyDescent="0.3">
      <c r="A15" s="58" t="s">
        <v>1137</v>
      </c>
      <c r="B15" s="59">
        <f>VLOOKUP($A15,'Return Data'!$B$7:$R$2292,3,0)</f>
        <v>45025</v>
      </c>
      <c r="C15" s="60">
        <f>VLOOKUP($A15,'Return Data'!$B$7:$R$2292,4,0)</f>
        <v>1163.2398000000001</v>
      </c>
      <c r="D15" s="60">
        <f>VLOOKUP($A15,'Return Data'!$B$7:$R$2292,5,0)</f>
        <v>6.4116</v>
      </c>
      <c r="E15" s="61">
        <f t="shared" si="0"/>
        <v>16</v>
      </c>
      <c r="F15" s="60">
        <f>VLOOKUP($A15,'Return Data'!$B$7:$R$2292,6,0)</f>
        <v>6.4138999999999999</v>
      </c>
      <c r="G15" s="61">
        <f t="shared" si="1"/>
        <v>16</v>
      </c>
      <c r="H15" s="60">
        <f>VLOOKUP($A15,'Return Data'!$B$7:$R$2292,7,0)</f>
        <v>6.3095999999999997</v>
      </c>
      <c r="I15" s="61">
        <f t="shared" si="2"/>
        <v>24</v>
      </c>
      <c r="J15" s="60">
        <f>VLOOKUP($A15,'Return Data'!$B$7:$R$2292,8,0)</f>
        <v>6.5404999999999998</v>
      </c>
      <c r="K15" s="61">
        <f t="shared" si="3"/>
        <v>20</v>
      </c>
      <c r="L15" s="60">
        <f>VLOOKUP($A15,'Return Data'!$B$7:$R$2292,9,0)</f>
        <v>6.4454000000000002</v>
      </c>
      <c r="M15" s="61">
        <f t="shared" si="4"/>
        <v>23</v>
      </c>
      <c r="N15" s="60">
        <f>VLOOKUP($A15,'Return Data'!$B$7:$R$2292,10,0)</f>
        <v>6.3202999999999996</v>
      </c>
      <c r="O15" s="61">
        <f t="shared" si="5"/>
        <v>22</v>
      </c>
      <c r="P15" s="60">
        <f>VLOOKUP($A15,'Return Data'!$B$7:$R$2292,11,0)</f>
        <v>6.1825999999999999</v>
      </c>
      <c r="Q15" s="61">
        <f t="shared" si="6"/>
        <v>24</v>
      </c>
      <c r="R15" s="60">
        <f>VLOOKUP($A15,'Return Data'!$B$7:$R$2292,12,0)</f>
        <v>5.8673000000000002</v>
      </c>
      <c r="S15" s="61">
        <f t="shared" si="7"/>
        <v>25</v>
      </c>
      <c r="T15" s="60">
        <f>VLOOKUP($A15,'Return Data'!$B$7:$R$2292,13,0)</f>
        <v>5.4640000000000004</v>
      </c>
      <c r="U15" s="61">
        <f t="shared" si="8"/>
        <v>25</v>
      </c>
      <c r="V15" s="60">
        <f>VLOOKUP($A15,'Return Data'!$B$7:$R$2292,17,0)</f>
        <v>4.3409000000000004</v>
      </c>
      <c r="W15" s="61">
        <f t="shared" si="10"/>
        <v>24</v>
      </c>
      <c r="X15" s="60"/>
      <c r="Y15" s="61"/>
      <c r="Z15" s="60">
        <f>VLOOKUP($A15,'Return Data'!$B$7:$R$2292,16,0)</f>
        <v>4.1528999999999998</v>
      </c>
      <c r="AA15" s="62">
        <f t="shared" si="9"/>
        <v>17</v>
      </c>
    </row>
    <row r="16" spans="1:27" x14ac:dyDescent="0.3">
      <c r="A16" s="58" t="s">
        <v>1140</v>
      </c>
      <c r="B16" s="59">
        <f>VLOOKUP($A16,'Return Data'!$B$7:$R$2292,3,0)</f>
        <v>45025</v>
      </c>
      <c r="C16" s="60">
        <f>VLOOKUP($A16,'Return Data'!$B$7:$R$2292,4,0)</f>
        <v>1172.079</v>
      </c>
      <c r="D16" s="60">
        <f>VLOOKUP($A16,'Return Data'!$B$7:$R$2292,5,0)</f>
        <v>6.2074999999999996</v>
      </c>
      <c r="E16" s="61">
        <f t="shared" si="0"/>
        <v>24</v>
      </c>
      <c r="F16" s="60">
        <f>VLOOKUP($A16,'Return Data'!$B$7:$R$2292,6,0)</f>
        <v>6.2117000000000004</v>
      </c>
      <c r="G16" s="61">
        <f t="shared" si="1"/>
        <v>24</v>
      </c>
      <c r="H16" s="60">
        <f>VLOOKUP($A16,'Return Data'!$B$7:$R$2292,7,0)</f>
        <v>6.5265000000000004</v>
      </c>
      <c r="I16" s="61">
        <f t="shared" si="2"/>
        <v>5</v>
      </c>
      <c r="J16" s="60">
        <f>VLOOKUP($A16,'Return Data'!$B$7:$R$2292,8,0)</f>
        <v>6.6527000000000003</v>
      </c>
      <c r="K16" s="61">
        <f t="shared" si="3"/>
        <v>14</v>
      </c>
      <c r="L16" s="60">
        <f>VLOOKUP($A16,'Return Data'!$B$7:$R$2292,9,0)</f>
        <v>6.4710999999999999</v>
      </c>
      <c r="M16" s="61">
        <f t="shared" si="4"/>
        <v>21</v>
      </c>
      <c r="N16" s="60">
        <f>VLOOKUP($A16,'Return Data'!$B$7:$R$2292,10,0)</f>
        <v>6.29</v>
      </c>
      <c r="O16" s="61">
        <f t="shared" si="5"/>
        <v>25</v>
      </c>
      <c r="P16" s="60">
        <f>VLOOKUP($A16,'Return Data'!$B$7:$R$2292,11,0)</f>
        <v>6.1714000000000002</v>
      </c>
      <c r="Q16" s="61">
        <f t="shared" si="6"/>
        <v>25</v>
      </c>
      <c r="R16" s="60">
        <f>VLOOKUP($A16,'Return Data'!$B$7:$R$2292,12,0)</f>
        <v>5.8794000000000004</v>
      </c>
      <c r="S16" s="61">
        <f t="shared" si="7"/>
        <v>24</v>
      </c>
      <c r="T16" s="60">
        <f>VLOOKUP($A16,'Return Data'!$B$7:$R$2292,13,0)</f>
        <v>5.4786000000000001</v>
      </c>
      <c r="U16" s="61">
        <f t="shared" si="8"/>
        <v>24</v>
      </c>
      <c r="V16" s="60">
        <f>VLOOKUP($A16,'Return Data'!$B$7:$R$2292,17,0)</f>
        <v>4.3517000000000001</v>
      </c>
      <c r="W16" s="61">
        <f t="shared" si="10"/>
        <v>23</v>
      </c>
      <c r="X16" s="60"/>
      <c r="Y16" s="61"/>
      <c r="Z16" s="60">
        <f>VLOOKUP($A16,'Return Data'!$B$7:$R$2292,16,0)</f>
        <v>4.1300999999999997</v>
      </c>
      <c r="AA16" s="62">
        <f t="shared" si="9"/>
        <v>20</v>
      </c>
    </row>
    <row r="17" spans="1:27" x14ac:dyDescent="0.3">
      <c r="A17" s="58" t="s">
        <v>1142</v>
      </c>
      <c r="B17" s="59">
        <f>VLOOKUP($A17,'Return Data'!$B$7:$R$2292,3,0)</f>
        <v>45025</v>
      </c>
      <c r="C17" s="60">
        <f>VLOOKUP($A17,'Return Data'!$B$7:$R$2292,4,0)</f>
        <v>3333.7845000000002</v>
      </c>
      <c r="D17" s="60">
        <f>VLOOKUP($A17,'Return Data'!$B$7:$R$2292,5,0)</f>
        <v>6.4574999999999996</v>
      </c>
      <c r="E17" s="61">
        <f t="shared" si="0"/>
        <v>13</v>
      </c>
      <c r="F17" s="60">
        <f>VLOOKUP($A17,'Return Data'!$B$7:$R$2292,6,0)</f>
        <v>6.4598000000000004</v>
      </c>
      <c r="G17" s="61">
        <f t="shared" si="1"/>
        <v>13</v>
      </c>
      <c r="H17" s="60">
        <f>VLOOKUP($A17,'Return Data'!$B$7:$R$2292,7,0)</f>
        <v>6.3654000000000002</v>
      </c>
      <c r="I17" s="61">
        <f t="shared" si="2"/>
        <v>15</v>
      </c>
      <c r="J17" s="60">
        <f>VLOOKUP($A17,'Return Data'!$B$7:$R$2292,8,0)</f>
        <v>6.6151999999999997</v>
      </c>
      <c r="K17" s="61">
        <f t="shared" si="3"/>
        <v>16</v>
      </c>
      <c r="L17" s="60">
        <f>VLOOKUP($A17,'Return Data'!$B$7:$R$2292,9,0)</f>
        <v>6.5023</v>
      </c>
      <c r="M17" s="61">
        <f t="shared" si="4"/>
        <v>15</v>
      </c>
      <c r="N17" s="60">
        <f>VLOOKUP($A17,'Return Data'!$B$7:$R$2292,10,0)</f>
        <v>6.3540000000000001</v>
      </c>
      <c r="O17" s="61">
        <f t="shared" si="5"/>
        <v>19</v>
      </c>
      <c r="P17" s="60">
        <f>VLOOKUP($A17,'Return Data'!$B$7:$R$2292,11,0)</f>
        <v>6.1993999999999998</v>
      </c>
      <c r="Q17" s="61">
        <f t="shared" si="6"/>
        <v>21</v>
      </c>
      <c r="R17" s="60">
        <f>VLOOKUP($A17,'Return Data'!$B$7:$R$2292,12,0)</f>
        <v>5.9032999999999998</v>
      </c>
      <c r="S17" s="61">
        <f t="shared" si="7"/>
        <v>22</v>
      </c>
      <c r="T17" s="60">
        <f>VLOOKUP($A17,'Return Data'!$B$7:$R$2292,13,0)</f>
        <v>5.4928999999999997</v>
      </c>
      <c r="U17" s="61">
        <f t="shared" si="8"/>
        <v>23</v>
      </c>
      <c r="V17" s="60">
        <f>VLOOKUP($A17,'Return Data'!$B$7:$R$2292,17,0)</f>
        <v>4.3712</v>
      </c>
      <c r="W17" s="61">
        <f t="shared" si="10"/>
        <v>22</v>
      </c>
      <c r="X17" s="60">
        <f>VLOOKUP($A17,'Return Data'!$B$7:$R$2292,14,0)</f>
        <v>3.9197000000000002</v>
      </c>
      <c r="Y17" s="61">
        <f>RANK(X17,X$8:X$36,0)</f>
        <v>9</v>
      </c>
      <c r="Z17" s="60">
        <f>VLOOKUP($A17,'Return Data'!$B$7:$R$2292,16,0)</f>
        <v>5.9288999999999996</v>
      </c>
      <c r="AA17" s="62">
        <f t="shared" si="9"/>
        <v>3</v>
      </c>
    </row>
    <row r="18" spans="1:27" x14ac:dyDescent="0.3">
      <c r="A18" s="58" t="s">
        <v>1143</v>
      </c>
      <c r="B18" s="59">
        <f>VLOOKUP($A18,'Return Data'!$B$7:$R$2292,3,0)</f>
        <v>45025</v>
      </c>
      <c r="C18" s="60">
        <f>VLOOKUP($A18,'Return Data'!$B$7:$R$2292,4,0)</f>
        <v>1174.9328</v>
      </c>
      <c r="D18" s="60">
        <f>VLOOKUP($A18,'Return Data'!$B$7:$R$2292,5,0)</f>
        <v>6.5490000000000004</v>
      </c>
      <c r="E18" s="61">
        <f t="shared" si="0"/>
        <v>6</v>
      </c>
      <c r="F18" s="60">
        <f>VLOOKUP($A18,'Return Data'!$B$7:$R$2292,6,0)</f>
        <v>6.5490000000000004</v>
      </c>
      <c r="G18" s="61">
        <f t="shared" si="1"/>
        <v>6</v>
      </c>
      <c r="H18" s="60">
        <f>VLOOKUP($A18,'Return Data'!$B$7:$R$2292,7,0)</f>
        <v>6.5217000000000001</v>
      </c>
      <c r="I18" s="61">
        <f t="shared" si="2"/>
        <v>7</v>
      </c>
      <c r="J18" s="60">
        <f>VLOOKUP($A18,'Return Data'!$B$7:$R$2292,8,0)</f>
        <v>6.7716000000000003</v>
      </c>
      <c r="K18" s="61">
        <f t="shared" si="3"/>
        <v>3</v>
      </c>
      <c r="L18" s="60">
        <f>VLOOKUP($A18,'Return Data'!$B$7:$R$2292,9,0)</f>
        <v>6.6375000000000002</v>
      </c>
      <c r="M18" s="61">
        <f t="shared" si="4"/>
        <v>3</v>
      </c>
      <c r="N18" s="60">
        <f>VLOOKUP($A18,'Return Data'!$B$7:$R$2292,10,0)</f>
        <v>6.4245000000000001</v>
      </c>
      <c r="O18" s="61">
        <f t="shared" si="5"/>
        <v>6</v>
      </c>
      <c r="P18" s="60">
        <f>VLOOKUP($A18,'Return Data'!$B$7:$R$2292,11,0)</f>
        <v>6.2735000000000003</v>
      </c>
      <c r="Q18" s="61">
        <f t="shared" si="6"/>
        <v>4</v>
      </c>
      <c r="R18" s="60">
        <f>VLOOKUP($A18,'Return Data'!$B$7:$R$2292,12,0)</f>
        <v>5.9645000000000001</v>
      </c>
      <c r="S18" s="61">
        <f t="shared" si="7"/>
        <v>4</v>
      </c>
      <c r="T18" s="60">
        <f>VLOOKUP($A18,'Return Data'!$B$7:$R$2292,13,0)</f>
        <v>5.5586000000000002</v>
      </c>
      <c r="U18" s="61">
        <f t="shared" si="8"/>
        <v>4</v>
      </c>
      <c r="V18" s="60">
        <f>VLOOKUP($A18,'Return Data'!$B$7:$R$2292,17,0)</f>
        <v>4.45</v>
      </c>
      <c r="W18" s="61">
        <f t="shared" si="10"/>
        <v>2</v>
      </c>
      <c r="X18" s="60"/>
      <c r="Y18" s="61"/>
      <c r="Z18" s="60">
        <f>VLOOKUP($A18,'Return Data'!$B$7:$R$2292,16,0)</f>
        <v>4.2325999999999997</v>
      </c>
      <c r="AA18" s="62">
        <f t="shared" si="9"/>
        <v>14</v>
      </c>
    </row>
    <row r="19" spans="1:27" x14ac:dyDescent="0.3">
      <c r="A19" s="58" t="s">
        <v>1146</v>
      </c>
      <c r="B19" s="59">
        <f>VLOOKUP($A19,'Return Data'!$B$7:$R$2292,3,0)</f>
        <v>45025</v>
      </c>
      <c r="C19" s="60">
        <f>VLOOKUP($A19,'Return Data'!$B$7:$R$2292,4,0)</f>
        <v>1210.4517000000001</v>
      </c>
      <c r="D19" s="60">
        <f>VLOOKUP($A19,'Return Data'!$B$7:$R$2292,5,0)</f>
        <v>6.4653999999999998</v>
      </c>
      <c r="E19" s="61">
        <f t="shared" si="0"/>
        <v>12</v>
      </c>
      <c r="F19" s="60">
        <f>VLOOKUP($A19,'Return Data'!$B$7:$R$2292,6,0)</f>
        <v>6.4653999999999998</v>
      </c>
      <c r="G19" s="61">
        <f t="shared" si="1"/>
        <v>12</v>
      </c>
      <c r="H19" s="60">
        <f>VLOOKUP($A19,'Return Data'!$B$7:$R$2292,7,0)</f>
        <v>6.3456999999999999</v>
      </c>
      <c r="I19" s="61">
        <f t="shared" si="2"/>
        <v>17</v>
      </c>
      <c r="J19" s="60">
        <f>VLOOKUP($A19,'Return Data'!$B$7:$R$2292,8,0)</f>
        <v>6.742</v>
      </c>
      <c r="K19" s="61">
        <f t="shared" si="3"/>
        <v>6</v>
      </c>
      <c r="L19" s="60">
        <f>VLOOKUP($A19,'Return Data'!$B$7:$R$2292,9,0)</f>
        <v>6.5792999999999999</v>
      </c>
      <c r="M19" s="61">
        <f t="shared" si="4"/>
        <v>8</v>
      </c>
      <c r="N19" s="60">
        <f>VLOOKUP($A19,'Return Data'!$B$7:$R$2292,10,0)</f>
        <v>6.4004000000000003</v>
      </c>
      <c r="O19" s="61">
        <f t="shared" si="5"/>
        <v>10</v>
      </c>
      <c r="P19" s="60">
        <f>VLOOKUP($A19,'Return Data'!$B$7:$R$2292,11,0)</f>
        <v>6.2336</v>
      </c>
      <c r="Q19" s="61">
        <f t="shared" si="6"/>
        <v>11</v>
      </c>
      <c r="R19" s="60">
        <f>VLOOKUP($A19,'Return Data'!$B$7:$R$2292,12,0)</f>
        <v>5.9305000000000003</v>
      </c>
      <c r="S19" s="61">
        <f t="shared" si="7"/>
        <v>16</v>
      </c>
      <c r="T19" s="60">
        <f>VLOOKUP($A19,'Return Data'!$B$7:$R$2292,13,0)</f>
        <v>5.5232999999999999</v>
      </c>
      <c r="U19" s="61">
        <f t="shared" si="8"/>
        <v>16</v>
      </c>
      <c r="V19" s="60">
        <f>VLOOKUP($A19,'Return Data'!$B$7:$R$2292,17,0)</f>
        <v>4.3952999999999998</v>
      </c>
      <c r="W19" s="61">
        <f t="shared" si="10"/>
        <v>17</v>
      </c>
      <c r="X19" s="60">
        <f>VLOOKUP($A19,'Return Data'!$B$7:$R$2292,14,0)</f>
        <v>3.9384999999999999</v>
      </c>
      <c r="Y19" s="61">
        <f>RANK(X19,X$8:X$36,0)</f>
        <v>7</v>
      </c>
      <c r="Z19" s="60">
        <f>VLOOKUP($A19,'Return Data'!$B$7:$R$2292,16,0)</f>
        <v>4.4325999999999999</v>
      </c>
      <c r="AA19" s="62">
        <f t="shared" si="9"/>
        <v>8</v>
      </c>
    </row>
    <row r="20" spans="1:27" x14ac:dyDescent="0.3">
      <c r="A20" s="58" t="s">
        <v>1147</v>
      </c>
      <c r="B20" s="59">
        <f>VLOOKUP($A20,'Return Data'!$B$7:$R$2292,3,0)</f>
        <v>45025</v>
      </c>
      <c r="C20" s="60">
        <f>VLOOKUP($A20,'Return Data'!$B$7:$R$2292,4,0)</f>
        <v>1160.9703</v>
      </c>
      <c r="D20" s="60">
        <f>VLOOKUP($A20,'Return Data'!$B$7:$R$2292,5,0)</f>
        <v>5.7323000000000004</v>
      </c>
      <c r="E20" s="61">
        <f t="shared" si="0"/>
        <v>27</v>
      </c>
      <c r="F20" s="60">
        <f>VLOOKUP($A20,'Return Data'!$B$7:$R$2292,6,0)</f>
        <v>5.7351000000000001</v>
      </c>
      <c r="G20" s="61">
        <f t="shared" si="1"/>
        <v>27</v>
      </c>
      <c r="H20" s="60">
        <f>VLOOKUP($A20,'Return Data'!$B$7:$R$2292,7,0)</f>
        <v>6.9348000000000001</v>
      </c>
      <c r="I20" s="61">
        <f t="shared" si="2"/>
        <v>1</v>
      </c>
      <c r="J20" s="60">
        <f>VLOOKUP($A20,'Return Data'!$B$7:$R$2292,8,0)</f>
        <v>6.2912999999999997</v>
      </c>
      <c r="K20" s="61">
        <f t="shared" si="3"/>
        <v>27</v>
      </c>
      <c r="L20" s="60">
        <f>VLOOKUP($A20,'Return Data'!$B$7:$R$2292,9,0)</f>
        <v>6.21</v>
      </c>
      <c r="M20" s="61">
        <f t="shared" si="4"/>
        <v>27</v>
      </c>
      <c r="N20" s="60">
        <f>VLOOKUP($A20,'Return Data'!$B$7:$R$2292,10,0)</f>
        <v>6.0004999999999997</v>
      </c>
      <c r="O20" s="61">
        <f t="shared" si="5"/>
        <v>27</v>
      </c>
      <c r="P20" s="60">
        <f>VLOOKUP($A20,'Return Data'!$B$7:$R$2292,11,0)</f>
        <v>5.944</v>
      </c>
      <c r="Q20" s="61">
        <f t="shared" si="6"/>
        <v>27</v>
      </c>
      <c r="R20" s="60">
        <f>VLOOKUP($A20,'Return Data'!$B$7:$R$2292,12,0)</f>
        <v>5.6948999999999996</v>
      </c>
      <c r="S20" s="61">
        <f t="shared" si="7"/>
        <v>27</v>
      </c>
      <c r="T20" s="60">
        <f>VLOOKUP($A20,'Return Data'!$B$7:$R$2292,13,0)</f>
        <v>5.3289</v>
      </c>
      <c r="U20" s="61">
        <f t="shared" si="8"/>
        <v>27</v>
      </c>
      <c r="V20" s="60">
        <f>VLOOKUP($A20,'Return Data'!$B$7:$R$2292,17,0)</f>
        <v>4.2594000000000003</v>
      </c>
      <c r="W20" s="61">
        <f t="shared" si="10"/>
        <v>26</v>
      </c>
      <c r="X20" s="60"/>
      <c r="Y20" s="61"/>
      <c r="Z20" s="60">
        <f>VLOOKUP($A20,'Return Data'!$B$7:$R$2292,16,0)</f>
        <v>4.0536000000000003</v>
      </c>
      <c r="AA20" s="62">
        <f t="shared" si="9"/>
        <v>24</v>
      </c>
    </row>
    <row r="21" spans="1:27" x14ac:dyDescent="0.3">
      <c r="A21" s="58" t="s">
        <v>1149</v>
      </c>
      <c r="B21" s="59">
        <f>VLOOKUP($A21,'Return Data'!$B$7:$R$2292,3,0)</f>
        <v>45025</v>
      </c>
      <c r="C21" s="60">
        <f>VLOOKUP($A21,'Return Data'!$B$7:$R$2292,4,0)</f>
        <v>1134.5618999999999</v>
      </c>
      <c r="D21" s="60">
        <f>VLOOKUP($A21,'Return Data'!$B$7:$R$2292,5,0)</f>
        <v>6.1843000000000004</v>
      </c>
      <c r="E21" s="61">
        <f t="shared" si="0"/>
        <v>26</v>
      </c>
      <c r="F21" s="60">
        <f>VLOOKUP($A21,'Return Data'!$B$7:$R$2292,6,0)</f>
        <v>6.1852999999999998</v>
      </c>
      <c r="G21" s="61">
        <f t="shared" si="1"/>
        <v>26</v>
      </c>
      <c r="H21" s="60">
        <f>VLOOKUP($A21,'Return Data'!$B$7:$R$2292,7,0)</f>
        <v>6.3080999999999996</v>
      </c>
      <c r="I21" s="61">
        <f t="shared" si="2"/>
        <v>25</v>
      </c>
      <c r="J21" s="60">
        <f>VLOOKUP($A21,'Return Data'!$B$7:$R$2292,8,0)</f>
        <v>6.4763999999999999</v>
      </c>
      <c r="K21" s="61">
        <f t="shared" si="3"/>
        <v>25</v>
      </c>
      <c r="L21" s="60">
        <f>VLOOKUP($A21,'Return Data'!$B$7:$R$2292,9,0)</f>
        <v>6.4387999999999996</v>
      </c>
      <c r="M21" s="61">
        <f t="shared" si="4"/>
        <v>24</v>
      </c>
      <c r="N21" s="60">
        <f>VLOOKUP($A21,'Return Data'!$B$7:$R$2292,10,0)</f>
        <v>6.3277999999999999</v>
      </c>
      <c r="O21" s="61">
        <f t="shared" si="5"/>
        <v>21</v>
      </c>
      <c r="P21" s="60">
        <f>VLOOKUP($A21,'Return Data'!$B$7:$R$2292,11,0)</f>
        <v>6.1990999999999996</v>
      </c>
      <c r="Q21" s="61">
        <f t="shared" si="6"/>
        <v>22</v>
      </c>
      <c r="R21" s="60">
        <f>VLOOKUP($A21,'Return Data'!$B$7:$R$2292,12,0)</f>
        <v>5.907</v>
      </c>
      <c r="S21" s="61">
        <f t="shared" si="7"/>
        <v>21</v>
      </c>
      <c r="T21" s="60">
        <f>VLOOKUP($A21,'Return Data'!$B$7:$R$2292,13,0)</f>
        <v>5.5122</v>
      </c>
      <c r="U21" s="61">
        <f t="shared" si="8"/>
        <v>20</v>
      </c>
      <c r="V21" s="60">
        <f>VLOOKUP($A21,'Return Data'!$B$7:$R$2292,17,0)</f>
        <v>4.3851000000000004</v>
      </c>
      <c r="W21" s="61">
        <f t="shared" si="10"/>
        <v>19</v>
      </c>
      <c r="X21" s="60"/>
      <c r="Y21" s="61"/>
      <c r="Z21" s="60">
        <f>VLOOKUP($A21,'Return Data'!$B$7:$R$2292,16,0)</f>
        <v>3.9584000000000001</v>
      </c>
      <c r="AA21" s="62">
        <f t="shared" si="9"/>
        <v>27</v>
      </c>
    </row>
    <row r="22" spans="1:27" x14ac:dyDescent="0.3">
      <c r="A22" s="58" t="s">
        <v>1151</v>
      </c>
      <c r="B22" s="59">
        <f>VLOOKUP($A22,'Return Data'!$B$7:$R$2292,3,0)</f>
        <v>45025</v>
      </c>
      <c r="C22" s="60">
        <f>VLOOKUP($A22,'Return Data'!$B$7:$R$2292,4,0)</f>
        <v>1143.9376</v>
      </c>
      <c r="D22" s="60">
        <f>VLOOKUP($A22,'Return Data'!$B$7:$R$2292,5,0)</f>
        <v>6.1847000000000003</v>
      </c>
      <c r="E22" s="61">
        <f t="shared" si="0"/>
        <v>25</v>
      </c>
      <c r="F22" s="60">
        <f>VLOOKUP($A22,'Return Data'!$B$7:$R$2292,6,0)</f>
        <v>6.1867999999999999</v>
      </c>
      <c r="G22" s="61">
        <f t="shared" si="1"/>
        <v>25</v>
      </c>
      <c r="H22" s="60">
        <f>VLOOKUP($A22,'Return Data'!$B$7:$R$2292,7,0)</f>
        <v>6.3281000000000001</v>
      </c>
      <c r="I22" s="61">
        <f t="shared" si="2"/>
        <v>21</v>
      </c>
      <c r="J22" s="60">
        <f>VLOOKUP($A22,'Return Data'!$B$7:$R$2292,8,0)</f>
        <v>6.4135999999999997</v>
      </c>
      <c r="K22" s="61">
        <f t="shared" si="3"/>
        <v>26</v>
      </c>
      <c r="L22" s="60">
        <f>VLOOKUP($A22,'Return Data'!$B$7:$R$2292,9,0)</f>
        <v>6.3329000000000004</v>
      </c>
      <c r="M22" s="61">
        <f t="shared" si="4"/>
        <v>26</v>
      </c>
      <c r="N22" s="60">
        <f>VLOOKUP($A22,'Return Data'!$B$7:$R$2292,10,0)</f>
        <v>6.1999000000000004</v>
      </c>
      <c r="O22" s="61">
        <f t="shared" si="5"/>
        <v>26</v>
      </c>
      <c r="P22" s="60">
        <f>VLOOKUP($A22,'Return Data'!$B$7:$R$2292,11,0)</f>
        <v>6.0895000000000001</v>
      </c>
      <c r="Q22" s="61">
        <f t="shared" si="6"/>
        <v>26</v>
      </c>
      <c r="R22" s="60">
        <f>VLOOKUP($A22,'Return Data'!$B$7:$R$2292,12,0)</f>
        <v>5.7845000000000004</v>
      </c>
      <c r="S22" s="61">
        <f t="shared" si="7"/>
        <v>26</v>
      </c>
      <c r="T22" s="60">
        <f>VLOOKUP($A22,'Return Data'!$B$7:$R$2292,13,0)</f>
        <v>5.4097</v>
      </c>
      <c r="U22" s="61">
        <f t="shared" si="8"/>
        <v>26</v>
      </c>
      <c r="V22" s="60">
        <f>VLOOKUP($A22,'Return Data'!$B$7:$R$2292,17,0)</f>
        <v>4.3116000000000003</v>
      </c>
      <c r="W22" s="61">
        <f t="shared" si="10"/>
        <v>25</v>
      </c>
      <c r="X22" s="60"/>
      <c r="Y22" s="61"/>
      <c r="Z22" s="60">
        <f>VLOOKUP($A22,'Return Data'!$B$7:$R$2292,16,0)</f>
        <v>3.9628000000000001</v>
      </c>
      <c r="AA22" s="62">
        <f t="shared" si="9"/>
        <v>26</v>
      </c>
    </row>
    <row r="23" spans="1:27" x14ac:dyDescent="0.3">
      <c r="A23" s="58" t="s">
        <v>1153</v>
      </c>
      <c r="B23" s="59">
        <f>VLOOKUP($A23,'Return Data'!$B$7:$R$2292,3,0)</f>
        <v>45025</v>
      </c>
      <c r="C23" s="60">
        <f>VLOOKUP($A23,'Return Data'!$B$7:$R$2292,4,0)</f>
        <v>1140.9757</v>
      </c>
      <c r="D23" s="60">
        <f>VLOOKUP($A23,'Return Data'!$B$7:$R$2292,5,0)</f>
        <v>6.3575999999999997</v>
      </c>
      <c r="E23" s="61">
        <f t="shared" si="0"/>
        <v>18</v>
      </c>
      <c r="F23" s="60">
        <f>VLOOKUP($A23,'Return Data'!$B$7:$R$2292,6,0)</f>
        <v>6.3619000000000003</v>
      </c>
      <c r="G23" s="61">
        <f t="shared" si="1"/>
        <v>18</v>
      </c>
      <c r="H23" s="60">
        <f>VLOOKUP($A23,'Return Data'!$B$7:$R$2292,7,0)</f>
        <v>6.3449999999999998</v>
      </c>
      <c r="I23" s="61">
        <f t="shared" si="2"/>
        <v>18</v>
      </c>
      <c r="J23" s="60">
        <f>VLOOKUP($A23,'Return Data'!$B$7:$R$2292,8,0)</f>
        <v>6.5166000000000004</v>
      </c>
      <c r="K23" s="61">
        <f t="shared" si="3"/>
        <v>23</v>
      </c>
      <c r="L23" s="60">
        <f>VLOOKUP($A23,'Return Data'!$B$7:$R$2292,9,0)</f>
        <v>6.4671000000000003</v>
      </c>
      <c r="M23" s="61">
        <f t="shared" si="4"/>
        <v>22</v>
      </c>
      <c r="N23" s="60">
        <f>VLOOKUP($A23,'Return Data'!$B$7:$R$2292,10,0)</f>
        <v>6.3418000000000001</v>
      </c>
      <c r="O23" s="61">
        <f t="shared" si="5"/>
        <v>20</v>
      </c>
      <c r="P23" s="60">
        <f>VLOOKUP($A23,'Return Data'!$B$7:$R$2292,11,0)</f>
        <v>6.2055999999999996</v>
      </c>
      <c r="Q23" s="61">
        <f t="shared" si="6"/>
        <v>19</v>
      </c>
      <c r="R23" s="60">
        <f>VLOOKUP($A23,'Return Data'!$B$7:$R$2292,12,0)</f>
        <v>5.9150999999999998</v>
      </c>
      <c r="S23" s="61">
        <f t="shared" si="7"/>
        <v>19</v>
      </c>
      <c r="T23" s="60">
        <f>VLOOKUP($A23,'Return Data'!$B$7:$R$2292,13,0)</f>
        <v>5.5126999999999997</v>
      </c>
      <c r="U23" s="61">
        <f t="shared" si="8"/>
        <v>19</v>
      </c>
      <c r="V23" s="60">
        <f>VLOOKUP($A23,'Return Data'!$B$7:$R$2292,17,0)</f>
        <v>4.4038000000000004</v>
      </c>
      <c r="W23" s="61">
        <f t="shared" si="10"/>
        <v>13</v>
      </c>
      <c r="X23" s="60"/>
      <c r="Y23" s="61"/>
      <c r="Z23" s="60">
        <f>VLOOKUP($A23,'Return Data'!$B$7:$R$2292,16,0)</f>
        <v>4.0145</v>
      </c>
      <c r="AA23" s="62">
        <f t="shared" si="9"/>
        <v>25</v>
      </c>
    </row>
    <row r="24" spans="1:27" x14ac:dyDescent="0.3">
      <c r="A24" s="58" t="s">
        <v>1155</v>
      </c>
      <c r="B24" s="59">
        <f>VLOOKUP($A24,'Return Data'!$B$7:$R$2292,3,0)</f>
        <v>45025</v>
      </c>
      <c r="C24" s="60">
        <f>VLOOKUP($A24,'Return Data'!$B$7:$R$2292,4,0)</f>
        <v>1197.7335</v>
      </c>
      <c r="D24" s="60">
        <f>VLOOKUP($A24,'Return Data'!$B$7:$R$2292,5,0)</f>
        <v>6.5228999999999999</v>
      </c>
      <c r="E24" s="61">
        <f t="shared" si="0"/>
        <v>7</v>
      </c>
      <c r="F24" s="60">
        <f>VLOOKUP($A24,'Return Data'!$B$7:$R$2292,6,0)</f>
        <v>6.5228999999999999</v>
      </c>
      <c r="G24" s="61">
        <f t="shared" si="1"/>
        <v>8</v>
      </c>
      <c r="H24" s="60">
        <f>VLOOKUP($A24,'Return Data'!$B$7:$R$2292,7,0)</f>
        <v>6.4623999999999997</v>
      </c>
      <c r="I24" s="61">
        <f t="shared" si="2"/>
        <v>10</v>
      </c>
      <c r="J24" s="60">
        <f>VLOOKUP($A24,'Return Data'!$B$7:$R$2292,8,0)</f>
        <v>6.6776</v>
      </c>
      <c r="K24" s="61">
        <f t="shared" si="3"/>
        <v>10</v>
      </c>
      <c r="L24" s="60">
        <f>VLOOKUP($A24,'Return Data'!$B$7:$R$2292,9,0)</f>
        <v>6.5768000000000004</v>
      </c>
      <c r="M24" s="61">
        <f t="shared" si="4"/>
        <v>9</v>
      </c>
      <c r="N24" s="60">
        <f>VLOOKUP($A24,'Return Data'!$B$7:$R$2292,10,0)</f>
        <v>6.4138999999999999</v>
      </c>
      <c r="O24" s="61">
        <f t="shared" si="5"/>
        <v>7</v>
      </c>
      <c r="P24" s="60">
        <f>VLOOKUP($A24,'Return Data'!$B$7:$R$2292,11,0)</f>
        <v>6.2530000000000001</v>
      </c>
      <c r="Q24" s="61">
        <f t="shared" si="6"/>
        <v>8</v>
      </c>
      <c r="R24" s="60">
        <f>VLOOKUP($A24,'Return Data'!$B$7:$R$2292,12,0)</f>
        <v>5.9504999999999999</v>
      </c>
      <c r="S24" s="61">
        <f t="shared" si="7"/>
        <v>8</v>
      </c>
      <c r="T24" s="60">
        <f>VLOOKUP($A24,'Return Data'!$B$7:$R$2292,13,0)</f>
        <v>5.5444000000000004</v>
      </c>
      <c r="U24" s="61">
        <f t="shared" si="8"/>
        <v>9</v>
      </c>
      <c r="V24" s="60">
        <f>VLOOKUP($A24,'Return Data'!$B$7:$R$2292,17,0)</f>
        <v>4.4069000000000003</v>
      </c>
      <c r="W24" s="61">
        <f t="shared" si="10"/>
        <v>10</v>
      </c>
      <c r="X24" s="60">
        <f>VLOOKUP($A24,'Return Data'!$B$7:$R$2292,14,0)</f>
        <v>3.948</v>
      </c>
      <c r="Y24" s="61">
        <f>RANK(X24,X$8:X$36,0)</f>
        <v>5</v>
      </c>
      <c r="Z24" s="60">
        <f>VLOOKUP($A24,'Return Data'!$B$7:$R$2292,16,0)</f>
        <v>4.3548</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45025</v>
      </c>
      <c r="C26" s="60">
        <f>VLOOKUP($A26,'Return Data'!$B$7:$R$2292,4,0)</f>
        <v>1163.9928</v>
      </c>
      <c r="D26" s="60">
        <f>VLOOKUP($A26,'Return Data'!$B$7:$R$2292,5,0)</f>
        <v>6.3604000000000003</v>
      </c>
      <c r="E26" s="61">
        <f t="shared" si="0"/>
        <v>17</v>
      </c>
      <c r="F26" s="60">
        <f>VLOOKUP($A26,'Return Data'!$B$7:$R$2292,6,0)</f>
        <v>6.3636999999999997</v>
      </c>
      <c r="G26" s="61">
        <f t="shared" si="1"/>
        <v>17</v>
      </c>
      <c r="H26" s="60">
        <f>VLOOKUP($A26,'Return Data'!$B$7:$R$2292,7,0)</f>
        <v>6.3526999999999996</v>
      </c>
      <c r="I26" s="61">
        <f t="shared" si="2"/>
        <v>16</v>
      </c>
      <c r="J26" s="60">
        <f>VLOOKUP($A26,'Return Data'!$B$7:$R$2292,8,0)</f>
        <v>6.5174000000000003</v>
      </c>
      <c r="K26" s="61">
        <f t="shared" si="3"/>
        <v>22</v>
      </c>
      <c r="L26" s="60">
        <f>VLOOKUP($A26,'Return Data'!$B$7:$R$2292,9,0)</f>
        <v>6.4851000000000001</v>
      </c>
      <c r="M26" s="61">
        <f t="shared" si="4"/>
        <v>18</v>
      </c>
      <c r="N26" s="60">
        <f>VLOOKUP($A26,'Return Data'!$B$7:$R$2292,10,0)</f>
        <v>6.3606999999999996</v>
      </c>
      <c r="O26" s="61">
        <f t="shared" si="5"/>
        <v>17</v>
      </c>
      <c r="P26" s="60">
        <f>VLOOKUP($A26,'Return Data'!$B$7:$R$2292,11,0)</f>
        <v>6.2283999999999997</v>
      </c>
      <c r="Q26" s="61">
        <f t="shared" si="6"/>
        <v>16</v>
      </c>
      <c r="R26" s="60">
        <f>VLOOKUP($A26,'Return Data'!$B$7:$R$2292,12,0)</f>
        <v>5.9481000000000002</v>
      </c>
      <c r="S26" s="61">
        <f t="shared" si="7"/>
        <v>9</v>
      </c>
      <c r="T26" s="60">
        <f>VLOOKUP($A26,'Return Data'!$B$7:$R$2292,13,0)</f>
        <v>5.5507</v>
      </c>
      <c r="U26" s="61">
        <f t="shared" si="8"/>
        <v>7</v>
      </c>
      <c r="V26" s="60">
        <f>VLOOKUP($A26,'Return Data'!$B$7:$R$2292,17,0)</f>
        <v>4.4273999999999996</v>
      </c>
      <c r="W26" s="61">
        <f t="shared" si="10"/>
        <v>5</v>
      </c>
      <c r="X26" s="60"/>
      <c r="Y26" s="61"/>
      <c r="Z26" s="60">
        <f>VLOOKUP($A26,'Return Data'!$B$7:$R$2292,16,0)</f>
        <v>4.1412000000000004</v>
      </c>
      <c r="AA26" s="62">
        <f t="shared" si="9"/>
        <v>18</v>
      </c>
    </row>
    <row r="27" spans="1:27" x14ac:dyDescent="0.3">
      <c r="A27" s="58" t="s">
        <v>1161</v>
      </c>
      <c r="B27" s="59">
        <f>VLOOKUP($A27,'Return Data'!$B$7:$R$2292,3,0)</f>
        <v>45025</v>
      </c>
      <c r="C27" s="60">
        <f>VLOOKUP($A27,'Return Data'!$B$7:$R$2292,4,0)</f>
        <v>1162.4376999999999</v>
      </c>
      <c r="D27" s="60">
        <f>VLOOKUP($A27,'Return Data'!$B$7:$R$2292,5,0)</f>
        <v>6.5228000000000002</v>
      </c>
      <c r="E27" s="61">
        <f t="shared" si="0"/>
        <v>8</v>
      </c>
      <c r="F27" s="60">
        <f>VLOOKUP($A27,'Return Data'!$B$7:$R$2292,6,0)</f>
        <v>6.5262000000000002</v>
      </c>
      <c r="G27" s="61">
        <f t="shared" si="1"/>
        <v>7</v>
      </c>
      <c r="H27" s="60">
        <f>VLOOKUP($A27,'Return Data'!$B$7:$R$2292,7,0)</f>
        <v>6.3921999999999999</v>
      </c>
      <c r="I27" s="61">
        <f t="shared" si="2"/>
        <v>14</v>
      </c>
      <c r="J27" s="60">
        <f>VLOOKUP($A27,'Return Data'!$B$7:$R$2292,8,0)</f>
        <v>6.6723999999999997</v>
      </c>
      <c r="K27" s="61">
        <f t="shared" si="3"/>
        <v>13</v>
      </c>
      <c r="L27" s="60">
        <f>VLOOKUP($A27,'Return Data'!$B$7:$R$2292,9,0)</f>
        <v>6.5419</v>
      </c>
      <c r="M27" s="61">
        <f t="shared" si="4"/>
        <v>12</v>
      </c>
      <c r="N27" s="60">
        <f>VLOOKUP($A27,'Return Data'!$B$7:$R$2292,10,0)</f>
        <v>6.4286000000000003</v>
      </c>
      <c r="O27" s="61">
        <f t="shared" si="5"/>
        <v>4</v>
      </c>
      <c r="P27" s="60">
        <f>VLOOKUP($A27,'Return Data'!$B$7:$R$2292,11,0)</f>
        <v>6.2541000000000002</v>
      </c>
      <c r="Q27" s="61">
        <f t="shared" si="6"/>
        <v>7</v>
      </c>
      <c r="R27" s="60">
        <f>VLOOKUP($A27,'Return Data'!$B$7:$R$2292,12,0)</f>
        <v>5.9550999999999998</v>
      </c>
      <c r="S27" s="61">
        <f t="shared" si="7"/>
        <v>7</v>
      </c>
      <c r="T27" s="60">
        <f>VLOOKUP($A27,'Return Data'!$B$7:$R$2292,13,0)</f>
        <v>5.5511999999999997</v>
      </c>
      <c r="U27" s="61">
        <f t="shared" si="8"/>
        <v>6</v>
      </c>
      <c r="V27" s="60">
        <f>VLOOKUP($A27,'Return Data'!$B$7:$R$2292,17,0)</f>
        <v>4.4396000000000004</v>
      </c>
      <c r="W27" s="61">
        <f t="shared" si="10"/>
        <v>3</v>
      </c>
      <c r="X27" s="60"/>
      <c r="Y27" s="61"/>
      <c r="Z27" s="60">
        <f>VLOOKUP($A27,'Return Data'!$B$7:$R$2292,16,0)</f>
        <v>4.1348000000000003</v>
      </c>
      <c r="AA27" s="62">
        <f t="shared" si="9"/>
        <v>19</v>
      </c>
    </row>
    <row r="28" spans="1:27" x14ac:dyDescent="0.3">
      <c r="A28" s="58" t="s">
        <v>1163</v>
      </c>
      <c r="B28" s="59">
        <f>VLOOKUP($A28,'Return Data'!$B$7:$R$2292,3,0)</f>
        <v>45025</v>
      </c>
      <c r="C28" s="60">
        <f>VLOOKUP($A28,'Return Data'!$B$7:$R$2292,4,0)</f>
        <v>1151.1351999999999</v>
      </c>
      <c r="D28" s="60">
        <f>VLOOKUP($A28,'Return Data'!$B$7:$R$2292,5,0)</f>
        <v>6.5015000000000001</v>
      </c>
      <c r="E28" s="61">
        <f t="shared" si="0"/>
        <v>9</v>
      </c>
      <c r="F28" s="60">
        <f>VLOOKUP($A28,'Return Data'!$B$7:$R$2292,6,0)</f>
        <v>6.5015000000000001</v>
      </c>
      <c r="G28" s="61">
        <f t="shared" si="1"/>
        <v>9</v>
      </c>
      <c r="H28" s="60">
        <f>VLOOKUP($A28,'Return Data'!$B$7:$R$2292,7,0)</f>
        <v>6.5721999999999996</v>
      </c>
      <c r="I28" s="61">
        <f t="shared" si="2"/>
        <v>3</v>
      </c>
      <c r="J28" s="60">
        <f>VLOOKUP($A28,'Return Data'!$B$7:$R$2292,8,0)</f>
        <v>6.7550999999999997</v>
      </c>
      <c r="K28" s="61">
        <f t="shared" si="3"/>
        <v>5</v>
      </c>
      <c r="L28" s="60">
        <f>VLOOKUP($A28,'Return Data'!$B$7:$R$2292,9,0)</f>
        <v>6.6140999999999996</v>
      </c>
      <c r="M28" s="61">
        <f t="shared" si="4"/>
        <v>4</v>
      </c>
      <c r="N28" s="60">
        <f>VLOOKUP($A28,'Return Data'!$B$7:$R$2292,10,0)</f>
        <v>6.4442000000000004</v>
      </c>
      <c r="O28" s="61">
        <f t="shared" si="5"/>
        <v>2</v>
      </c>
      <c r="P28" s="60">
        <f>VLOOKUP($A28,'Return Data'!$B$7:$R$2292,11,0)</f>
        <v>6.2914000000000003</v>
      </c>
      <c r="Q28" s="61">
        <f t="shared" si="6"/>
        <v>2</v>
      </c>
      <c r="R28" s="60">
        <f>VLOOKUP($A28,'Return Data'!$B$7:$R$2292,12,0)</f>
        <v>5.9867999999999997</v>
      </c>
      <c r="S28" s="61">
        <f t="shared" si="7"/>
        <v>2</v>
      </c>
      <c r="T28" s="60">
        <f>VLOOKUP($A28,'Return Data'!$B$7:$R$2292,13,0)</f>
        <v>5.5671999999999997</v>
      </c>
      <c r="U28" s="61">
        <f t="shared" si="8"/>
        <v>3</v>
      </c>
      <c r="V28" s="60">
        <f>VLOOKUP($A28,'Return Data'!$B$7:$R$2292,17,0)</f>
        <v>4.4516999999999998</v>
      </c>
      <c r="W28" s="61">
        <f t="shared" si="10"/>
        <v>1</v>
      </c>
      <c r="X28" s="60"/>
      <c r="Y28" s="61"/>
      <c r="Z28" s="60">
        <f>VLOOKUP($A28,'Return Data'!$B$7:$R$2292,16,0)</f>
        <v>4.1214000000000004</v>
      </c>
      <c r="AA28" s="62">
        <f t="shared" si="9"/>
        <v>22</v>
      </c>
    </row>
    <row r="29" spans="1:27" x14ac:dyDescent="0.3">
      <c r="A29" s="58" t="s">
        <v>1165</v>
      </c>
      <c r="B29" s="59">
        <f>VLOOKUP($A29,'Return Data'!$B$7:$R$2292,3,0)</f>
        <v>45025</v>
      </c>
      <c r="C29" s="60">
        <f>VLOOKUP($A29,'Return Data'!$B$7:$R$2292,4,0)</f>
        <v>120.5628</v>
      </c>
      <c r="D29" s="60">
        <f>VLOOKUP($A29,'Return Data'!$B$7:$R$2292,5,0)</f>
        <v>6.6616</v>
      </c>
      <c r="E29" s="61">
        <f t="shared" si="0"/>
        <v>1</v>
      </c>
      <c r="F29" s="60">
        <f>VLOOKUP($A29,'Return Data'!$B$7:$R$2292,6,0)</f>
        <v>6.6641000000000004</v>
      </c>
      <c r="G29" s="61">
        <f t="shared" si="1"/>
        <v>1</v>
      </c>
      <c r="H29" s="60">
        <f>VLOOKUP($A29,'Return Data'!$B$7:$R$2292,7,0)</f>
        <v>6.5259</v>
      </c>
      <c r="I29" s="61">
        <f t="shared" si="2"/>
        <v>6</v>
      </c>
      <c r="J29" s="60">
        <f>VLOOKUP($A29,'Return Data'!$B$7:$R$2292,8,0)</f>
        <v>6.7927</v>
      </c>
      <c r="K29" s="61">
        <f t="shared" si="3"/>
        <v>2</v>
      </c>
      <c r="L29" s="60">
        <f>VLOOKUP($A29,'Return Data'!$B$7:$R$2292,9,0)</f>
        <v>6.6509</v>
      </c>
      <c r="M29" s="61">
        <f t="shared" si="4"/>
        <v>1</v>
      </c>
      <c r="N29" s="60">
        <f>VLOOKUP($A29,'Return Data'!$B$7:$R$2292,10,0)</f>
        <v>6.4423000000000004</v>
      </c>
      <c r="O29" s="61">
        <f t="shared" si="5"/>
        <v>3</v>
      </c>
      <c r="P29" s="60">
        <f>VLOOKUP($A29,'Return Data'!$B$7:$R$2292,11,0)</f>
        <v>6.27</v>
      </c>
      <c r="Q29" s="61">
        <f t="shared" si="6"/>
        <v>5</v>
      </c>
      <c r="R29" s="60">
        <f>VLOOKUP($A29,'Return Data'!$B$7:$R$2292,12,0)</f>
        <v>5.9631999999999996</v>
      </c>
      <c r="S29" s="61">
        <f t="shared" si="7"/>
        <v>5</v>
      </c>
      <c r="T29" s="60">
        <f>VLOOKUP($A29,'Return Data'!$B$7:$R$2292,13,0)</f>
        <v>5.5529999999999999</v>
      </c>
      <c r="U29" s="61">
        <f t="shared" si="8"/>
        <v>5</v>
      </c>
      <c r="V29" s="60">
        <f>VLOOKUP($A29,'Return Data'!$B$7:$R$2292,17,0)</f>
        <v>4.4268000000000001</v>
      </c>
      <c r="W29" s="61">
        <f t="shared" si="10"/>
        <v>6</v>
      </c>
      <c r="X29" s="60">
        <f>VLOOKUP($A29,'Return Data'!$B$7:$R$2292,14,0)</f>
        <v>3.9750999999999999</v>
      </c>
      <c r="Y29" s="61">
        <f>RANK(X29,X$8:X$36,0)</f>
        <v>2</v>
      </c>
      <c r="Z29" s="60">
        <f>VLOOKUP($A29,'Return Data'!$B$7:$R$2292,16,0)</f>
        <v>4.4347000000000003</v>
      </c>
      <c r="AA29" s="62">
        <f t="shared" si="9"/>
        <v>6</v>
      </c>
    </row>
    <row r="30" spans="1:27" x14ac:dyDescent="0.3">
      <c r="A30" s="58" t="s">
        <v>1167</v>
      </c>
      <c r="B30" s="59">
        <f>VLOOKUP($A30,'Return Data'!$B$7:$R$2292,3,0)</f>
        <v>45025</v>
      </c>
      <c r="C30" s="60">
        <f>VLOOKUP($A30,'Return Data'!$B$7:$R$2292,4,0)</f>
        <v>1158.9249</v>
      </c>
      <c r="D30" s="60">
        <f>VLOOKUP($A30,'Return Data'!$B$7:$R$2292,5,0)</f>
        <v>6.5647000000000002</v>
      </c>
      <c r="E30" s="61">
        <f t="shared" si="0"/>
        <v>5</v>
      </c>
      <c r="F30" s="60">
        <f>VLOOKUP($A30,'Return Data'!$B$7:$R$2292,6,0)</f>
        <v>6.5670000000000002</v>
      </c>
      <c r="G30" s="61">
        <f t="shared" si="1"/>
        <v>5</v>
      </c>
      <c r="H30" s="60">
        <f>VLOOKUP($A30,'Return Data'!$B$7:$R$2292,7,0)</f>
        <v>6.4463999999999997</v>
      </c>
      <c r="I30" s="61">
        <f t="shared" si="2"/>
        <v>11</v>
      </c>
      <c r="J30" s="60">
        <f>VLOOKUP($A30,'Return Data'!$B$7:$R$2292,8,0)</f>
        <v>6.7026000000000003</v>
      </c>
      <c r="K30" s="61">
        <f t="shared" si="3"/>
        <v>9</v>
      </c>
      <c r="L30" s="60">
        <f>VLOOKUP($A30,'Return Data'!$B$7:$R$2292,9,0)</f>
        <v>6.4763999999999999</v>
      </c>
      <c r="M30" s="61">
        <f t="shared" si="4"/>
        <v>19</v>
      </c>
      <c r="N30" s="60">
        <f>VLOOKUP($A30,'Return Data'!$B$7:$R$2292,10,0)</f>
        <v>6.3086000000000002</v>
      </c>
      <c r="O30" s="61">
        <f t="shared" si="5"/>
        <v>23</v>
      </c>
      <c r="P30" s="60">
        <f>VLOOKUP($A30,'Return Data'!$B$7:$R$2292,11,0)</f>
        <v>6.2050999999999998</v>
      </c>
      <c r="Q30" s="61">
        <f t="shared" si="6"/>
        <v>20</v>
      </c>
      <c r="R30" s="60">
        <f>VLOOKUP($A30,'Return Data'!$B$7:$R$2292,12,0)</f>
        <v>5.9362000000000004</v>
      </c>
      <c r="S30" s="61">
        <f t="shared" si="7"/>
        <v>14</v>
      </c>
      <c r="T30" s="60">
        <f>VLOOKUP($A30,'Return Data'!$B$7:$R$2292,13,0)</f>
        <v>5.5225999999999997</v>
      </c>
      <c r="U30" s="61">
        <f t="shared" si="8"/>
        <v>17</v>
      </c>
      <c r="V30" s="60">
        <f>VLOOKUP($A30,'Return Data'!$B$7:$R$2292,17,0)</f>
        <v>4.4238999999999997</v>
      </c>
      <c r="W30" s="61">
        <f t="shared" si="10"/>
        <v>7</v>
      </c>
      <c r="X30" s="60"/>
      <c r="Y30" s="61"/>
      <c r="Z30" s="60">
        <f>VLOOKUP($A30,'Return Data'!$B$7:$R$2292,16,0)</f>
        <v>4.1595000000000004</v>
      </c>
      <c r="AA30" s="62">
        <f t="shared" si="9"/>
        <v>16</v>
      </c>
    </row>
    <row r="31" spans="1:27" x14ac:dyDescent="0.3">
      <c r="A31" s="58" t="s">
        <v>1169</v>
      </c>
      <c r="B31" s="59">
        <f>VLOOKUP($A31,'Return Data'!$B$7:$R$2292,3,0)</f>
        <v>45025</v>
      </c>
      <c r="C31" s="60">
        <f>VLOOKUP($A31,'Return Data'!$B$7:$R$2292,4,0)</f>
        <v>3655.1223</v>
      </c>
      <c r="D31" s="60">
        <f>VLOOKUP($A31,'Return Data'!$B$7:$R$2292,5,0)</f>
        <v>6.3292000000000002</v>
      </c>
      <c r="E31" s="61">
        <f t="shared" si="0"/>
        <v>21</v>
      </c>
      <c r="F31" s="60">
        <f>VLOOKUP($A31,'Return Data'!$B$7:$R$2292,6,0)</f>
        <v>6.3314000000000004</v>
      </c>
      <c r="G31" s="61">
        <f t="shared" si="1"/>
        <v>21</v>
      </c>
      <c r="H31" s="60">
        <f>VLOOKUP($A31,'Return Data'!$B$7:$R$2292,7,0)</f>
        <v>6.3159000000000001</v>
      </c>
      <c r="I31" s="61">
        <f t="shared" si="2"/>
        <v>23</v>
      </c>
      <c r="J31" s="60">
        <f>VLOOKUP($A31,'Return Data'!$B$7:$R$2292,8,0)</f>
        <v>6.6429999999999998</v>
      </c>
      <c r="K31" s="61">
        <f t="shared" si="3"/>
        <v>15</v>
      </c>
      <c r="L31" s="60">
        <f>VLOOKUP($A31,'Return Data'!$B$7:$R$2292,9,0)</f>
        <v>6.5269000000000004</v>
      </c>
      <c r="M31" s="61">
        <f t="shared" si="4"/>
        <v>13</v>
      </c>
      <c r="N31" s="60">
        <f>VLOOKUP($A31,'Return Data'!$B$7:$R$2292,10,0)</f>
        <v>6.3674999999999997</v>
      </c>
      <c r="O31" s="61">
        <f t="shared" si="5"/>
        <v>16</v>
      </c>
      <c r="P31" s="60">
        <f>VLOOKUP($A31,'Return Data'!$B$7:$R$2292,11,0)</f>
        <v>6.2123999999999997</v>
      </c>
      <c r="Q31" s="61">
        <f t="shared" si="6"/>
        <v>18</v>
      </c>
      <c r="R31" s="60">
        <f>VLOOKUP($A31,'Return Data'!$B$7:$R$2292,12,0)</f>
        <v>5.9138999999999999</v>
      </c>
      <c r="S31" s="61">
        <f t="shared" si="7"/>
        <v>20</v>
      </c>
      <c r="T31" s="60">
        <f>VLOOKUP($A31,'Return Data'!$B$7:$R$2292,13,0)</f>
        <v>5.5105000000000004</v>
      </c>
      <c r="U31" s="61">
        <f t="shared" si="8"/>
        <v>21</v>
      </c>
      <c r="V31" s="60">
        <f>VLOOKUP($A31,'Return Data'!$B$7:$R$2292,17,0)</f>
        <v>4.3876999999999997</v>
      </c>
      <c r="W31" s="61">
        <f t="shared" si="10"/>
        <v>18</v>
      </c>
      <c r="X31" s="60">
        <f>VLOOKUP($A31,'Return Data'!$B$7:$R$2292,14,0)</f>
        <v>3.9359000000000002</v>
      </c>
      <c r="Y31" s="61">
        <f>RANK(X31,X$8:X$36,0)</f>
        <v>8</v>
      </c>
      <c r="Z31" s="60">
        <f>VLOOKUP($A31,'Return Data'!$B$7:$R$2292,16,0)</f>
        <v>6.1783999999999999</v>
      </c>
      <c r="AA31" s="62">
        <f t="shared" si="9"/>
        <v>2</v>
      </c>
    </row>
    <row r="32" spans="1:27" x14ac:dyDescent="0.3">
      <c r="A32" s="58" t="s">
        <v>1171</v>
      </c>
      <c r="B32" s="59">
        <f>VLOOKUP($A32,'Return Data'!$B$7:$R$2292,3,0)</f>
        <v>45025</v>
      </c>
      <c r="C32" s="60">
        <f>VLOOKUP($A32,'Return Data'!$B$7:$R$2292,4,0)</f>
        <v>1193.1921</v>
      </c>
      <c r="D32" s="60">
        <f>VLOOKUP($A32,'Return Data'!$B$7:$R$2292,5,0)</f>
        <v>6.2354000000000003</v>
      </c>
      <c r="E32" s="61">
        <f t="shared" si="0"/>
        <v>23</v>
      </c>
      <c r="F32" s="60">
        <f>VLOOKUP($A32,'Return Data'!$B$7:$R$2292,6,0)</f>
        <v>6.2374999999999998</v>
      </c>
      <c r="G32" s="61">
        <f t="shared" si="1"/>
        <v>23</v>
      </c>
      <c r="H32" s="60">
        <f>VLOOKUP($A32,'Return Data'!$B$7:$R$2292,7,0)</f>
        <v>6.2339000000000002</v>
      </c>
      <c r="I32" s="61">
        <f t="shared" si="2"/>
        <v>27</v>
      </c>
      <c r="J32" s="60">
        <f>VLOOKUP($A32,'Return Data'!$B$7:$R$2292,8,0)</f>
        <v>6.57</v>
      </c>
      <c r="K32" s="61">
        <f t="shared" si="3"/>
        <v>18</v>
      </c>
      <c r="L32" s="60">
        <f>VLOOKUP($A32,'Return Data'!$B$7:$R$2292,9,0)</f>
        <v>6.5034999999999998</v>
      </c>
      <c r="M32" s="61">
        <f t="shared" si="4"/>
        <v>14</v>
      </c>
      <c r="N32" s="60">
        <f>VLOOKUP($A32,'Return Data'!$B$7:$R$2292,10,0)</f>
        <v>6.3693</v>
      </c>
      <c r="O32" s="61">
        <f t="shared" si="5"/>
        <v>15</v>
      </c>
      <c r="P32" s="60">
        <f>VLOOKUP($A32,'Return Data'!$B$7:$R$2292,11,0)</f>
        <v>6.2286000000000001</v>
      </c>
      <c r="Q32" s="61">
        <f t="shared" si="6"/>
        <v>15</v>
      </c>
      <c r="R32" s="60">
        <f>VLOOKUP($A32,'Return Data'!$B$7:$R$2292,12,0)</f>
        <v>5.9284999999999997</v>
      </c>
      <c r="S32" s="61">
        <f t="shared" si="7"/>
        <v>18</v>
      </c>
      <c r="T32" s="60">
        <f>VLOOKUP($A32,'Return Data'!$B$7:$R$2292,13,0)</f>
        <v>5.5198999999999998</v>
      </c>
      <c r="U32" s="61">
        <f t="shared" si="8"/>
        <v>18</v>
      </c>
      <c r="V32" s="60">
        <f>VLOOKUP($A32,'Return Data'!$B$7:$R$2292,17,0)</f>
        <v>4.3768000000000002</v>
      </c>
      <c r="W32" s="61">
        <f t="shared" si="10"/>
        <v>21</v>
      </c>
      <c r="X32" s="60"/>
      <c r="Y32" s="61"/>
      <c r="Z32" s="60">
        <f>VLOOKUP($A32,'Return Data'!$B$7:$R$2292,16,0)</f>
        <v>4.4493</v>
      </c>
      <c r="AA32" s="62">
        <f t="shared" si="9"/>
        <v>5</v>
      </c>
    </row>
    <row r="33" spans="1:27" x14ac:dyDescent="0.3">
      <c r="A33" s="58" t="s">
        <v>1173</v>
      </c>
      <c r="B33" s="59">
        <f>VLOOKUP($A33,'Return Data'!$B$7:$R$2292,3,0)</f>
        <v>45025</v>
      </c>
      <c r="C33" s="60">
        <f>VLOOKUP($A33,'Return Data'!$B$7:$R$2292,4,0)</f>
        <v>1184.5347999999999</v>
      </c>
      <c r="D33" s="60">
        <f>VLOOKUP($A33,'Return Data'!$B$7:$R$2292,5,0)</f>
        <v>6.4381000000000004</v>
      </c>
      <c r="E33" s="61">
        <f t="shared" si="0"/>
        <v>14</v>
      </c>
      <c r="F33" s="60">
        <f>VLOOKUP($A33,'Return Data'!$B$7:$R$2292,6,0)</f>
        <v>6.4383999999999997</v>
      </c>
      <c r="G33" s="61">
        <f t="shared" si="1"/>
        <v>14</v>
      </c>
      <c r="H33" s="60">
        <f>VLOOKUP($A33,'Return Data'!$B$7:$R$2292,7,0)</f>
        <v>6.5759999999999996</v>
      </c>
      <c r="I33" s="61">
        <f t="shared" si="2"/>
        <v>2</v>
      </c>
      <c r="J33" s="60">
        <f>VLOOKUP($A33,'Return Data'!$B$7:$R$2292,8,0)</f>
        <v>6.6745999999999999</v>
      </c>
      <c r="K33" s="61">
        <f t="shared" si="3"/>
        <v>11</v>
      </c>
      <c r="L33" s="60">
        <f>VLOOKUP($A33,'Return Data'!$B$7:$R$2292,9,0)</f>
        <v>6.5498000000000003</v>
      </c>
      <c r="M33" s="61">
        <f t="shared" si="4"/>
        <v>11</v>
      </c>
      <c r="N33" s="60">
        <f>VLOOKUP($A33,'Return Data'!$B$7:$R$2292,10,0)</f>
        <v>6.3898000000000001</v>
      </c>
      <c r="O33" s="61">
        <f t="shared" si="5"/>
        <v>11</v>
      </c>
      <c r="P33" s="60">
        <f>VLOOKUP($A33,'Return Data'!$B$7:$R$2292,11,0)</f>
        <v>6.2332999999999998</v>
      </c>
      <c r="Q33" s="61">
        <f t="shared" si="6"/>
        <v>12</v>
      </c>
      <c r="R33" s="60">
        <f>VLOOKUP($A33,'Return Data'!$B$7:$R$2292,12,0)</f>
        <v>5.9428999999999998</v>
      </c>
      <c r="S33" s="61">
        <f t="shared" si="7"/>
        <v>12</v>
      </c>
      <c r="T33" s="60">
        <f>VLOOKUP($A33,'Return Data'!$B$7:$R$2292,13,0)</f>
        <v>5.5378999999999996</v>
      </c>
      <c r="U33" s="61">
        <f t="shared" si="8"/>
        <v>12</v>
      </c>
      <c r="V33" s="60">
        <f>VLOOKUP($A33,'Return Data'!$B$7:$R$2292,17,0)</f>
        <v>4.4016000000000002</v>
      </c>
      <c r="W33" s="61">
        <f t="shared" si="10"/>
        <v>15</v>
      </c>
      <c r="X33" s="60"/>
      <c r="Y33" s="61"/>
      <c r="Z33" s="60">
        <f>VLOOKUP($A33,'Return Data'!$B$7:$R$2292,16,0)</f>
        <v>4.2740999999999998</v>
      </c>
      <c r="AA33" s="62">
        <f t="shared" si="9"/>
        <v>12</v>
      </c>
    </row>
    <row r="34" spans="1:27" x14ac:dyDescent="0.3">
      <c r="A34" s="58" t="s">
        <v>1175</v>
      </c>
      <c r="B34" s="59">
        <f>VLOOKUP($A34,'Return Data'!$B$7:$R$2292,3,0)</f>
        <v>45025</v>
      </c>
      <c r="C34" s="60">
        <f>VLOOKUP($A34,'Return Data'!$B$7:$R$2292,4,0)</f>
        <v>1182.1967999999999</v>
      </c>
      <c r="D34" s="60">
        <f>VLOOKUP($A34,'Return Data'!$B$7:$R$2292,5,0)</f>
        <v>6.6146000000000003</v>
      </c>
      <c r="E34" s="61">
        <f t="shared" si="0"/>
        <v>2</v>
      </c>
      <c r="F34" s="60">
        <f>VLOOKUP($A34,'Return Data'!$B$7:$R$2292,6,0)</f>
        <v>6.617</v>
      </c>
      <c r="G34" s="61">
        <f t="shared" si="1"/>
        <v>2</v>
      </c>
      <c r="H34" s="60">
        <f>VLOOKUP($A34,'Return Data'!$B$7:$R$2292,7,0)</f>
        <v>6.3428000000000004</v>
      </c>
      <c r="I34" s="61">
        <f t="shared" si="2"/>
        <v>19</v>
      </c>
      <c r="J34" s="60">
        <f>VLOOKUP($A34,'Return Data'!$B$7:$R$2292,8,0)</f>
        <v>6.6013999999999999</v>
      </c>
      <c r="K34" s="61">
        <f t="shared" si="3"/>
        <v>17</v>
      </c>
      <c r="L34" s="60">
        <f>VLOOKUP($A34,'Return Data'!$B$7:$R$2292,9,0)</f>
        <v>6.4873000000000003</v>
      </c>
      <c r="M34" s="61">
        <f t="shared" si="4"/>
        <v>17</v>
      </c>
      <c r="N34" s="60">
        <f>VLOOKUP($A34,'Return Data'!$B$7:$R$2292,10,0)</f>
        <v>6.3779000000000003</v>
      </c>
      <c r="O34" s="61">
        <f t="shared" si="5"/>
        <v>13</v>
      </c>
      <c r="P34" s="60">
        <f>VLOOKUP($A34,'Return Data'!$B$7:$R$2292,11,0)</f>
        <v>6.2309000000000001</v>
      </c>
      <c r="Q34" s="61">
        <f t="shared" si="6"/>
        <v>14</v>
      </c>
      <c r="R34" s="60">
        <f>VLOOKUP($A34,'Return Data'!$B$7:$R$2292,12,0)</f>
        <v>5.9356</v>
      </c>
      <c r="S34" s="61">
        <f t="shared" si="7"/>
        <v>15</v>
      </c>
      <c r="T34" s="60">
        <f>VLOOKUP($A34,'Return Data'!$B$7:$R$2292,13,0)</f>
        <v>5.5297999999999998</v>
      </c>
      <c r="U34" s="61">
        <f t="shared" si="8"/>
        <v>14</v>
      </c>
      <c r="V34" s="60">
        <f>VLOOKUP($A34,'Return Data'!$B$7:$R$2292,17,0)</f>
        <v>4.4039999999999999</v>
      </c>
      <c r="W34" s="61">
        <f t="shared" si="10"/>
        <v>11</v>
      </c>
      <c r="X34" s="60"/>
      <c r="Y34" s="61"/>
      <c r="Z34" s="60">
        <f>VLOOKUP($A34,'Return Data'!$B$7:$R$2292,16,0)</f>
        <v>4.2275</v>
      </c>
      <c r="AA34" s="62">
        <f t="shared" si="9"/>
        <v>15</v>
      </c>
    </row>
    <row r="35" spans="1:27" x14ac:dyDescent="0.3">
      <c r="A35" s="58" t="s">
        <v>1177</v>
      </c>
      <c r="B35" s="59">
        <f>VLOOKUP($A35,'Return Data'!$B$7:$R$2292,3,0)</f>
        <v>45025</v>
      </c>
      <c r="C35" s="60">
        <f>VLOOKUP($A35,'Return Data'!$B$7:$R$2292,4,0)</f>
        <v>3073.4965999999999</v>
      </c>
      <c r="D35" s="60">
        <f>VLOOKUP($A35,'Return Data'!$B$7:$R$2292,5,0)</f>
        <v>6.2916999999999996</v>
      </c>
      <c r="E35" s="61">
        <f t="shared" si="0"/>
        <v>22</v>
      </c>
      <c r="F35" s="60">
        <f>VLOOKUP($A35,'Return Data'!$B$7:$R$2292,6,0)</f>
        <v>6.2938000000000001</v>
      </c>
      <c r="G35" s="61">
        <f t="shared" si="1"/>
        <v>22</v>
      </c>
      <c r="H35" s="60">
        <f>VLOOKUP($A35,'Return Data'!$B$7:$R$2292,7,0)</f>
        <v>6.3205999999999998</v>
      </c>
      <c r="I35" s="61">
        <f t="shared" si="2"/>
        <v>22</v>
      </c>
      <c r="J35" s="60">
        <f>VLOOKUP($A35,'Return Data'!$B$7:$R$2292,8,0)</f>
        <v>6.5381</v>
      </c>
      <c r="K35" s="61">
        <f t="shared" si="3"/>
        <v>21</v>
      </c>
      <c r="L35" s="60">
        <f>VLOOKUP($A35,'Return Data'!$B$7:$R$2292,9,0)</f>
        <v>6.4736000000000002</v>
      </c>
      <c r="M35" s="61">
        <f t="shared" si="4"/>
        <v>20</v>
      </c>
      <c r="N35" s="60">
        <f>VLOOKUP($A35,'Return Data'!$B$7:$R$2292,10,0)</f>
        <v>6.3550000000000004</v>
      </c>
      <c r="O35" s="61">
        <f t="shared" si="5"/>
        <v>18</v>
      </c>
      <c r="P35" s="60">
        <f>VLOOKUP($A35,'Return Data'!$B$7:$R$2292,11,0)</f>
        <v>6.2222999999999997</v>
      </c>
      <c r="Q35" s="61">
        <f t="shared" si="6"/>
        <v>17</v>
      </c>
      <c r="R35" s="60">
        <f>VLOOKUP($A35,'Return Data'!$B$7:$R$2292,12,0)</f>
        <v>5.9297000000000004</v>
      </c>
      <c r="S35" s="61">
        <f t="shared" si="7"/>
        <v>17</v>
      </c>
      <c r="T35" s="60">
        <f>VLOOKUP($A35,'Return Data'!$B$7:$R$2292,13,0)</f>
        <v>5.5297999999999998</v>
      </c>
      <c r="U35" s="61">
        <f t="shared" si="8"/>
        <v>14</v>
      </c>
      <c r="V35" s="60">
        <f>VLOOKUP($A35,'Return Data'!$B$7:$R$2292,17,0)</f>
        <v>4.4028999999999998</v>
      </c>
      <c r="W35" s="61">
        <f t="shared" si="10"/>
        <v>14</v>
      </c>
      <c r="X35" s="60">
        <f>VLOOKUP($A35,'Return Data'!$B$7:$R$2292,14,0)</f>
        <v>3.9592000000000001</v>
      </c>
      <c r="Y35" s="61">
        <f>RANK(X35,X$8:X$36,0)</f>
        <v>4</v>
      </c>
      <c r="Z35" s="60">
        <f>VLOOKUP($A35,'Return Data'!$B$7:$R$2292,16,0)</f>
        <v>6.266</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5.9580482758620681</v>
      </c>
      <c r="E38" s="69"/>
      <c r="F38" s="70">
        <f>AVERAGE(F8:F36)</f>
        <v>5.9598827586206911</v>
      </c>
      <c r="G38" s="69"/>
      <c r="H38" s="70">
        <f>AVERAGE(H8:H36)</f>
        <v>5.9807896551724147</v>
      </c>
      <c r="I38" s="69"/>
      <c r="J38" s="70">
        <f>AVERAGE(J8:J36)</f>
        <v>6.1702206896551726</v>
      </c>
      <c r="K38" s="69"/>
      <c r="L38" s="70">
        <f>AVERAGE(L8:L36)</f>
        <v>6.0645034482758637</v>
      </c>
      <c r="M38" s="69"/>
      <c r="N38" s="70">
        <f>AVERAGE(N8:N36)</f>
        <v>5.9208655172413795</v>
      </c>
      <c r="O38" s="69"/>
      <c r="P38" s="70">
        <f>AVERAGE(P8:P36)</f>
        <v>5.7896689655172393</v>
      </c>
      <c r="Q38" s="69"/>
      <c r="R38" s="70">
        <f>AVERAGE(R8:R36)</f>
        <v>5.5146586206896568</v>
      </c>
      <c r="S38" s="69"/>
      <c r="T38" s="70">
        <f>AVERAGE(T8:T36)</f>
        <v>5.140562068965516</v>
      </c>
      <c r="U38" s="69"/>
      <c r="V38" s="70">
        <f>AVERAGE(V8:V36)</f>
        <v>4.0811714285714293</v>
      </c>
      <c r="W38" s="69"/>
      <c r="X38" s="70">
        <f>AVERAGE(X8:X36)</f>
        <v>3.5573900000000003</v>
      </c>
      <c r="Y38" s="69"/>
      <c r="Z38" s="70">
        <f>AVERAGE(Z8:Z36)</f>
        <v>4.1264862068965513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6.6616</v>
      </c>
      <c r="E40" s="73"/>
      <c r="F40" s="74">
        <f>MAX(F8:F36)</f>
        <v>6.6641000000000004</v>
      </c>
      <c r="G40" s="73"/>
      <c r="H40" s="74">
        <f>MAX(H8:H36)</f>
        <v>6.9348000000000001</v>
      </c>
      <c r="I40" s="73"/>
      <c r="J40" s="74">
        <f>MAX(J8:J36)</f>
        <v>6.8514999999999997</v>
      </c>
      <c r="K40" s="73"/>
      <c r="L40" s="74">
        <f>MAX(L8:L36)</f>
        <v>6.6509</v>
      </c>
      <c r="M40" s="73"/>
      <c r="N40" s="74">
        <f>MAX(N8:N36)</f>
        <v>6.4768999999999997</v>
      </c>
      <c r="O40" s="73"/>
      <c r="P40" s="74">
        <f>MAX(P8:P36)</f>
        <v>6.3369999999999997</v>
      </c>
      <c r="Q40" s="73"/>
      <c r="R40" s="74">
        <f>MAX(R8:R36)</f>
        <v>6.0289999999999999</v>
      </c>
      <c r="S40" s="73"/>
      <c r="T40" s="74">
        <f>MAX(T8:T36)</f>
        <v>5.6272000000000002</v>
      </c>
      <c r="U40" s="73"/>
      <c r="V40" s="74">
        <f>MAX(V8:V36)</f>
        <v>4.4516999999999998</v>
      </c>
      <c r="W40" s="73"/>
      <c r="X40" s="74">
        <f>MAX(X8:X36)</f>
        <v>3.9868000000000001</v>
      </c>
      <c r="Y40" s="73"/>
      <c r="Z40" s="74">
        <f>MAX(Z8:Z36)</f>
        <v>6.266</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45025</v>
      </c>
      <c r="C8" s="60">
        <f>VLOOKUP($A8,'Return Data'!$B$7:$R$2292,4,0)</f>
        <v>1208.0310999999999</v>
      </c>
      <c r="D8" s="60">
        <f>VLOOKUP($A8,'Return Data'!$B$7:$R$2292,5,0)</f>
        <v>6.3703000000000003</v>
      </c>
      <c r="E8" s="61">
        <f t="shared" ref="E8:E36" si="0">RANK(D8,D$8:D$36,0)</f>
        <v>12</v>
      </c>
      <c r="F8" s="60">
        <f>VLOOKUP($A8,'Return Data'!$B$7:$R$2292,6,0)</f>
        <v>6.3724999999999996</v>
      </c>
      <c r="G8" s="61">
        <f t="shared" ref="G8:G36" si="1">RANK(F8,F$8:F$36,0)</f>
        <v>12</v>
      </c>
      <c r="H8" s="60">
        <f>VLOOKUP($A8,'Return Data'!$B$7:$R$2292,7,0)</f>
        <v>6.3021000000000003</v>
      </c>
      <c r="I8" s="61">
        <f t="shared" ref="I8:I36" si="2">RANK(H8,H$8:H$36,0)</f>
        <v>13</v>
      </c>
      <c r="J8" s="60">
        <f>VLOOKUP($A8,'Return Data'!$B$7:$R$2292,8,0)</f>
        <v>6.6143000000000001</v>
      </c>
      <c r="K8" s="61">
        <f t="shared" ref="K8:K36" si="3">RANK(J8,J$8:J$36,0)</f>
        <v>11</v>
      </c>
      <c r="L8" s="60">
        <f>VLOOKUP($A8,'Return Data'!$B$7:$R$2292,9,0)</f>
        <v>6.4808000000000003</v>
      </c>
      <c r="M8" s="61">
        <f t="shared" ref="M8:M36" si="4">RANK(L8,L$8:L$36,0)</f>
        <v>10</v>
      </c>
      <c r="N8" s="60">
        <f>VLOOKUP($A8,'Return Data'!$B$7:$R$2292,10,0)</f>
        <v>6.3045999999999998</v>
      </c>
      <c r="O8" s="61">
        <f t="shared" ref="O8:O36" si="5">RANK(N8,N$8:N$36,0)</f>
        <v>11</v>
      </c>
      <c r="P8" s="60">
        <f>VLOOKUP($A8,'Return Data'!$B$7:$R$2292,11,0)</f>
        <v>6.1397000000000004</v>
      </c>
      <c r="Q8" s="61">
        <f t="shared" ref="Q8:Q36" si="6">RANK(P8,P$8:P$36,0)</f>
        <v>13</v>
      </c>
      <c r="R8" s="60">
        <f>VLOOKUP($A8,'Return Data'!$B$7:$R$2292,12,0)</f>
        <v>5.8391000000000002</v>
      </c>
      <c r="S8" s="61">
        <f t="shared" ref="S8:S36" si="7">RANK(R8,R$8:R$36,0)</f>
        <v>13</v>
      </c>
      <c r="T8" s="60">
        <f>VLOOKUP($A8,'Return Data'!$B$7:$R$2292,13,0)</f>
        <v>5.4291</v>
      </c>
      <c r="U8" s="61">
        <f t="shared" ref="U8:U36" si="8">RANK(T8,T$8:T$36,0)</f>
        <v>15</v>
      </c>
      <c r="V8" s="60">
        <f>VLOOKUP($A8,'Return Data'!$B$7:$R$2292,17,0)</f>
        <v>4.3018999999999998</v>
      </c>
      <c r="W8" s="61">
        <f>RANK(V8,V$8:V$36,0)</f>
        <v>14</v>
      </c>
      <c r="X8" s="60">
        <f>VLOOKUP($A8,'Return Data'!$B$7:$R$2292,14,0)</f>
        <v>3.8456999999999999</v>
      </c>
      <c r="Y8" s="61">
        <f>RANK(X8,X$8:X$36,0)</f>
        <v>5</v>
      </c>
      <c r="Z8" s="60">
        <f>VLOOKUP($A8,'Return Data'!$B$7:$R$2292,16,0)</f>
        <v>4.3501000000000003</v>
      </c>
      <c r="AA8" s="62">
        <f t="shared" ref="AA8:AA36" si="9">RANK(Z8,Z$8:Z$36,0)</f>
        <v>4</v>
      </c>
    </row>
    <row r="9" spans="1:27" x14ac:dyDescent="0.3">
      <c r="A9" s="58" t="s">
        <v>1130</v>
      </c>
      <c r="B9" s="59">
        <f>VLOOKUP($A9,'Return Data'!$B$7:$R$2292,3,0)</f>
        <v>45025</v>
      </c>
      <c r="C9" s="60">
        <f>VLOOKUP($A9,'Return Data'!$B$7:$R$2292,4,0)</f>
        <v>1184.6306</v>
      </c>
      <c r="D9" s="60">
        <f>VLOOKUP($A9,'Return Data'!$B$7:$R$2292,5,0)</f>
        <v>6.5053999999999998</v>
      </c>
      <c r="E9" s="61">
        <f t="shared" si="0"/>
        <v>4</v>
      </c>
      <c r="F9" s="60">
        <f>VLOOKUP($A9,'Return Data'!$B$7:$R$2292,6,0)</f>
        <v>6.5076999999999998</v>
      </c>
      <c r="G9" s="61">
        <f t="shared" si="1"/>
        <v>3</v>
      </c>
      <c r="H9" s="60">
        <f>VLOOKUP($A9,'Return Data'!$B$7:$R$2292,7,0)</f>
        <v>6.4572000000000003</v>
      </c>
      <c r="I9" s="61">
        <f t="shared" si="2"/>
        <v>6</v>
      </c>
      <c r="J9" s="60">
        <f>VLOOKUP($A9,'Return Data'!$B$7:$R$2292,8,0)</f>
        <v>6.6749000000000001</v>
      </c>
      <c r="K9" s="61">
        <f t="shared" si="3"/>
        <v>5</v>
      </c>
      <c r="L9" s="60">
        <f>VLOOKUP($A9,'Return Data'!$B$7:$R$2292,9,0)</f>
        <v>6.5347</v>
      </c>
      <c r="M9" s="61">
        <f t="shared" si="4"/>
        <v>5</v>
      </c>
      <c r="N9" s="60">
        <f>VLOOKUP($A9,'Return Data'!$B$7:$R$2292,10,0)</f>
        <v>6.3654000000000002</v>
      </c>
      <c r="O9" s="61">
        <f t="shared" si="5"/>
        <v>2</v>
      </c>
      <c r="P9" s="60">
        <f>VLOOKUP($A9,'Return Data'!$B$7:$R$2292,11,0)</f>
        <v>6.2145999999999999</v>
      </c>
      <c r="Q9" s="61">
        <f t="shared" si="6"/>
        <v>2</v>
      </c>
      <c r="R9" s="60">
        <f>VLOOKUP($A9,'Return Data'!$B$7:$R$2292,12,0)</f>
        <v>5.9164000000000003</v>
      </c>
      <c r="S9" s="61">
        <f t="shared" si="7"/>
        <v>2</v>
      </c>
      <c r="T9" s="60">
        <f>VLOOKUP($A9,'Return Data'!$B$7:$R$2292,13,0)</f>
        <v>5.5099</v>
      </c>
      <c r="U9" s="61">
        <f t="shared" si="8"/>
        <v>2</v>
      </c>
      <c r="V9" s="60">
        <f>VLOOKUP($A9,'Return Data'!$B$7:$R$2292,17,0)</f>
        <v>4.3743999999999996</v>
      </c>
      <c r="W9" s="61">
        <f>RANK(V9,V$8:V$36,0)</f>
        <v>1</v>
      </c>
      <c r="X9" s="60"/>
      <c r="Y9" s="61"/>
      <c r="Z9" s="60">
        <f>VLOOKUP($A9,'Return Data'!$B$7:$R$2292,16,0)</f>
        <v>4.2495000000000003</v>
      </c>
      <c r="AA9" s="62">
        <f t="shared" si="9"/>
        <v>10</v>
      </c>
    </row>
    <row r="10" spans="1:27" x14ac:dyDescent="0.3">
      <c r="A10" s="58" t="s">
        <v>2065</v>
      </c>
      <c r="B10" s="59">
        <f>VLOOKUP($A10,'Return Data'!$B$7:$R$2292,3,0)</f>
        <v>45025</v>
      </c>
      <c r="C10" s="60">
        <f>VLOOKUP($A10,'Return Data'!$B$7:$R$2292,4,0)</f>
        <v>1191.8309999999999</v>
      </c>
      <c r="D10" s="60">
        <f>VLOOKUP($A10,'Return Data'!$B$7:$R$2292,5,0)</f>
        <v>6.2302</v>
      </c>
      <c r="E10" s="61">
        <f t="shared" si="0"/>
        <v>22</v>
      </c>
      <c r="F10" s="60">
        <f>VLOOKUP($A10,'Return Data'!$B$7:$R$2292,6,0)</f>
        <v>6.2323000000000004</v>
      </c>
      <c r="G10" s="61">
        <f t="shared" si="1"/>
        <v>22</v>
      </c>
      <c r="H10" s="60">
        <f>VLOOKUP($A10,'Return Data'!$B$7:$R$2292,7,0)</f>
        <v>6.3068</v>
      </c>
      <c r="I10" s="61">
        <f t="shared" si="2"/>
        <v>12</v>
      </c>
      <c r="J10" s="60">
        <f>VLOOKUP($A10,'Return Data'!$B$7:$R$2292,8,0)</f>
        <v>6.4455999999999998</v>
      </c>
      <c r="K10" s="61">
        <f t="shared" si="3"/>
        <v>23</v>
      </c>
      <c r="L10" s="60">
        <f>VLOOKUP($A10,'Return Data'!$B$7:$R$2292,9,0)</f>
        <v>6.3944000000000001</v>
      </c>
      <c r="M10" s="61">
        <f t="shared" si="4"/>
        <v>20</v>
      </c>
      <c r="N10" s="60">
        <f>VLOOKUP($A10,'Return Data'!$B$7:$R$2292,10,0)</f>
        <v>6.2690999999999999</v>
      </c>
      <c r="O10" s="61">
        <f t="shared" si="5"/>
        <v>19</v>
      </c>
      <c r="P10" s="60">
        <f>VLOOKUP($A10,'Return Data'!$B$7:$R$2292,11,0)</f>
        <v>6.1303999999999998</v>
      </c>
      <c r="Q10" s="61">
        <f t="shared" si="6"/>
        <v>17</v>
      </c>
      <c r="R10" s="60">
        <f>VLOOKUP($A10,'Return Data'!$B$7:$R$2292,12,0)</f>
        <v>5.8326000000000002</v>
      </c>
      <c r="S10" s="61">
        <f t="shared" si="7"/>
        <v>16</v>
      </c>
      <c r="T10" s="60">
        <f>VLOOKUP($A10,'Return Data'!$B$7:$R$2292,13,0)</f>
        <v>5.4292999999999996</v>
      </c>
      <c r="U10" s="61">
        <f t="shared" si="8"/>
        <v>14</v>
      </c>
      <c r="V10" s="60">
        <f>VLOOKUP($A10,'Return Data'!$B$7:$R$2292,17,0)</f>
        <v>4.2950999999999997</v>
      </c>
      <c r="W10" s="61">
        <f>RANK(V10,V$8:V$36,0)</f>
        <v>18</v>
      </c>
      <c r="X10" s="60">
        <f>VLOOKUP($A10,'Return Data'!$B$7:$R$2292,14,0)</f>
        <v>3.8351000000000002</v>
      </c>
      <c r="Y10" s="61">
        <f>RANK(X10,X$8:X$36,0)</f>
        <v>8</v>
      </c>
      <c r="Z10" s="60">
        <f>VLOOKUP($A10,'Return Data'!$B$7:$R$2292,16,0)</f>
        <v>4.2413999999999996</v>
      </c>
      <c r="AA10" s="62">
        <f t="shared" si="9"/>
        <v>11</v>
      </c>
    </row>
    <row r="11" spans="1:27" x14ac:dyDescent="0.3">
      <c r="A11" s="58" t="s">
        <v>1906</v>
      </c>
      <c r="B11" s="59">
        <f>VLOOKUP($A11,'Return Data'!$B$7:$R$2292,3,0)</f>
        <v>45025</v>
      </c>
      <c r="C11" s="60">
        <f>VLOOKUP($A11,'Return Data'!$B$7:$R$2292,4,0)</f>
        <v>1135.0900999999999</v>
      </c>
      <c r="D11" s="60">
        <f>VLOOKUP($A11,'Return Data'!$B$7:$R$2292,5,0)</f>
        <v>6.4774000000000003</v>
      </c>
      <c r="E11" s="61">
        <f t="shared" si="0"/>
        <v>6</v>
      </c>
      <c r="F11" s="60">
        <f>VLOOKUP($A11,'Return Data'!$B$7:$R$2292,6,0)</f>
        <v>6.4806999999999997</v>
      </c>
      <c r="G11" s="61">
        <f t="shared" si="1"/>
        <v>6</v>
      </c>
      <c r="H11" s="60">
        <f>VLOOKUP($A11,'Return Data'!$B$7:$R$2292,7,0)</f>
        <v>6.5648999999999997</v>
      </c>
      <c r="I11" s="61">
        <f t="shared" si="2"/>
        <v>2</v>
      </c>
      <c r="J11" s="60">
        <f>VLOOKUP($A11,'Return Data'!$B$7:$R$2292,8,0)</f>
        <v>6.8567</v>
      </c>
      <c r="K11" s="61">
        <f t="shared" si="3"/>
        <v>1</v>
      </c>
      <c r="L11" s="60">
        <f>VLOOKUP($A11,'Return Data'!$B$7:$R$2292,9,0)</f>
        <v>6.641</v>
      </c>
      <c r="M11" s="61">
        <f t="shared" si="4"/>
        <v>1</v>
      </c>
      <c r="N11" s="60">
        <f>VLOOKUP($A11,'Return Data'!$B$7:$R$2292,10,0)</f>
        <v>6.4535999999999998</v>
      </c>
      <c r="O11" s="61">
        <f t="shared" si="5"/>
        <v>1</v>
      </c>
      <c r="P11" s="60">
        <f>VLOOKUP($A11,'Return Data'!$B$7:$R$2292,11,0)</f>
        <v>6.2960000000000003</v>
      </c>
      <c r="Q11" s="61">
        <f t="shared" si="6"/>
        <v>1</v>
      </c>
      <c r="R11" s="60">
        <f>VLOOKUP($A11,'Return Data'!$B$7:$R$2292,12,0)</f>
        <v>5.9821</v>
      </c>
      <c r="S11" s="61">
        <f t="shared" si="7"/>
        <v>1</v>
      </c>
      <c r="T11" s="60">
        <f>VLOOKUP($A11,'Return Data'!$B$7:$R$2292,13,0)</f>
        <v>5.5787000000000004</v>
      </c>
      <c r="U11" s="61">
        <f t="shared" si="8"/>
        <v>1</v>
      </c>
      <c r="V11" s="60"/>
      <c r="W11" s="61"/>
      <c r="X11" s="60"/>
      <c r="Y11" s="61"/>
      <c r="Z11" s="60">
        <f>VLOOKUP($A11,'Return Data'!$B$7:$R$2292,16,0)</f>
        <v>4.0387000000000004</v>
      </c>
      <c r="AA11" s="62">
        <f t="shared" si="9"/>
        <v>20</v>
      </c>
    </row>
    <row r="12" spans="1:27" x14ac:dyDescent="0.3">
      <c r="A12" s="58" t="s">
        <v>1856</v>
      </c>
      <c r="B12" s="59">
        <f>VLOOKUP($A12,'Return Data'!$B$7:$R$2292,3,0)</f>
        <v>45025</v>
      </c>
      <c r="C12" s="60">
        <f>VLOOKUP($A12,'Return Data'!$B$7:$R$2292,4,0)</f>
        <v>1176.5142000000001</v>
      </c>
      <c r="D12" s="60">
        <f>VLOOKUP($A12,'Return Data'!$B$7:$R$2292,5,0)</f>
        <v>6.3578999999999999</v>
      </c>
      <c r="E12" s="61">
        <f t="shared" si="0"/>
        <v>14</v>
      </c>
      <c r="F12" s="60">
        <f>VLOOKUP($A12,'Return Data'!$B$7:$R$2292,6,0)</f>
        <v>6.3590999999999998</v>
      </c>
      <c r="G12" s="61">
        <f t="shared" si="1"/>
        <v>15</v>
      </c>
      <c r="H12" s="60">
        <f>VLOOKUP($A12,'Return Data'!$B$7:$R$2292,7,0)</f>
        <v>6.2760999999999996</v>
      </c>
      <c r="I12" s="61">
        <f t="shared" si="2"/>
        <v>15</v>
      </c>
      <c r="J12" s="60">
        <f>VLOOKUP($A12,'Return Data'!$B$7:$R$2292,8,0)</f>
        <v>6.6143999999999998</v>
      </c>
      <c r="K12" s="61">
        <f t="shared" si="3"/>
        <v>10</v>
      </c>
      <c r="L12" s="60">
        <f>VLOOKUP($A12,'Return Data'!$B$7:$R$2292,9,0)</f>
        <v>6.5030000000000001</v>
      </c>
      <c r="M12" s="61">
        <f t="shared" si="4"/>
        <v>8</v>
      </c>
      <c r="N12" s="60">
        <f>VLOOKUP($A12,'Return Data'!$B$7:$R$2292,10,0)</f>
        <v>6.3278999999999996</v>
      </c>
      <c r="O12" s="61">
        <f t="shared" si="5"/>
        <v>6</v>
      </c>
      <c r="P12" s="60">
        <f>VLOOKUP($A12,'Return Data'!$B$7:$R$2292,11,0)</f>
        <v>6.1707999999999998</v>
      </c>
      <c r="Q12" s="61">
        <f t="shared" si="6"/>
        <v>6</v>
      </c>
      <c r="R12" s="60">
        <f>VLOOKUP($A12,'Return Data'!$B$7:$R$2292,12,0)</f>
        <v>5.8808999999999996</v>
      </c>
      <c r="S12" s="61">
        <f t="shared" si="7"/>
        <v>4</v>
      </c>
      <c r="T12" s="60">
        <f>VLOOKUP($A12,'Return Data'!$B$7:$R$2292,13,0)</f>
        <v>5.4783999999999997</v>
      </c>
      <c r="U12" s="61">
        <f t="shared" si="8"/>
        <v>4</v>
      </c>
      <c r="V12" s="60">
        <f>VLOOKUP($A12,'Return Data'!$B$7:$R$2292,17,0)</f>
        <v>4.3432000000000004</v>
      </c>
      <c r="W12" s="61">
        <f t="shared" ref="W12:W36" si="10">RANK(V12,V$8:V$36,0)</f>
        <v>6</v>
      </c>
      <c r="X12" s="60"/>
      <c r="Y12" s="61"/>
      <c r="Z12" s="60">
        <f>VLOOKUP($A12,'Return Data'!$B$7:$R$2292,16,0)</f>
        <v>4.1871</v>
      </c>
      <c r="AA12" s="62">
        <f t="shared" si="9"/>
        <v>12</v>
      </c>
    </row>
    <row r="13" spans="1:27" x14ac:dyDescent="0.3">
      <c r="A13" s="58" t="s">
        <v>1134</v>
      </c>
      <c r="B13" s="59">
        <f>VLOOKUP($A13,'Return Data'!$B$7:$R$2292,3,0)</f>
        <v>45025</v>
      </c>
      <c r="C13" s="60">
        <f>VLOOKUP($A13,'Return Data'!$B$7:$R$2292,4,0)</f>
        <v>1161.1436000000001</v>
      </c>
      <c r="D13" s="60">
        <f>VLOOKUP($A13,'Return Data'!$B$7:$R$2292,5,0)</f>
        <v>6.3226000000000004</v>
      </c>
      <c r="E13" s="61">
        <f t="shared" si="0"/>
        <v>17</v>
      </c>
      <c r="F13" s="60">
        <f>VLOOKUP($A13,'Return Data'!$B$7:$R$2292,6,0)</f>
        <v>6.3236999999999997</v>
      </c>
      <c r="G13" s="61">
        <f t="shared" si="1"/>
        <v>17</v>
      </c>
      <c r="H13" s="60">
        <f>VLOOKUP($A13,'Return Data'!$B$7:$R$2292,7,0)</f>
        <v>6.2319000000000004</v>
      </c>
      <c r="I13" s="61">
        <f t="shared" si="2"/>
        <v>24</v>
      </c>
      <c r="J13" s="60">
        <f>VLOOKUP($A13,'Return Data'!$B$7:$R$2292,8,0)</f>
        <v>6.4756</v>
      </c>
      <c r="K13" s="61">
        <f t="shared" si="3"/>
        <v>21</v>
      </c>
      <c r="L13" s="60">
        <f>VLOOKUP($A13,'Return Data'!$B$7:$R$2292,9,0)</f>
        <v>6.4044999999999996</v>
      </c>
      <c r="M13" s="61">
        <f t="shared" si="4"/>
        <v>17</v>
      </c>
      <c r="N13" s="60">
        <f>VLOOKUP($A13,'Return Data'!$B$7:$R$2292,10,0)</f>
        <v>6.2948000000000004</v>
      </c>
      <c r="O13" s="61">
        <f t="shared" si="5"/>
        <v>13</v>
      </c>
      <c r="P13" s="60">
        <f>VLOOKUP($A13,'Return Data'!$B$7:$R$2292,11,0)</f>
        <v>6.1806000000000001</v>
      </c>
      <c r="Q13" s="61">
        <f t="shared" si="6"/>
        <v>4</v>
      </c>
      <c r="R13" s="60">
        <f>VLOOKUP($A13,'Return Data'!$B$7:$R$2292,12,0)</f>
        <v>5.8867000000000003</v>
      </c>
      <c r="S13" s="61">
        <f t="shared" si="7"/>
        <v>3</v>
      </c>
      <c r="T13" s="60">
        <f>VLOOKUP($A13,'Return Data'!$B$7:$R$2292,13,0)</f>
        <v>5.4978999999999996</v>
      </c>
      <c r="U13" s="61">
        <f t="shared" si="8"/>
        <v>3</v>
      </c>
      <c r="V13" s="60">
        <f>VLOOKUP($A13,'Return Data'!$B$7:$R$2292,17,0)</f>
        <v>4.3665000000000003</v>
      </c>
      <c r="W13" s="61">
        <f t="shared" si="10"/>
        <v>2</v>
      </c>
      <c r="X13" s="60"/>
      <c r="Y13" s="61"/>
      <c r="Z13" s="60">
        <f>VLOOKUP($A13,'Return Data'!$B$7:$R$2292,16,0)</f>
        <v>4.1012000000000004</v>
      </c>
      <c r="AA13" s="62">
        <f t="shared" si="9"/>
        <v>15</v>
      </c>
    </row>
    <row r="14" spans="1:27" x14ac:dyDescent="0.3">
      <c r="A14" s="58" t="s">
        <v>1136</v>
      </c>
      <c r="B14" s="59">
        <f>VLOOKUP($A14,'Return Data'!$B$7:$R$2292,3,0)</f>
        <v>45025</v>
      </c>
      <c r="C14" s="60">
        <f>VLOOKUP($A14,'Return Data'!$B$7:$R$2292,4,0)</f>
        <v>1198.3223</v>
      </c>
      <c r="D14" s="60">
        <f>VLOOKUP($A14,'Return Data'!$B$7:$R$2292,5,0)</f>
        <v>6.5045000000000002</v>
      </c>
      <c r="E14" s="61">
        <f t="shared" si="0"/>
        <v>5</v>
      </c>
      <c r="F14" s="60">
        <f>VLOOKUP($A14,'Return Data'!$B$7:$R$2292,6,0)</f>
        <v>6.5045000000000002</v>
      </c>
      <c r="G14" s="61">
        <f t="shared" si="1"/>
        <v>5</v>
      </c>
      <c r="H14" s="60">
        <f>VLOOKUP($A14,'Return Data'!$B$7:$R$2292,7,0)</f>
        <v>6.3916000000000004</v>
      </c>
      <c r="I14" s="61">
        <f t="shared" si="2"/>
        <v>9</v>
      </c>
      <c r="J14" s="60">
        <f>VLOOKUP($A14,'Return Data'!$B$7:$R$2292,8,0)</f>
        <v>6.6837999999999997</v>
      </c>
      <c r="K14" s="61">
        <f t="shared" si="3"/>
        <v>4</v>
      </c>
      <c r="L14" s="60">
        <f>VLOOKUP($A14,'Return Data'!$B$7:$R$2292,9,0)</f>
        <v>6.5216000000000003</v>
      </c>
      <c r="M14" s="61">
        <f t="shared" si="4"/>
        <v>6</v>
      </c>
      <c r="N14" s="60">
        <f>VLOOKUP($A14,'Return Data'!$B$7:$R$2292,10,0)</f>
        <v>6.3296000000000001</v>
      </c>
      <c r="O14" s="61">
        <f t="shared" si="5"/>
        <v>5</v>
      </c>
      <c r="P14" s="60">
        <f>VLOOKUP($A14,'Return Data'!$B$7:$R$2292,11,0)</f>
        <v>6.1706000000000003</v>
      </c>
      <c r="Q14" s="61">
        <f t="shared" si="6"/>
        <v>8</v>
      </c>
      <c r="R14" s="60">
        <f>VLOOKUP($A14,'Return Data'!$B$7:$R$2292,12,0)</f>
        <v>5.8685</v>
      </c>
      <c r="S14" s="61">
        <f t="shared" si="7"/>
        <v>7</v>
      </c>
      <c r="T14" s="60">
        <f>VLOOKUP($A14,'Return Data'!$B$7:$R$2292,13,0)</f>
        <v>5.4621000000000004</v>
      </c>
      <c r="U14" s="61">
        <f t="shared" si="8"/>
        <v>7</v>
      </c>
      <c r="V14" s="60">
        <f>VLOOKUP($A14,'Return Data'!$B$7:$R$2292,17,0)</f>
        <v>4.3315999999999999</v>
      </c>
      <c r="W14" s="61">
        <f t="shared" si="10"/>
        <v>8</v>
      </c>
      <c r="X14" s="60">
        <f>VLOOKUP($A14,'Return Data'!$B$7:$R$2292,14,0)</f>
        <v>3.9055</v>
      </c>
      <c r="Y14" s="61">
        <f>RANK(X14,X$8:X$36,0)</f>
        <v>1</v>
      </c>
      <c r="Z14" s="60">
        <f>VLOOKUP($A14,'Return Data'!$B$7:$R$2292,16,0)</f>
        <v>4.3452999999999999</v>
      </c>
      <c r="AA14" s="62">
        <f t="shared" si="9"/>
        <v>6</v>
      </c>
    </row>
    <row r="15" spans="1:27" x14ac:dyDescent="0.3">
      <c r="A15" s="58" t="s">
        <v>1138</v>
      </c>
      <c r="B15" s="59">
        <f>VLOOKUP($A15,'Return Data'!$B$7:$R$2292,3,0)</f>
        <v>45025</v>
      </c>
      <c r="C15" s="60">
        <f>VLOOKUP($A15,'Return Data'!$B$7:$R$2292,4,0)</f>
        <v>1160.7244000000001</v>
      </c>
      <c r="D15" s="60">
        <f>VLOOKUP($A15,'Return Data'!$B$7:$R$2292,5,0)</f>
        <v>6.3658000000000001</v>
      </c>
      <c r="E15" s="61">
        <f t="shared" si="0"/>
        <v>13</v>
      </c>
      <c r="F15" s="60">
        <f>VLOOKUP($A15,'Return Data'!$B$7:$R$2292,6,0)</f>
        <v>6.3680000000000003</v>
      </c>
      <c r="G15" s="61">
        <f t="shared" si="1"/>
        <v>13</v>
      </c>
      <c r="H15" s="60">
        <f>VLOOKUP($A15,'Return Data'!$B$7:$R$2292,7,0)</f>
        <v>6.2598000000000003</v>
      </c>
      <c r="I15" s="61">
        <f t="shared" si="2"/>
        <v>19</v>
      </c>
      <c r="J15" s="60">
        <f>VLOOKUP($A15,'Return Data'!$B$7:$R$2292,8,0)</f>
        <v>6.4855999999999998</v>
      </c>
      <c r="K15" s="61">
        <f t="shared" si="3"/>
        <v>20</v>
      </c>
      <c r="L15" s="60">
        <f>VLOOKUP($A15,'Return Data'!$B$7:$R$2292,9,0)</f>
        <v>6.3872999999999998</v>
      </c>
      <c r="M15" s="61">
        <f t="shared" si="4"/>
        <v>21</v>
      </c>
      <c r="N15" s="60">
        <f>VLOOKUP($A15,'Return Data'!$B$7:$R$2292,10,0)</f>
        <v>6.2618</v>
      </c>
      <c r="O15" s="61">
        <f t="shared" si="5"/>
        <v>21</v>
      </c>
      <c r="P15" s="60">
        <f>VLOOKUP($A15,'Return Data'!$B$7:$R$2292,11,0)</f>
        <v>6.1272000000000002</v>
      </c>
      <c r="Q15" s="61">
        <f t="shared" si="6"/>
        <v>20</v>
      </c>
      <c r="R15" s="60">
        <f>VLOOKUP($A15,'Return Data'!$B$7:$R$2292,12,0)</f>
        <v>5.8125</v>
      </c>
      <c r="S15" s="61">
        <f t="shared" si="7"/>
        <v>23</v>
      </c>
      <c r="T15" s="60">
        <f>VLOOKUP($A15,'Return Data'!$B$7:$R$2292,13,0)</f>
        <v>5.4093</v>
      </c>
      <c r="U15" s="61">
        <f t="shared" si="8"/>
        <v>24</v>
      </c>
      <c r="V15" s="60">
        <f>VLOOKUP($A15,'Return Data'!$B$7:$R$2292,17,0)</f>
        <v>4.2877999999999998</v>
      </c>
      <c r="W15" s="61">
        <f t="shared" si="10"/>
        <v>22</v>
      </c>
      <c r="X15" s="60"/>
      <c r="Y15" s="61"/>
      <c r="Z15" s="60">
        <f>VLOOKUP($A15,'Return Data'!$B$7:$R$2292,16,0)</f>
        <v>4.0922999999999998</v>
      </c>
      <c r="AA15" s="62">
        <f t="shared" si="9"/>
        <v>16</v>
      </c>
    </row>
    <row r="16" spans="1:27" x14ac:dyDescent="0.3">
      <c r="A16" s="58" t="s">
        <v>1139</v>
      </c>
      <c r="B16" s="59">
        <f>VLOOKUP($A16,'Return Data'!$B$7:$R$2292,3,0)</f>
        <v>45025</v>
      </c>
      <c r="C16" s="60">
        <f>VLOOKUP($A16,'Return Data'!$B$7:$R$2292,4,0)</f>
        <v>1169.6001000000001</v>
      </c>
      <c r="D16" s="60">
        <f>VLOOKUP($A16,'Return Data'!$B$7:$R$2292,5,0)</f>
        <v>6.1581999999999999</v>
      </c>
      <c r="E16" s="61">
        <f t="shared" si="0"/>
        <v>23</v>
      </c>
      <c r="F16" s="60">
        <f>VLOOKUP($A16,'Return Data'!$B$7:$R$2292,6,0)</f>
        <v>6.1603000000000003</v>
      </c>
      <c r="G16" s="61">
        <f t="shared" si="1"/>
        <v>23</v>
      </c>
      <c r="H16" s="60">
        <f>VLOOKUP($A16,'Return Data'!$B$7:$R$2292,7,0)</f>
        <v>6.476</v>
      </c>
      <c r="I16" s="61">
        <f t="shared" si="2"/>
        <v>4</v>
      </c>
      <c r="J16" s="60">
        <f>VLOOKUP($A16,'Return Data'!$B$7:$R$2292,8,0)</f>
        <v>6.6025</v>
      </c>
      <c r="K16" s="61">
        <f t="shared" si="3"/>
        <v>12</v>
      </c>
      <c r="L16" s="60">
        <f>VLOOKUP($A16,'Return Data'!$B$7:$R$2292,9,0)</f>
        <v>6.4207000000000001</v>
      </c>
      <c r="M16" s="61">
        <f t="shared" si="4"/>
        <v>16</v>
      </c>
      <c r="N16" s="60">
        <f>VLOOKUP($A16,'Return Data'!$B$7:$R$2292,10,0)</f>
        <v>6.2393000000000001</v>
      </c>
      <c r="O16" s="61">
        <f t="shared" si="5"/>
        <v>23</v>
      </c>
      <c r="P16" s="60">
        <f>VLOOKUP($A16,'Return Data'!$B$7:$R$2292,11,0)</f>
        <v>6.1199000000000003</v>
      </c>
      <c r="Q16" s="61">
        <f t="shared" si="6"/>
        <v>21</v>
      </c>
      <c r="R16" s="60">
        <f>VLOOKUP($A16,'Return Data'!$B$7:$R$2292,12,0)</f>
        <v>5.8272000000000004</v>
      </c>
      <c r="S16" s="61">
        <f t="shared" si="7"/>
        <v>19</v>
      </c>
      <c r="T16" s="60">
        <f>VLOOKUP($A16,'Return Data'!$B$7:$R$2292,13,0)</f>
        <v>5.4259000000000004</v>
      </c>
      <c r="U16" s="61">
        <f t="shared" si="8"/>
        <v>18</v>
      </c>
      <c r="V16" s="60">
        <f>VLOOKUP($A16,'Return Data'!$B$7:$R$2292,17,0)</f>
        <v>4.2992999999999997</v>
      </c>
      <c r="W16" s="61">
        <f t="shared" si="10"/>
        <v>16</v>
      </c>
      <c r="X16" s="60"/>
      <c r="Y16" s="61"/>
      <c r="Z16" s="60">
        <f>VLOOKUP($A16,'Return Data'!$B$7:$R$2292,16,0)</f>
        <v>4.0739000000000001</v>
      </c>
      <c r="AA16" s="62">
        <f t="shared" si="9"/>
        <v>18</v>
      </c>
    </row>
    <row r="17" spans="1:27" x14ac:dyDescent="0.3">
      <c r="A17" s="58" t="s">
        <v>1141</v>
      </c>
      <c r="B17" s="59">
        <f>VLOOKUP($A17,'Return Data'!$B$7:$R$2292,3,0)</f>
        <v>45025</v>
      </c>
      <c r="C17" s="60">
        <f>VLOOKUP($A17,'Return Data'!$B$7:$R$2292,4,0)</f>
        <v>3307.7163</v>
      </c>
      <c r="D17" s="60">
        <f>VLOOKUP($A17,'Return Data'!$B$7:$R$2292,5,0)</f>
        <v>6.3571999999999997</v>
      </c>
      <c r="E17" s="61">
        <f t="shared" si="0"/>
        <v>15</v>
      </c>
      <c r="F17" s="60">
        <f>VLOOKUP($A17,'Return Data'!$B$7:$R$2292,6,0)</f>
        <v>6.3597000000000001</v>
      </c>
      <c r="G17" s="61">
        <f t="shared" si="1"/>
        <v>14</v>
      </c>
      <c r="H17" s="60">
        <f>VLOOKUP($A17,'Return Data'!$B$7:$R$2292,7,0)</f>
        <v>6.2653999999999996</v>
      </c>
      <c r="I17" s="61">
        <f t="shared" si="2"/>
        <v>18</v>
      </c>
      <c r="J17" s="60">
        <f>VLOOKUP($A17,'Return Data'!$B$7:$R$2292,8,0)</f>
        <v>6.5162000000000004</v>
      </c>
      <c r="K17" s="61">
        <f t="shared" si="3"/>
        <v>17</v>
      </c>
      <c r="L17" s="60">
        <f>VLOOKUP($A17,'Return Data'!$B$7:$R$2292,9,0)</f>
        <v>6.4023000000000003</v>
      </c>
      <c r="M17" s="61">
        <f t="shared" si="4"/>
        <v>18</v>
      </c>
      <c r="N17" s="60">
        <f>VLOOKUP($A17,'Return Data'!$B$7:$R$2292,10,0)</f>
        <v>6.2527999999999997</v>
      </c>
      <c r="O17" s="61">
        <f t="shared" si="5"/>
        <v>22</v>
      </c>
      <c r="P17" s="60">
        <f>VLOOKUP($A17,'Return Data'!$B$7:$R$2292,11,0)</f>
        <v>6.0964</v>
      </c>
      <c r="Q17" s="61">
        <f t="shared" si="6"/>
        <v>24</v>
      </c>
      <c r="R17" s="60">
        <f>VLOOKUP($A17,'Return Data'!$B$7:$R$2292,12,0)</f>
        <v>5.7988999999999997</v>
      </c>
      <c r="S17" s="61">
        <f t="shared" si="7"/>
        <v>25</v>
      </c>
      <c r="T17" s="60">
        <f>VLOOKUP($A17,'Return Data'!$B$7:$R$2292,13,0)</f>
        <v>5.3871000000000002</v>
      </c>
      <c r="U17" s="61">
        <f t="shared" si="8"/>
        <v>25</v>
      </c>
      <c r="V17" s="60">
        <f>VLOOKUP($A17,'Return Data'!$B$7:$R$2292,17,0)</f>
        <v>4.2667000000000002</v>
      </c>
      <c r="W17" s="61">
        <f t="shared" si="10"/>
        <v>24</v>
      </c>
      <c r="X17" s="60">
        <f>VLOOKUP($A17,'Return Data'!$B$7:$R$2292,14,0)</f>
        <v>3.8155999999999999</v>
      </c>
      <c r="Y17" s="61">
        <f>RANK(X17,X$8:X$36,0)</f>
        <v>9</v>
      </c>
      <c r="Z17" s="60">
        <f>VLOOKUP($A17,'Return Data'!$B$7:$R$2292,16,0)</f>
        <v>5.8095999999999997</v>
      </c>
      <c r="AA17" s="62">
        <f t="shared" si="9"/>
        <v>3</v>
      </c>
    </row>
    <row r="18" spans="1:27" x14ac:dyDescent="0.3">
      <c r="A18" s="58" t="s">
        <v>1144</v>
      </c>
      <c r="B18" s="59">
        <f>VLOOKUP($A18,'Return Data'!$B$7:$R$2292,3,0)</f>
        <v>45025</v>
      </c>
      <c r="C18" s="60">
        <f>VLOOKUP($A18,'Return Data'!$B$7:$R$2292,4,0)</f>
        <v>1168.2447999999999</v>
      </c>
      <c r="D18" s="60">
        <f>VLOOKUP($A18,'Return Data'!$B$7:$R$2292,5,0)</f>
        <v>6.4489000000000001</v>
      </c>
      <c r="E18" s="61">
        <f t="shared" si="0"/>
        <v>7</v>
      </c>
      <c r="F18" s="60">
        <f>VLOOKUP($A18,'Return Data'!$B$7:$R$2292,6,0)</f>
        <v>6.4489000000000001</v>
      </c>
      <c r="G18" s="61">
        <f t="shared" si="1"/>
        <v>7</v>
      </c>
      <c r="H18" s="60">
        <f>VLOOKUP($A18,'Return Data'!$B$7:$R$2292,7,0)</f>
        <v>6.4212999999999996</v>
      </c>
      <c r="I18" s="61">
        <f t="shared" si="2"/>
        <v>8</v>
      </c>
      <c r="J18" s="60">
        <f>VLOOKUP($A18,'Return Data'!$B$7:$R$2292,8,0)</f>
        <v>6.6714000000000002</v>
      </c>
      <c r="K18" s="61">
        <f t="shared" si="3"/>
        <v>6</v>
      </c>
      <c r="L18" s="60">
        <f>VLOOKUP($A18,'Return Data'!$B$7:$R$2292,9,0)</f>
        <v>6.5369999999999999</v>
      </c>
      <c r="M18" s="61">
        <f t="shared" si="4"/>
        <v>4</v>
      </c>
      <c r="N18" s="60">
        <f>VLOOKUP($A18,'Return Data'!$B$7:$R$2292,10,0)</f>
        <v>6.3228999999999997</v>
      </c>
      <c r="O18" s="61">
        <f t="shared" si="5"/>
        <v>8</v>
      </c>
      <c r="P18" s="60">
        <f>VLOOKUP($A18,'Return Data'!$B$7:$R$2292,11,0)</f>
        <v>6.1460999999999997</v>
      </c>
      <c r="Q18" s="61">
        <f t="shared" si="6"/>
        <v>10</v>
      </c>
      <c r="R18" s="60">
        <f>VLOOKUP($A18,'Return Data'!$B$7:$R$2292,12,0)</f>
        <v>5.8261000000000003</v>
      </c>
      <c r="S18" s="61">
        <f t="shared" si="7"/>
        <v>20</v>
      </c>
      <c r="T18" s="60">
        <f>VLOOKUP($A18,'Return Data'!$B$7:$R$2292,13,0)</f>
        <v>5.4142000000000001</v>
      </c>
      <c r="U18" s="61">
        <f t="shared" si="8"/>
        <v>22</v>
      </c>
      <c r="V18" s="60">
        <f>VLOOKUP($A18,'Return Data'!$B$7:$R$2292,17,0)</f>
        <v>4.3002000000000002</v>
      </c>
      <c r="W18" s="61">
        <f t="shared" si="10"/>
        <v>15</v>
      </c>
      <c r="X18" s="60"/>
      <c r="Y18" s="61"/>
      <c r="Z18" s="60">
        <f>VLOOKUP($A18,'Return Data'!$B$7:$R$2292,16,0)</f>
        <v>4.0796999999999999</v>
      </c>
      <c r="AA18" s="62">
        <f t="shared" si="9"/>
        <v>17</v>
      </c>
    </row>
    <row r="19" spans="1:27" x14ac:dyDescent="0.3">
      <c r="A19" s="58" t="s">
        <v>1145</v>
      </c>
      <c r="B19" s="59">
        <f>VLOOKUP($A19,'Return Data'!$B$7:$R$2292,3,0)</f>
        <v>45025</v>
      </c>
      <c r="C19" s="60">
        <f>VLOOKUP($A19,'Return Data'!$B$7:$R$2292,4,0)</f>
        <v>1205.2765999999999</v>
      </c>
      <c r="D19" s="60">
        <f>VLOOKUP($A19,'Return Data'!$B$7:$R$2292,5,0)</f>
        <v>6.375</v>
      </c>
      <c r="E19" s="61">
        <f t="shared" si="0"/>
        <v>11</v>
      </c>
      <c r="F19" s="60">
        <f>VLOOKUP($A19,'Return Data'!$B$7:$R$2292,6,0)</f>
        <v>6.375</v>
      </c>
      <c r="G19" s="61">
        <f t="shared" si="1"/>
        <v>11</v>
      </c>
      <c r="H19" s="60">
        <f>VLOOKUP($A19,'Return Data'!$B$7:$R$2292,7,0)</f>
        <v>6.2557999999999998</v>
      </c>
      <c r="I19" s="61">
        <f t="shared" si="2"/>
        <v>20</v>
      </c>
      <c r="J19" s="60">
        <f>VLOOKUP($A19,'Return Data'!$B$7:$R$2292,8,0)</f>
        <v>6.6523000000000003</v>
      </c>
      <c r="K19" s="61">
        <f t="shared" si="3"/>
        <v>8</v>
      </c>
      <c r="L19" s="60">
        <f>VLOOKUP($A19,'Return Data'!$B$7:$R$2292,9,0)</f>
        <v>6.4890999999999996</v>
      </c>
      <c r="M19" s="61">
        <f t="shared" si="4"/>
        <v>9</v>
      </c>
      <c r="N19" s="60">
        <f>VLOOKUP($A19,'Return Data'!$B$7:$R$2292,10,0)</f>
        <v>6.3091999999999997</v>
      </c>
      <c r="O19" s="61">
        <f t="shared" si="5"/>
        <v>10</v>
      </c>
      <c r="P19" s="60">
        <f>VLOOKUP($A19,'Return Data'!$B$7:$R$2292,11,0)</f>
        <v>6.1409000000000002</v>
      </c>
      <c r="Q19" s="61">
        <f t="shared" si="6"/>
        <v>12</v>
      </c>
      <c r="R19" s="60">
        <f>VLOOKUP($A19,'Return Data'!$B$7:$R$2292,12,0)</f>
        <v>5.8365999999999998</v>
      </c>
      <c r="S19" s="61">
        <f t="shared" si="7"/>
        <v>14</v>
      </c>
      <c r="T19" s="60">
        <f>VLOOKUP($A19,'Return Data'!$B$7:$R$2292,13,0)</f>
        <v>5.4283000000000001</v>
      </c>
      <c r="U19" s="61">
        <f t="shared" si="8"/>
        <v>16</v>
      </c>
      <c r="V19" s="60">
        <f>VLOOKUP($A19,'Return Data'!$B$7:$R$2292,17,0)</f>
        <v>4.2971000000000004</v>
      </c>
      <c r="W19" s="61">
        <f t="shared" si="10"/>
        <v>17</v>
      </c>
      <c r="X19" s="60">
        <f>VLOOKUP($A19,'Return Data'!$B$7:$R$2292,14,0)</f>
        <v>3.8386999999999998</v>
      </c>
      <c r="Y19" s="61">
        <f>RANK(X19,X$8:X$36,0)</f>
        <v>6</v>
      </c>
      <c r="Z19" s="60">
        <f>VLOOKUP($A19,'Return Data'!$B$7:$R$2292,16,0)</f>
        <v>4.3310000000000004</v>
      </c>
      <c r="AA19" s="62">
        <f t="shared" si="9"/>
        <v>8</v>
      </c>
    </row>
    <row r="20" spans="1:27" x14ac:dyDescent="0.3">
      <c r="A20" s="58" t="s">
        <v>1148</v>
      </c>
      <c r="B20" s="59">
        <f>VLOOKUP($A20,'Return Data'!$B$7:$R$2292,3,0)</f>
        <v>45025</v>
      </c>
      <c r="C20" s="60">
        <f>VLOOKUP($A20,'Return Data'!$B$7:$R$2292,4,0)</f>
        <v>1157.0726</v>
      </c>
      <c r="D20" s="60">
        <f>VLOOKUP($A20,'Return Data'!$B$7:$R$2292,5,0)</f>
        <v>5.6852999999999998</v>
      </c>
      <c r="E20" s="61">
        <f t="shared" si="0"/>
        <v>27</v>
      </c>
      <c r="F20" s="60">
        <f>VLOOKUP($A20,'Return Data'!$B$7:$R$2292,6,0)</f>
        <v>5.6849999999999996</v>
      </c>
      <c r="G20" s="61">
        <f t="shared" si="1"/>
        <v>27</v>
      </c>
      <c r="H20" s="60">
        <f>VLOOKUP($A20,'Return Data'!$B$7:$R$2292,7,0)</f>
        <v>6.9364999999999997</v>
      </c>
      <c r="I20" s="61">
        <f t="shared" si="2"/>
        <v>1</v>
      </c>
      <c r="J20" s="60">
        <f>VLOOKUP($A20,'Return Data'!$B$7:$R$2292,8,0)</f>
        <v>6.2670000000000003</v>
      </c>
      <c r="K20" s="61">
        <f t="shared" si="3"/>
        <v>27</v>
      </c>
      <c r="L20" s="60">
        <f>VLOOKUP($A20,'Return Data'!$B$7:$R$2292,9,0)</f>
        <v>6.1698000000000004</v>
      </c>
      <c r="M20" s="61">
        <f t="shared" si="4"/>
        <v>27</v>
      </c>
      <c r="N20" s="60">
        <f>VLOOKUP($A20,'Return Data'!$B$7:$R$2292,10,0)</f>
        <v>5.9523999999999999</v>
      </c>
      <c r="O20" s="61">
        <f t="shared" si="5"/>
        <v>27</v>
      </c>
      <c r="P20" s="60">
        <f>VLOOKUP($A20,'Return Data'!$B$7:$R$2292,11,0)</f>
        <v>5.8982000000000001</v>
      </c>
      <c r="Q20" s="61">
        <f t="shared" si="6"/>
        <v>27</v>
      </c>
      <c r="R20" s="60">
        <f>VLOOKUP($A20,'Return Data'!$B$7:$R$2292,12,0)</f>
        <v>5.6467000000000001</v>
      </c>
      <c r="S20" s="61">
        <f t="shared" si="7"/>
        <v>27</v>
      </c>
      <c r="T20" s="60">
        <f>VLOOKUP($A20,'Return Data'!$B$7:$R$2292,13,0)</f>
        <v>5.2657999999999996</v>
      </c>
      <c r="U20" s="61">
        <f t="shared" si="8"/>
        <v>27</v>
      </c>
      <c r="V20" s="60">
        <f>VLOOKUP($A20,'Return Data'!$B$7:$R$2292,17,0)</f>
        <v>4.1761999999999997</v>
      </c>
      <c r="W20" s="61">
        <f t="shared" si="10"/>
        <v>26</v>
      </c>
      <c r="X20" s="60"/>
      <c r="Y20" s="61"/>
      <c r="Z20" s="60">
        <f>VLOOKUP($A20,'Return Data'!$B$7:$R$2292,16,0)</f>
        <v>3.9605000000000001</v>
      </c>
      <c r="AA20" s="62">
        <f t="shared" si="9"/>
        <v>24</v>
      </c>
    </row>
    <row r="21" spans="1:27" x14ac:dyDescent="0.3">
      <c r="A21" s="58" t="s">
        <v>1150</v>
      </c>
      <c r="B21" s="59">
        <f>VLOOKUP($A21,'Return Data'!$B$7:$R$2292,3,0)</f>
        <v>45025</v>
      </c>
      <c r="C21" s="60">
        <f>VLOOKUP($A21,'Return Data'!$B$7:$R$2292,4,0)</f>
        <v>1132.3427999999999</v>
      </c>
      <c r="D21" s="60">
        <f>VLOOKUP($A21,'Return Data'!$B$7:$R$2292,5,0)</f>
        <v>6.1223000000000001</v>
      </c>
      <c r="E21" s="61">
        <f t="shared" si="0"/>
        <v>25</v>
      </c>
      <c r="F21" s="60">
        <f>VLOOKUP($A21,'Return Data'!$B$7:$R$2292,6,0)</f>
        <v>6.1242999999999999</v>
      </c>
      <c r="G21" s="61">
        <f t="shared" si="1"/>
        <v>25</v>
      </c>
      <c r="H21" s="60">
        <f>VLOOKUP($A21,'Return Data'!$B$7:$R$2292,7,0)</f>
        <v>6.2480000000000002</v>
      </c>
      <c r="I21" s="61">
        <f t="shared" si="2"/>
        <v>21</v>
      </c>
      <c r="J21" s="60">
        <f>VLOOKUP($A21,'Return Data'!$B$7:$R$2292,8,0)</f>
        <v>6.4161000000000001</v>
      </c>
      <c r="K21" s="61">
        <f t="shared" si="3"/>
        <v>24</v>
      </c>
      <c r="L21" s="60">
        <f>VLOOKUP($A21,'Return Data'!$B$7:$R$2292,9,0)</f>
        <v>6.3783000000000003</v>
      </c>
      <c r="M21" s="61">
        <f t="shared" si="4"/>
        <v>23</v>
      </c>
      <c r="N21" s="60">
        <f>VLOOKUP($A21,'Return Data'!$B$7:$R$2292,10,0)</f>
        <v>6.2668999999999997</v>
      </c>
      <c r="O21" s="61">
        <f t="shared" si="5"/>
        <v>20</v>
      </c>
      <c r="P21" s="60">
        <f>VLOOKUP($A21,'Return Data'!$B$7:$R$2292,11,0)</f>
        <v>6.1372999999999998</v>
      </c>
      <c r="Q21" s="61">
        <f t="shared" si="6"/>
        <v>14</v>
      </c>
      <c r="R21" s="60">
        <f>VLOOKUP($A21,'Return Data'!$B$7:$R$2292,12,0)</f>
        <v>5.8442999999999996</v>
      </c>
      <c r="S21" s="61">
        <f t="shared" si="7"/>
        <v>11</v>
      </c>
      <c r="T21" s="60">
        <f>VLOOKUP($A21,'Return Data'!$B$7:$R$2292,13,0)</f>
        <v>5.4486999999999997</v>
      </c>
      <c r="U21" s="61">
        <f t="shared" si="8"/>
        <v>9</v>
      </c>
      <c r="V21" s="60">
        <f>VLOOKUP($A21,'Return Data'!$B$7:$R$2292,17,0)</f>
        <v>4.3224</v>
      </c>
      <c r="W21" s="61">
        <f t="shared" si="10"/>
        <v>11</v>
      </c>
      <c r="X21" s="60"/>
      <c r="Y21" s="61"/>
      <c r="Z21" s="60">
        <f>VLOOKUP($A21,'Return Data'!$B$7:$R$2292,16,0)</f>
        <v>3.8957999999999999</v>
      </c>
      <c r="AA21" s="62">
        <f t="shared" si="9"/>
        <v>26</v>
      </c>
    </row>
    <row r="22" spans="1:27" x14ac:dyDescent="0.3">
      <c r="A22" s="58" t="s">
        <v>1152</v>
      </c>
      <c r="B22" s="59">
        <f>VLOOKUP($A22,'Return Data'!$B$7:$R$2292,3,0)</f>
        <v>45025</v>
      </c>
      <c r="C22" s="60">
        <f>VLOOKUP($A22,'Return Data'!$B$7:$R$2292,4,0)</f>
        <v>1139.8828000000001</v>
      </c>
      <c r="D22" s="60">
        <f>VLOOKUP($A22,'Return Data'!$B$7:$R$2292,5,0)</f>
        <v>6.085</v>
      </c>
      <c r="E22" s="61">
        <f t="shared" si="0"/>
        <v>26</v>
      </c>
      <c r="F22" s="60">
        <f>VLOOKUP($A22,'Return Data'!$B$7:$R$2292,6,0)</f>
        <v>6.0869999999999997</v>
      </c>
      <c r="G22" s="61">
        <f t="shared" si="1"/>
        <v>26</v>
      </c>
      <c r="H22" s="60">
        <f>VLOOKUP($A22,'Return Data'!$B$7:$R$2292,7,0)</f>
        <v>6.2282000000000002</v>
      </c>
      <c r="I22" s="61">
        <f t="shared" si="2"/>
        <v>25</v>
      </c>
      <c r="J22" s="60">
        <f>VLOOKUP($A22,'Return Data'!$B$7:$R$2292,8,0)</f>
        <v>6.3125999999999998</v>
      </c>
      <c r="K22" s="61">
        <f t="shared" si="3"/>
        <v>26</v>
      </c>
      <c r="L22" s="60">
        <f>VLOOKUP($A22,'Return Data'!$B$7:$R$2292,9,0)</f>
        <v>6.2370999999999999</v>
      </c>
      <c r="M22" s="61">
        <f t="shared" si="4"/>
        <v>26</v>
      </c>
      <c r="N22" s="60">
        <f>VLOOKUP($A22,'Return Data'!$B$7:$R$2292,10,0)</f>
        <v>6.0990000000000002</v>
      </c>
      <c r="O22" s="61">
        <f t="shared" si="5"/>
        <v>26</v>
      </c>
      <c r="P22" s="60">
        <f>VLOOKUP($A22,'Return Data'!$B$7:$R$2292,11,0)</f>
        <v>5.9867999999999997</v>
      </c>
      <c r="Q22" s="61">
        <f t="shared" si="6"/>
        <v>26</v>
      </c>
      <c r="R22" s="60">
        <f>VLOOKUP($A22,'Return Data'!$B$7:$R$2292,12,0)</f>
        <v>5.6811999999999996</v>
      </c>
      <c r="S22" s="61">
        <f t="shared" si="7"/>
        <v>26</v>
      </c>
      <c r="T22" s="60">
        <f>VLOOKUP($A22,'Return Data'!$B$7:$R$2292,13,0)</f>
        <v>5.2945000000000002</v>
      </c>
      <c r="U22" s="61">
        <f t="shared" si="8"/>
        <v>26</v>
      </c>
      <c r="V22" s="60">
        <f>VLOOKUP($A22,'Return Data'!$B$7:$R$2292,17,0)</f>
        <v>4.2024999999999997</v>
      </c>
      <c r="W22" s="61">
        <f t="shared" si="10"/>
        <v>25</v>
      </c>
      <c r="X22" s="60"/>
      <c r="Y22" s="61"/>
      <c r="Z22" s="60">
        <f>VLOOKUP($A22,'Return Data'!$B$7:$R$2292,16,0)</f>
        <v>3.8561999999999999</v>
      </c>
      <c r="AA22" s="62">
        <f t="shared" si="9"/>
        <v>27</v>
      </c>
    </row>
    <row r="23" spans="1:27" x14ac:dyDescent="0.3">
      <c r="A23" s="58" t="s">
        <v>1154</v>
      </c>
      <c r="B23" s="59">
        <f>VLOOKUP($A23,'Return Data'!$B$7:$R$2292,3,0)</f>
        <v>45025</v>
      </c>
      <c r="C23" s="60">
        <f>VLOOKUP($A23,'Return Data'!$B$7:$R$2292,4,0)</f>
        <v>1138.3176000000001</v>
      </c>
      <c r="D23" s="60">
        <f>VLOOKUP($A23,'Return Data'!$B$7:$R$2292,5,0)</f>
        <v>6.2889999999999997</v>
      </c>
      <c r="E23" s="61">
        <f t="shared" si="0"/>
        <v>18</v>
      </c>
      <c r="F23" s="60">
        <f>VLOOKUP($A23,'Return Data'!$B$7:$R$2292,6,0)</f>
        <v>6.2911999999999999</v>
      </c>
      <c r="G23" s="61">
        <f t="shared" si="1"/>
        <v>18</v>
      </c>
      <c r="H23" s="60">
        <f>VLOOKUP($A23,'Return Data'!$B$7:$R$2292,7,0)</f>
        <v>6.2758000000000003</v>
      </c>
      <c r="I23" s="61">
        <f t="shared" si="2"/>
        <v>16</v>
      </c>
      <c r="J23" s="60">
        <f>VLOOKUP($A23,'Return Data'!$B$7:$R$2292,8,0)</f>
        <v>6.4466999999999999</v>
      </c>
      <c r="K23" s="61">
        <f t="shared" si="3"/>
        <v>22</v>
      </c>
      <c r="L23" s="60">
        <f>VLOOKUP($A23,'Return Data'!$B$7:$R$2292,9,0)</f>
        <v>6.3971999999999998</v>
      </c>
      <c r="M23" s="61">
        <f t="shared" si="4"/>
        <v>19</v>
      </c>
      <c r="N23" s="60">
        <f>VLOOKUP($A23,'Return Data'!$B$7:$R$2292,10,0)</f>
        <v>6.2708000000000004</v>
      </c>
      <c r="O23" s="61">
        <f t="shared" si="5"/>
        <v>18</v>
      </c>
      <c r="P23" s="60">
        <f>VLOOKUP($A23,'Return Data'!$B$7:$R$2292,11,0)</f>
        <v>6.1334</v>
      </c>
      <c r="Q23" s="61">
        <f t="shared" si="6"/>
        <v>15</v>
      </c>
      <c r="R23" s="60">
        <f>VLOOKUP($A23,'Return Data'!$B$7:$R$2292,12,0)</f>
        <v>5.8419999999999996</v>
      </c>
      <c r="S23" s="61">
        <f t="shared" si="7"/>
        <v>12</v>
      </c>
      <c r="T23" s="60">
        <f>VLOOKUP($A23,'Return Data'!$B$7:$R$2292,13,0)</f>
        <v>5.4390000000000001</v>
      </c>
      <c r="U23" s="61">
        <f t="shared" si="8"/>
        <v>12</v>
      </c>
      <c r="V23" s="60">
        <f>VLOOKUP($A23,'Return Data'!$B$7:$R$2292,17,0)</f>
        <v>4.3308999999999997</v>
      </c>
      <c r="W23" s="61">
        <f t="shared" si="10"/>
        <v>9</v>
      </c>
      <c r="X23" s="60"/>
      <c r="Y23" s="61"/>
      <c r="Z23" s="60">
        <f>VLOOKUP($A23,'Return Data'!$B$7:$R$2292,16,0)</f>
        <v>3.9420999999999999</v>
      </c>
      <c r="AA23" s="62">
        <f t="shared" si="9"/>
        <v>25</v>
      </c>
    </row>
    <row r="24" spans="1:27" x14ac:dyDescent="0.3">
      <c r="A24" s="58" t="s">
        <v>1156</v>
      </c>
      <c r="B24" s="59">
        <f>VLOOKUP($A24,'Return Data'!$B$7:$R$2292,3,0)</f>
        <v>45025</v>
      </c>
      <c r="C24" s="60">
        <f>VLOOKUP($A24,'Return Data'!$B$7:$R$2292,4,0)</f>
        <v>1193.1387</v>
      </c>
      <c r="D24" s="60">
        <f>VLOOKUP($A24,'Return Data'!$B$7:$R$2292,5,0)</f>
        <v>6.4031000000000002</v>
      </c>
      <c r="E24" s="61">
        <f t="shared" si="0"/>
        <v>10</v>
      </c>
      <c r="F24" s="60">
        <f>VLOOKUP($A24,'Return Data'!$B$7:$R$2292,6,0)</f>
        <v>6.4031000000000002</v>
      </c>
      <c r="G24" s="61">
        <f t="shared" si="1"/>
        <v>10</v>
      </c>
      <c r="H24" s="60">
        <f>VLOOKUP($A24,'Return Data'!$B$7:$R$2292,7,0)</f>
        <v>6.3428000000000004</v>
      </c>
      <c r="I24" s="61">
        <f t="shared" si="2"/>
        <v>11</v>
      </c>
      <c r="J24" s="60">
        <f>VLOOKUP($A24,'Return Data'!$B$7:$R$2292,8,0)</f>
        <v>6.5574000000000003</v>
      </c>
      <c r="K24" s="61">
        <f t="shared" si="3"/>
        <v>16</v>
      </c>
      <c r="L24" s="60">
        <f>VLOOKUP($A24,'Return Data'!$B$7:$R$2292,9,0)</f>
        <v>6.4561000000000002</v>
      </c>
      <c r="M24" s="61">
        <f t="shared" si="4"/>
        <v>11</v>
      </c>
      <c r="N24" s="60">
        <f>VLOOKUP($A24,'Return Data'!$B$7:$R$2292,10,0)</f>
        <v>6.2919999999999998</v>
      </c>
      <c r="O24" s="61">
        <f t="shared" si="5"/>
        <v>14</v>
      </c>
      <c r="P24" s="60">
        <f>VLOOKUP($A24,'Return Data'!$B$7:$R$2292,11,0)</f>
        <v>6.1292999999999997</v>
      </c>
      <c r="Q24" s="61">
        <f t="shared" si="6"/>
        <v>19</v>
      </c>
      <c r="R24" s="60">
        <f>VLOOKUP($A24,'Return Data'!$B$7:$R$2292,12,0)</f>
        <v>5.8250999999999999</v>
      </c>
      <c r="S24" s="61">
        <f t="shared" si="7"/>
        <v>21</v>
      </c>
      <c r="T24" s="60">
        <f>VLOOKUP($A24,'Return Data'!$B$7:$R$2292,13,0)</f>
        <v>5.4177</v>
      </c>
      <c r="U24" s="61">
        <f t="shared" si="8"/>
        <v>20</v>
      </c>
      <c r="V24" s="60">
        <f>VLOOKUP($A24,'Return Data'!$B$7:$R$2292,17,0)</f>
        <v>4.2910000000000004</v>
      </c>
      <c r="W24" s="61">
        <f t="shared" si="10"/>
        <v>20</v>
      </c>
      <c r="X24" s="60">
        <f>VLOOKUP($A24,'Return Data'!$B$7:$R$2292,14,0)</f>
        <v>3.8365999999999998</v>
      </c>
      <c r="Y24" s="61">
        <f>RANK(X24,X$8:X$36,0)</f>
        <v>7</v>
      </c>
      <c r="Z24" s="60">
        <f>VLOOKUP($A24,'Return Data'!$B$7:$R$2292,16,0)</f>
        <v>4.26</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45025</v>
      </c>
      <c r="C26" s="60">
        <f>VLOOKUP($A26,'Return Data'!$B$7:$R$2292,4,0)</f>
        <v>1158.3588999999999</v>
      </c>
      <c r="D26" s="60">
        <f>VLOOKUP($A26,'Return Data'!$B$7:$R$2292,5,0)</f>
        <v>6.2337999999999996</v>
      </c>
      <c r="E26" s="61">
        <f t="shared" si="0"/>
        <v>21</v>
      </c>
      <c r="F26" s="60">
        <f>VLOOKUP($A26,'Return Data'!$B$7:$R$2292,6,0)</f>
        <v>6.2347999999999999</v>
      </c>
      <c r="G26" s="61">
        <f t="shared" si="1"/>
        <v>21</v>
      </c>
      <c r="H26" s="60">
        <f>VLOOKUP($A26,'Return Data'!$B$7:$R$2292,7,0)</f>
        <v>6.2234999999999996</v>
      </c>
      <c r="I26" s="61">
        <f t="shared" si="2"/>
        <v>26</v>
      </c>
      <c r="J26" s="60">
        <f>VLOOKUP($A26,'Return Data'!$B$7:$R$2292,8,0)</f>
        <v>6.3875999999999999</v>
      </c>
      <c r="K26" s="61">
        <f t="shared" si="3"/>
        <v>25</v>
      </c>
      <c r="L26" s="60">
        <f>VLOOKUP($A26,'Return Data'!$B$7:$R$2292,9,0)</f>
        <v>6.3544999999999998</v>
      </c>
      <c r="M26" s="61">
        <f t="shared" si="4"/>
        <v>25</v>
      </c>
      <c r="N26" s="60">
        <f>VLOOKUP($A26,'Return Data'!$B$7:$R$2292,10,0)</f>
        <v>6.2287999999999997</v>
      </c>
      <c r="O26" s="61">
        <f t="shared" si="5"/>
        <v>24</v>
      </c>
      <c r="P26" s="60">
        <f>VLOOKUP($A26,'Return Data'!$B$7:$R$2292,11,0)</f>
        <v>6.0944000000000003</v>
      </c>
      <c r="Q26" s="61">
        <f t="shared" si="6"/>
        <v>25</v>
      </c>
      <c r="R26" s="60">
        <f>VLOOKUP($A26,'Return Data'!$B$7:$R$2292,12,0)</f>
        <v>5.8124000000000002</v>
      </c>
      <c r="S26" s="61">
        <f t="shared" si="7"/>
        <v>24</v>
      </c>
      <c r="T26" s="60">
        <f>VLOOKUP($A26,'Return Data'!$B$7:$R$2292,13,0)</f>
        <v>5.4135999999999997</v>
      </c>
      <c r="U26" s="61">
        <f t="shared" si="8"/>
        <v>23</v>
      </c>
      <c r="V26" s="60">
        <f>VLOOKUP($A26,'Return Data'!$B$7:$R$2292,17,0)</f>
        <v>4.2916999999999996</v>
      </c>
      <c r="W26" s="61">
        <f t="shared" si="10"/>
        <v>19</v>
      </c>
      <c r="X26" s="60"/>
      <c r="Y26" s="61"/>
      <c r="Z26" s="60">
        <f>VLOOKUP($A26,'Return Data'!$B$7:$R$2292,16,0)</f>
        <v>4.0058999999999996</v>
      </c>
      <c r="AA26" s="62">
        <f t="shared" si="9"/>
        <v>23</v>
      </c>
    </row>
    <row r="27" spans="1:27" x14ac:dyDescent="0.3">
      <c r="A27" s="58" t="s">
        <v>1162</v>
      </c>
      <c r="B27" s="59">
        <f>VLOOKUP($A27,'Return Data'!$B$7:$R$2292,3,0)</f>
        <v>45025</v>
      </c>
      <c r="C27" s="60">
        <f>VLOOKUP($A27,'Return Data'!$B$7:$R$2292,4,0)</f>
        <v>1158.0639000000001</v>
      </c>
      <c r="D27" s="60">
        <f>VLOOKUP($A27,'Return Data'!$B$7:$R$2292,5,0)</f>
        <v>6.4245000000000001</v>
      </c>
      <c r="E27" s="61">
        <f t="shared" si="0"/>
        <v>8</v>
      </c>
      <c r="F27" s="60">
        <f>VLOOKUP($A27,'Return Data'!$B$7:$R$2292,6,0)</f>
        <v>6.4278000000000004</v>
      </c>
      <c r="G27" s="61">
        <f t="shared" si="1"/>
        <v>8</v>
      </c>
      <c r="H27" s="60">
        <f>VLOOKUP($A27,'Return Data'!$B$7:$R$2292,7,0)</f>
        <v>6.2923</v>
      </c>
      <c r="I27" s="61">
        <f t="shared" si="2"/>
        <v>14</v>
      </c>
      <c r="J27" s="60">
        <f>VLOOKUP($A27,'Return Data'!$B$7:$R$2292,8,0)</f>
        <v>6.5723000000000003</v>
      </c>
      <c r="K27" s="61">
        <f t="shared" si="3"/>
        <v>13</v>
      </c>
      <c r="L27" s="60">
        <f>VLOOKUP($A27,'Return Data'!$B$7:$R$2292,9,0)</f>
        <v>6.4410999999999996</v>
      </c>
      <c r="M27" s="61">
        <f t="shared" si="4"/>
        <v>13</v>
      </c>
      <c r="N27" s="60">
        <f>VLOOKUP($A27,'Return Data'!$B$7:$R$2292,10,0)</f>
        <v>6.327</v>
      </c>
      <c r="O27" s="61">
        <f t="shared" si="5"/>
        <v>7</v>
      </c>
      <c r="P27" s="60">
        <f>VLOOKUP($A27,'Return Data'!$B$7:$R$2292,11,0)</f>
        <v>6.1510999999999996</v>
      </c>
      <c r="Q27" s="61">
        <f t="shared" si="6"/>
        <v>9</v>
      </c>
      <c r="R27" s="60">
        <f>VLOOKUP($A27,'Return Data'!$B$7:$R$2292,12,0)</f>
        <v>5.8506999999999998</v>
      </c>
      <c r="S27" s="61">
        <f t="shared" si="7"/>
        <v>9</v>
      </c>
      <c r="T27" s="60">
        <f>VLOOKUP($A27,'Return Data'!$B$7:$R$2292,13,0)</f>
        <v>5.4451000000000001</v>
      </c>
      <c r="U27" s="61">
        <f t="shared" si="8"/>
        <v>10</v>
      </c>
      <c r="V27" s="60">
        <f>VLOOKUP($A27,'Return Data'!$B$7:$R$2292,17,0)</f>
        <v>4.3335999999999997</v>
      </c>
      <c r="W27" s="61">
        <f t="shared" si="10"/>
        <v>7</v>
      </c>
      <c r="X27" s="60"/>
      <c r="Y27" s="61"/>
      <c r="Z27" s="60">
        <f>VLOOKUP($A27,'Return Data'!$B$7:$R$2292,16,0)</f>
        <v>4.0292000000000003</v>
      </c>
      <c r="AA27" s="62">
        <f t="shared" si="9"/>
        <v>21</v>
      </c>
    </row>
    <row r="28" spans="1:27" x14ac:dyDescent="0.3">
      <c r="A28" s="58" t="s">
        <v>1164</v>
      </c>
      <c r="B28" s="59">
        <f>VLOOKUP($A28,'Return Data'!$B$7:$R$2292,3,0)</f>
        <v>45025</v>
      </c>
      <c r="C28" s="60">
        <f>VLOOKUP($A28,'Return Data'!$B$7:$R$2292,4,0)</f>
        <v>1147.2831000000001</v>
      </c>
      <c r="D28" s="60">
        <f>VLOOKUP($A28,'Return Data'!$B$7:$R$2292,5,0)</f>
        <v>6.4076000000000004</v>
      </c>
      <c r="E28" s="61">
        <f t="shared" si="0"/>
        <v>9</v>
      </c>
      <c r="F28" s="60">
        <f>VLOOKUP($A28,'Return Data'!$B$7:$R$2292,6,0)</f>
        <v>6.4076000000000004</v>
      </c>
      <c r="G28" s="61">
        <f t="shared" si="1"/>
        <v>9</v>
      </c>
      <c r="H28" s="60">
        <f>VLOOKUP($A28,'Return Data'!$B$7:$R$2292,7,0)</f>
        <v>6.4767999999999999</v>
      </c>
      <c r="I28" s="61">
        <f t="shared" si="2"/>
        <v>3</v>
      </c>
      <c r="J28" s="60">
        <f>VLOOKUP($A28,'Return Data'!$B$7:$R$2292,8,0)</f>
        <v>6.6596000000000002</v>
      </c>
      <c r="K28" s="61">
        <f t="shared" si="3"/>
        <v>7</v>
      </c>
      <c r="L28" s="60">
        <f>VLOOKUP($A28,'Return Data'!$B$7:$R$2292,9,0)</f>
        <v>6.5171000000000001</v>
      </c>
      <c r="M28" s="61">
        <f t="shared" si="4"/>
        <v>7</v>
      </c>
      <c r="N28" s="60">
        <f>VLOOKUP($A28,'Return Data'!$B$7:$R$2292,10,0)</f>
        <v>6.3433999999999999</v>
      </c>
      <c r="O28" s="61">
        <f t="shared" si="5"/>
        <v>4</v>
      </c>
      <c r="P28" s="60">
        <f>VLOOKUP($A28,'Return Data'!$B$7:$R$2292,11,0)</f>
        <v>6.1882000000000001</v>
      </c>
      <c r="Q28" s="61">
        <f t="shared" si="6"/>
        <v>3</v>
      </c>
      <c r="R28" s="60">
        <f>VLOOKUP($A28,'Return Data'!$B$7:$R$2292,12,0)</f>
        <v>5.8807</v>
      </c>
      <c r="S28" s="61">
        <f t="shared" si="7"/>
        <v>5</v>
      </c>
      <c r="T28" s="60">
        <f>VLOOKUP($A28,'Return Data'!$B$7:$R$2292,13,0)</f>
        <v>5.4664000000000001</v>
      </c>
      <c r="U28" s="61">
        <f t="shared" si="8"/>
        <v>6</v>
      </c>
      <c r="V28" s="60">
        <f>VLOOKUP($A28,'Return Data'!$B$7:$R$2292,17,0)</f>
        <v>4.3552</v>
      </c>
      <c r="W28" s="61">
        <f t="shared" si="10"/>
        <v>3</v>
      </c>
      <c r="X28" s="60"/>
      <c r="Y28" s="61"/>
      <c r="Z28" s="60">
        <f>VLOOKUP($A28,'Return Data'!$B$7:$R$2292,16,0)</f>
        <v>4.0213000000000001</v>
      </c>
      <c r="AA28" s="62">
        <f t="shared" si="9"/>
        <v>22</v>
      </c>
    </row>
    <row r="29" spans="1:27" x14ac:dyDescent="0.3">
      <c r="A29" s="58" t="s">
        <v>1166</v>
      </c>
      <c r="B29" s="59">
        <f>VLOOKUP($A29,'Return Data'!$B$7:$R$2292,3,0)</f>
        <v>45025</v>
      </c>
      <c r="C29" s="60">
        <f>VLOOKUP($A29,'Return Data'!$B$7:$R$2292,4,0)</f>
        <v>120.0573</v>
      </c>
      <c r="D29" s="60">
        <f>VLOOKUP($A29,'Return Data'!$B$7:$R$2292,5,0)</f>
        <v>6.5679999999999996</v>
      </c>
      <c r="E29" s="61">
        <f t="shared" si="0"/>
        <v>1</v>
      </c>
      <c r="F29" s="60">
        <f>VLOOKUP($A29,'Return Data'!$B$7:$R$2292,6,0)</f>
        <v>6.5805999999999996</v>
      </c>
      <c r="G29" s="61">
        <f t="shared" si="1"/>
        <v>1</v>
      </c>
      <c r="H29" s="60">
        <f>VLOOKUP($A29,'Return Data'!$B$7:$R$2292,7,0)</f>
        <v>6.4358000000000004</v>
      </c>
      <c r="I29" s="61">
        <f t="shared" si="2"/>
        <v>7</v>
      </c>
      <c r="J29" s="60">
        <f>VLOOKUP($A29,'Return Data'!$B$7:$R$2292,8,0)</f>
        <v>6.7012999999999998</v>
      </c>
      <c r="K29" s="61">
        <f t="shared" si="3"/>
        <v>3</v>
      </c>
      <c r="L29" s="60">
        <f>VLOOKUP($A29,'Return Data'!$B$7:$R$2292,9,0)</f>
        <v>6.5411999999999999</v>
      </c>
      <c r="M29" s="61">
        <f t="shared" si="4"/>
        <v>3</v>
      </c>
      <c r="N29" s="60">
        <f>VLOOKUP($A29,'Return Data'!$B$7:$R$2292,10,0)</f>
        <v>6.3442999999999996</v>
      </c>
      <c r="O29" s="61">
        <f t="shared" si="5"/>
        <v>3</v>
      </c>
      <c r="P29" s="60">
        <f>VLOOKUP($A29,'Return Data'!$B$7:$R$2292,11,0)</f>
        <v>6.1736000000000004</v>
      </c>
      <c r="Q29" s="61">
        <f t="shared" si="6"/>
        <v>5</v>
      </c>
      <c r="R29" s="60">
        <f>VLOOKUP($A29,'Return Data'!$B$7:$R$2292,12,0)</f>
        <v>5.8667999999999996</v>
      </c>
      <c r="S29" s="61">
        <f t="shared" si="7"/>
        <v>8</v>
      </c>
      <c r="T29" s="60">
        <f>VLOOKUP($A29,'Return Data'!$B$7:$R$2292,13,0)</f>
        <v>5.4550000000000001</v>
      </c>
      <c r="U29" s="61">
        <f t="shared" si="8"/>
        <v>8</v>
      </c>
      <c r="V29" s="60">
        <f>VLOOKUP($A29,'Return Data'!$B$7:$R$2292,17,0)</f>
        <v>4.3244999999999996</v>
      </c>
      <c r="W29" s="61">
        <f t="shared" si="10"/>
        <v>10</v>
      </c>
      <c r="X29" s="60">
        <f>VLOOKUP($A29,'Return Data'!$B$7:$R$2292,14,0)</f>
        <v>3.875</v>
      </c>
      <c r="Y29" s="61">
        <f>RANK(X29,X$8:X$36,0)</f>
        <v>3</v>
      </c>
      <c r="Z29" s="60">
        <f>VLOOKUP($A29,'Return Data'!$B$7:$R$2292,16,0)</f>
        <v>4.3329000000000004</v>
      </c>
      <c r="AA29" s="62">
        <f t="shared" si="9"/>
        <v>7</v>
      </c>
    </row>
    <row r="30" spans="1:27" x14ac:dyDescent="0.3">
      <c r="A30" s="58" t="s">
        <v>1168</v>
      </c>
      <c r="B30" s="59">
        <f>VLOOKUP($A30,'Return Data'!$B$7:$R$2292,3,0)</f>
        <v>45025</v>
      </c>
      <c r="C30" s="60">
        <f>VLOOKUP($A30,'Return Data'!$B$7:$R$2292,4,0)</f>
        <v>1155.4105999999999</v>
      </c>
      <c r="D30" s="60">
        <f>VLOOKUP($A30,'Return Data'!$B$7:$R$2292,5,0)</f>
        <v>6.5056000000000003</v>
      </c>
      <c r="E30" s="61">
        <f t="shared" si="0"/>
        <v>3</v>
      </c>
      <c r="F30" s="60">
        <f>VLOOKUP($A30,'Return Data'!$B$7:$R$2292,6,0)</f>
        <v>6.5068999999999999</v>
      </c>
      <c r="G30" s="61">
        <f t="shared" si="1"/>
        <v>4</v>
      </c>
      <c r="H30" s="60">
        <f>VLOOKUP($A30,'Return Data'!$B$7:$R$2292,7,0)</f>
        <v>6.3868</v>
      </c>
      <c r="I30" s="61">
        <f t="shared" si="2"/>
        <v>10</v>
      </c>
      <c r="J30" s="60">
        <f>VLOOKUP($A30,'Return Data'!$B$7:$R$2292,8,0)</f>
        <v>6.6298000000000004</v>
      </c>
      <c r="K30" s="61">
        <f t="shared" si="3"/>
        <v>9</v>
      </c>
      <c r="L30" s="60">
        <f>VLOOKUP($A30,'Return Data'!$B$7:$R$2292,9,0)</f>
        <v>6.3606999999999996</v>
      </c>
      <c r="M30" s="61">
        <f t="shared" si="4"/>
        <v>24</v>
      </c>
      <c r="N30" s="60">
        <f>VLOOKUP($A30,'Return Data'!$B$7:$R$2292,10,0)</f>
        <v>6.1764000000000001</v>
      </c>
      <c r="O30" s="61">
        <f t="shared" si="5"/>
        <v>25</v>
      </c>
      <c r="P30" s="60">
        <f>VLOOKUP($A30,'Return Data'!$B$7:$R$2292,11,0)</f>
        <v>6.1025</v>
      </c>
      <c r="Q30" s="61">
        <f t="shared" si="6"/>
        <v>23</v>
      </c>
      <c r="R30" s="60">
        <f>VLOOKUP($A30,'Return Data'!$B$7:$R$2292,12,0)</f>
        <v>5.8460999999999999</v>
      </c>
      <c r="S30" s="61">
        <f t="shared" si="7"/>
        <v>10</v>
      </c>
      <c r="T30" s="60">
        <f>VLOOKUP($A30,'Return Data'!$B$7:$R$2292,13,0)</f>
        <v>5.4386999999999999</v>
      </c>
      <c r="U30" s="61">
        <f t="shared" si="8"/>
        <v>13</v>
      </c>
      <c r="V30" s="60">
        <f>VLOOKUP($A30,'Return Data'!$B$7:$R$2292,17,0)</f>
        <v>4.3547000000000002</v>
      </c>
      <c r="W30" s="61">
        <f t="shared" si="10"/>
        <v>4</v>
      </c>
      <c r="X30" s="60"/>
      <c r="Y30" s="61"/>
      <c r="Z30" s="60">
        <f>VLOOKUP($A30,'Return Data'!$B$7:$R$2292,16,0)</f>
        <v>4.0720999999999998</v>
      </c>
      <c r="AA30" s="62">
        <f t="shared" si="9"/>
        <v>19</v>
      </c>
    </row>
    <row r="31" spans="1:27" x14ac:dyDescent="0.3">
      <c r="A31" s="58" t="s">
        <v>1170</v>
      </c>
      <c r="B31" s="59">
        <f>VLOOKUP($A31,'Return Data'!$B$7:$R$2292,3,0)</f>
        <v>45025</v>
      </c>
      <c r="C31" s="60">
        <f>VLOOKUP($A31,'Return Data'!$B$7:$R$2292,4,0)</f>
        <v>3614.0585999999998</v>
      </c>
      <c r="D31" s="60">
        <f>VLOOKUP($A31,'Return Data'!$B$7:$R$2292,5,0)</f>
        <v>6.2485999999999997</v>
      </c>
      <c r="E31" s="61">
        <f t="shared" si="0"/>
        <v>19</v>
      </c>
      <c r="F31" s="60">
        <f>VLOOKUP($A31,'Return Data'!$B$7:$R$2292,6,0)</f>
        <v>6.2514000000000003</v>
      </c>
      <c r="G31" s="61">
        <f t="shared" si="1"/>
        <v>19</v>
      </c>
      <c r="H31" s="60">
        <f>VLOOKUP($A31,'Return Data'!$B$7:$R$2292,7,0)</f>
        <v>6.2359</v>
      </c>
      <c r="I31" s="61">
        <f t="shared" si="2"/>
        <v>23</v>
      </c>
      <c r="J31" s="60">
        <f>VLOOKUP($A31,'Return Data'!$B$7:$R$2292,8,0)</f>
        <v>6.5625999999999998</v>
      </c>
      <c r="K31" s="61">
        <f t="shared" si="3"/>
        <v>14</v>
      </c>
      <c r="L31" s="60">
        <f>VLOOKUP($A31,'Return Data'!$B$7:$R$2292,9,0)</f>
        <v>6.4462999999999999</v>
      </c>
      <c r="M31" s="61">
        <f t="shared" si="4"/>
        <v>12</v>
      </c>
      <c r="N31" s="60">
        <f>VLOOKUP($A31,'Return Data'!$B$7:$R$2292,10,0)</f>
        <v>6.2861000000000002</v>
      </c>
      <c r="O31" s="61">
        <f t="shared" si="5"/>
        <v>15</v>
      </c>
      <c r="P31" s="60">
        <f>VLOOKUP($A31,'Return Data'!$B$7:$R$2292,11,0)</f>
        <v>6.1295000000000002</v>
      </c>
      <c r="Q31" s="61">
        <f t="shared" si="6"/>
        <v>18</v>
      </c>
      <c r="R31" s="60">
        <f>VLOOKUP($A31,'Return Data'!$B$7:$R$2292,12,0)</f>
        <v>5.83</v>
      </c>
      <c r="S31" s="61">
        <f t="shared" si="7"/>
        <v>18</v>
      </c>
      <c r="T31" s="60">
        <f>VLOOKUP($A31,'Return Data'!$B$7:$R$2292,13,0)</f>
        <v>5.4257</v>
      </c>
      <c r="U31" s="61">
        <f t="shared" si="8"/>
        <v>19</v>
      </c>
      <c r="V31" s="60">
        <f>VLOOKUP($A31,'Return Data'!$B$7:$R$2292,17,0)</f>
        <v>4.306</v>
      </c>
      <c r="W31" s="61">
        <f t="shared" si="10"/>
        <v>12</v>
      </c>
      <c r="X31" s="60">
        <f>VLOOKUP($A31,'Return Data'!$B$7:$R$2292,14,0)</f>
        <v>3.8574000000000002</v>
      </c>
      <c r="Y31" s="61">
        <f>RANK(X31,X$8:X$36,0)</f>
        <v>4</v>
      </c>
      <c r="Z31" s="60">
        <f>VLOOKUP($A31,'Return Data'!$B$7:$R$2292,16,0)</f>
        <v>6.4507000000000003</v>
      </c>
      <c r="AA31" s="62">
        <f t="shared" si="9"/>
        <v>1</v>
      </c>
    </row>
    <row r="32" spans="1:27" x14ac:dyDescent="0.3">
      <c r="A32" s="58" t="s">
        <v>1172</v>
      </c>
      <c r="B32" s="59">
        <f>VLOOKUP($A32,'Return Data'!$B$7:$R$2292,3,0)</f>
        <v>45025</v>
      </c>
      <c r="C32" s="60">
        <f>VLOOKUP($A32,'Return Data'!$B$7:$R$2292,4,0)</f>
        <v>1188.4502</v>
      </c>
      <c r="D32" s="60">
        <f>VLOOKUP($A32,'Return Data'!$B$7:$R$2292,5,0)</f>
        <v>6.1466000000000003</v>
      </c>
      <c r="E32" s="61">
        <f t="shared" si="0"/>
        <v>24</v>
      </c>
      <c r="F32" s="60">
        <f>VLOOKUP($A32,'Return Data'!$B$7:$R$2292,6,0)</f>
        <v>6.1475999999999997</v>
      </c>
      <c r="G32" s="61">
        <f t="shared" si="1"/>
        <v>24</v>
      </c>
      <c r="H32" s="60">
        <f>VLOOKUP($A32,'Return Data'!$B$7:$R$2292,7,0)</f>
        <v>6.1440000000000001</v>
      </c>
      <c r="I32" s="61">
        <f t="shared" si="2"/>
        <v>27</v>
      </c>
      <c r="J32" s="60">
        <f>VLOOKUP($A32,'Return Data'!$B$7:$R$2292,8,0)</f>
        <v>6.8364000000000003</v>
      </c>
      <c r="K32" s="61">
        <f t="shared" si="3"/>
        <v>2</v>
      </c>
      <c r="L32" s="60">
        <f>VLOOKUP($A32,'Return Data'!$B$7:$R$2292,9,0)</f>
        <v>6.5617999999999999</v>
      </c>
      <c r="M32" s="61">
        <f t="shared" si="4"/>
        <v>2</v>
      </c>
      <c r="N32" s="60">
        <f>VLOOKUP($A32,'Return Data'!$B$7:$R$2292,10,0)</f>
        <v>6.3143000000000002</v>
      </c>
      <c r="O32" s="61">
        <f t="shared" si="5"/>
        <v>9</v>
      </c>
      <c r="P32" s="60">
        <f>VLOOKUP($A32,'Return Data'!$B$7:$R$2292,11,0)</f>
        <v>6.1421999999999999</v>
      </c>
      <c r="Q32" s="61">
        <f t="shared" si="6"/>
        <v>11</v>
      </c>
      <c r="R32" s="60">
        <f>VLOOKUP($A32,'Return Data'!$B$7:$R$2292,12,0)</f>
        <v>5.8308</v>
      </c>
      <c r="S32" s="61">
        <f t="shared" si="7"/>
        <v>17</v>
      </c>
      <c r="T32" s="60">
        <f>VLOOKUP($A32,'Return Data'!$B$7:$R$2292,13,0)</f>
        <v>5.4451000000000001</v>
      </c>
      <c r="U32" s="61">
        <f t="shared" si="8"/>
        <v>10</v>
      </c>
      <c r="V32" s="60">
        <f>VLOOKUP($A32,'Return Data'!$B$7:$R$2292,17,0)</f>
        <v>4.2790999999999997</v>
      </c>
      <c r="W32" s="61">
        <f t="shared" si="10"/>
        <v>23</v>
      </c>
      <c r="X32" s="60"/>
      <c r="Y32" s="61"/>
      <c r="Z32" s="60">
        <f>VLOOKUP($A32,'Return Data'!$B$7:$R$2292,16,0)</f>
        <v>4.3468999999999998</v>
      </c>
      <c r="AA32" s="62">
        <f t="shared" si="9"/>
        <v>5</v>
      </c>
    </row>
    <row r="33" spans="1:27" x14ac:dyDescent="0.3">
      <c r="A33" s="58" t="s">
        <v>1174</v>
      </c>
      <c r="B33" s="59">
        <f>VLOOKUP($A33,'Return Data'!$B$7:$R$2292,3,0)</f>
        <v>45025</v>
      </c>
      <c r="C33" s="60">
        <f>VLOOKUP($A33,'Return Data'!$B$7:$R$2292,4,0)</f>
        <v>1179.4255000000001</v>
      </c>
      <c r="D33" s="60">
        <f>VLOOKUP($A33,'Return Data'!$B$7:$R$2292,5,0)</f>
        <v>6.3235999999999999</v>
      </c>
      <c r="E33" s="61">
        <f t="shared" si="0"/>
        <v>16</v>
      </c>
      <c r="F33" s="60">
        <f>VLOOKUP($A33,'Return Data'!$B$7:$R$2292,6,0)</f>
        <v>6.3247999999999998</v>
      </c>
      <c r="G33" s="61">
        <f t="shared" si="1"/>
        <v>16</v>
      </c>
      <c r="H33" s="60">
        <f>VLOOKUP($A33,'Return Data'!$B$7:$R$2292,7,0)</f>
        <v>6.4635999999999996</v>
      </c>
      <c r="I33" s="61">
        <f t="shared" si="2"/>
        <v>5</v>
      </c>
      <c r="J33" s="60">
        <f>VLOOKUP($A33,'Return Data'!$B$7:$R$2292,8,0)</f>
        <v>6.5613999999999999</v>
      </c>
      <c r="K33" s="61">
        <f t="shared" si="3"/>
        <v>15</v>
      </c>
      <c r="L33" s="60">
        <f>VLOOKUP($A33,'Return Data'!$B$7:$R$2292,9,0)</f>
        <v>6.4358000000000004</v>
      </c>
      <c r="M33" s="61">
        <f t="shared" si="4"/>
        <v>14</v>
      </c>
      <c r="N33" s="60">
        <f>VLOOKUP($A33,'Return Data'!$B$7:$R$2292,10,0)</f>
        <v>6.274</v>
      </c>
      <c r="O33" s="61">
        <f t="shared" si="5"/>
        <v>17</v>
      </c>
      <c r="P33" s="60">
        <f>VLOOKUP($A33,'Return Data'!$B$7:$R$2292,11,0)</f>
        <v>6.1157000000000004</v>
      </c>
      <c r="Q33" s="61">
        <f t="shared" si="6"/>
        <v>22</v>
      </c>
      <c r="R33" s="60">
        <f>VLOOKUP($A33,'Return Data'!$B$7:$R$2292,12,0)</f>
        <v>5.8230000000000004</v>
      </c>
      <c r="S33" s="61">
        <f t="shared" si="7"/>
        <v>22</v>
      </c>
      <c r="T33" s="60">
        <f>VLOOKUP($A33,'Return Data'!$B$7:$R$2292,13,0)</f>
        <v>5.4175000000000004</v>
      </c>
      <c r="U33" s="61">
        <f t="shared" si="8"/>
        <v>21</v>
      </c>
      <c r="V33" s="60">
        <f>VLOOKUP($A33,'Return Data'!$B$7:$R$2292,17,0)</f>
        <v>4.2896999999999998</v>
      </c>
      <c r="W33" s="61">
        <f t="shared" si="10"/>
        <v>21</v>
      </c>
      <c r="X33" s="60"/>
      <c r="Y33" s="61"/>
      <c r="Z33" s="60">
        <f>VLOOKUP($A33,'Return Data'!$B$7:$R$2292,16,0)</f>
        <v>4.1626000000000003</v>
      </c>
      <c r="AA33" s="62">
        <f t="shared" si="9"/>
        <v>13</v>
      </c>
    </row>
    <row r="34" spans="1:27" x14ac:dyDescent="0.3">
      <c r="A34" s="58" t="s">
        <v>1176</v>
      </c>
      <c r="B34" s="59">
        <f>VLOOKUP($A34,'Return Data'!$B$7:$R$2292,3,0)</f>
        <v>45025</v>
      </c>
      <c r="C34" s="60">
        <f>VLOOKUP($A34,'Return Data'!$B$7:$R$2292,4,0)</f>
        <v>1177.5166999999999</v>
      </c>
      <c r="D34" s="60">
        <f>VLOOKUP($A34,'Return Data'!$B$7:$R$2292,5,0)</f>
        <v>6.5137</v>
      </c>
      <c r="E34" s="61">
        <f t="shared" si="0"/>
        <v>2</v>
      </c>
      <c r="F34" s="60">
        <f>VLOOKUP($A34,'Return Data'!$B$7:$R$2292,6,0)</f>
        <v>6.5171000000000001</v>
      </c>
      <c r="G34" s="61">
        <f t="shared" si="1"/>
        <v>2</v>
      </c>
      <c r="H34" s="60">
        <f>VLOOKUP($A34,'Return Data'!$B$7:$R$2292,7,0)</f>
        <v>6.2432999999999996</v>
      </c>
      <c r="I34" s="61">
        <f t="shared" si="2"/>
        <v>22</v>
      </c>
      <c r="J34" s="60">
        <f>VLOOKUP($A34,'Return Data'!$B$7:$R$2292,8,0)</f>
        <v>6.5012999999999996</v>
      </c>
      <c r="K34" s="61">
        <f t="shared" si="3"/>
        <v>18</v>
      </c>
      <c r="L34" s="60">
        <f>VLOOKUP($A34,'Return Data'!$B$7:$R$2292,9,0)</f>
        <v>6.3865999999999996</v>
      </c>
      <c r="M34" s="61">
        <f t="shared" si="4"/>
        <v>22</v>
      </c>
      <c r="N34" s="60">
        <f>VLOOKUP($A34,'Return Data'!$B$7:$R$2292,10,0)</f>
        <v>6.2763</v>
      </c>
      <c r="O34" s="61">
        <f t="shared" si="5"/>
        <v>16</v>
      </c>
      <c r="P34" s="60">
        <f>VLOOKUP($A34,'Return Data'!$B$7:$R$2292,11,0)</f>
        <v>6.1334</v>
      </c>
      <c r="Q34" s="61">
        <f t="shared" si="6"/>
        <v>15</v>
      </c>
      <c r="R34" s="60">
        <f>VLOOKUP($A34,'Return Data'!$B$7:$R$2292,12,0)</f>
        <v>5.835</v>
      </c>
      <c r="S34" s="61">
        <f t="shared" si="7"/>
        <v>15</v>
      </c>
      <c r="T34" s="60">
        <f>VLOOKUP($A34,'Return Data'!$B$7:$R$2292,13,0)</f>
        <v>5.4271000000000003</v>
      </c>
      <c r="U34" s="61">
        <f t="shared" si="8"/>
        <v>17</v>
      </c>
      <c r="V34" s="60">
        <f>VLOOKUP($A34,'Return Data'!$B$7:$R$2292,17,0)</f>
        <v>4.3021000000000003</v>
      </c>
      <c r="W34" s="61">
        <f t="shared" si="10"/>
        <v>13</v>
      </c>
      <c r="X34" s="60"/>
      <c r="Y34" s="61"/>
      <c r="Z34" s="60">
        <f>VLOOKUP($A34,'Return Data'!$B$7:$R$2292,16,0)</f>
        <v>4.1252000000000004</v>
      </c>
      <c r="AA34" s="62">
        <f t="shared" si="9"/>
        <v>14</v>
      </c>
    </row>
    <row r="35" spans="1:27" x14ac:dyDescent="0.3">
      <c r="A35" s="58" t="s">
        <v>1178</v>
      </c>
      <c r="B35" s="59">
        <f>VLOOKUP($A35,'Return Data'!$B$7:$R$2292,3,0)</f>
        <v>45025</v>
      </c>
      <c r="C35" s="60">
        <f>VLOOKUP($A35,'Return Data'!$B$7:$R$2292,4,0)</f>
        <v>3043.8987999999999</v>
      </c>
      <c r="D35" s="60">
        <f>VLOOKUP($A35,'Return Data'!$B$7:$R$2292,5,0)</f>
        <v>6.2412999999999998</v>
      </c>
      <c r="E35" s="61">
        <f t="shared" si="0"/>
        <v>20</v>
      </c>
      <c r="F35" s="60">
        <f>VLOOKUP($A35,'Return Data'!$B$7:$R$2292,6,0)</f>
        <v>6.2442000000000002</v>
      </c>
      <c r="G35" s="61">
        <f t="shared" si="1"/>
        <v>20</v>
      </c>
      <c r="H35" s="60">
        <f>VLOOKUP($A35,'Return Data'!$B$7:$R$2292,7,0)</f>
        <v>6.2705000000000002</v>
      </c>
      <c r="I35" s="61">
        <f t="shared" si="2"/>
        <v>17</v>
      </c>
      <c r="J35" s="60">
        <f>VLOOKUP($A35,'Return Data'!$B$7:$R$2292,8,0)</f>
        <v>6.4880000000000004</v>
      </c>
      <c r="K35" s="61">
        <f t="shared" si="3"/>
        <v>19</v>
      </c>
      <c r="L35" s="60">
        <f>VLOOKUP($A35,'Return Data'!$B$7:$R$2292,9,0)</f>
        <v>6.4234</v>
      </c>
      <c r="M35" s="61">
        <f t="shared" si="4"/>
        <v>15</v>
      </c>
      <c r="N35" s="60">
        <f>VLOOKUP($A35,'Return Data'!$B$7:$R$2292,10,0)</f>
        <v>6.3041999999999998</v>
      </c>
      <c r="O35" s="61">
        <f t="shared" si="5"/>
        <v>12</v>
      </c>
      <c r="P35" s="60">
        <f>VLOOKUP($A35,'Return Data'!$B$7:$R$2292,11,0)</f>
        <v>6.1707000000000001</v>
      </c>
      <c r="Q35" s="61">
        <f t="shared" si="6"/>
        <v>7</v>
      </c>
      <c r="R35" s="60">
        <f>VLOOKUP($A35,'Return Data'!$B$7:$R$2292,12,0)</f>
        <v>5.8773999999999997</v>
      </c>
      <c r="S35" s="61">
        <f t="shared" si="7"/>
        <v>6</v>
      </c>
      <c r="T35" s="60">
        <f>VLOOKUP($A35,'Return Data'!$B$7:$R$2292,13,0)</f>
        <v>5.4751000000000003</v>
      </c>
      <c r="U35" s="61">
        <f t="shared" si="8"/>
        <v>5</v>
      </c>
      <c r="V35" s="60">
        <f>VLOOKUP($A35,'Return Data'!$B$7:$R$2292,17,0)</f>
        <v>4.3445</v>
      </c>
      <c r="W35" s="61">
        <f t="shared" si="10"/>
        <v>5</v>
      </c>
      <c r="X35" s="60">
        <f>VLOOKUP($A35,'Return Data'!$B$7:$R$2292,14,0)</f>
        <v>3.8997000000000002</v>
      </c>
      <c r="Y35" s="61">
        <f>RANK(X35,X$8:X$36,0)</f>
        <v>2</v>
      </c>
      <c r="Z35" s="60">
        <f>VLOOKUP($A35,'Return Data'!$B$7:$R$2292,16,0)</f>
        <v>5.9229000000000003</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5.8852206896551715</v>
      </c>
      <c r="E38" s="69"/>
      <c r="F38" s="70">
        <f>AVERAGE(F8:F36)</f>
        <v>5.8870965517241389</v>
      </c>
      <c r="G38" s="69"/>
      <c r="H38" s="70">
        <f>AVERAGE(H8:H36)</f>
        <v>5.9107827586206891</v>
      </c>
      <c r="I38" s="69"/>
      <c r="J38" s="70">
        <f>AVERAGE(J8:J36)</f>
        <v>6.1101172413793101</v>
      </c>
      <c r="K38" s="69"/>
      <c r="L38" s="70">
        <f>AVERAGE(L8:L36)</f>
        <v>5.9939103448275857</v>
      </c>
      <c r="M38" s="69"/>
      <c r="N38" s="70">
        <f>AVERAGE(N8:N36)</f>
        <v>5.8443758620689659</v>
      </c>
      <c r="O38" s="69"/>
      <c r="P38" s="70">
        <f>AVERAGE(P8:P36)</f>
        <v>5.7110172413793112</v>
      </c>
      <c r="Q38" s="69"/>
      <c r="R38" s="70">
        <f>AVERAGE(R8:R36)</f>
        <v>5.4344758620689673</v>
      </c>
      <c r="S38" s="69"/>
      <c r="T38" s="70">
        <f>AVERAGE(T8:T36)</f>
        <v>5.0594896551724124</v>
      </c>
      <c r="U38" s="69"/>
      <c r="V38" s="70">
        <f>AVERAGE(V8:V36)</f>
        <v>3.9988535714285711</v>
      </c>
      <c r="W38" s="69"/>
      <c r="X38" s="70">
        <f>AVERAGE(X8:X36)</f>
        <v>3.4709300000000005</v>
      </c>
      <c r="Y38" s="69"/>
      <c r="Z38" s="70">
        <f>AVERAGE(Z8:Z36)</f>
        <v>4.0442793103448285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6.5679999999999996</v>
      </c>
      <c r="E40" s="73"/>
      <c r="F40" s="74">
        <f>MAX(F8:F36)</f>
        <v>6.5805999999999996</v>
      </c>
      <c r="G40" s="73"/>
      <c r="H40" s="74">
        <f>MAX(H8:H36)</f>
        <v>6.9364999999999997</v>
      </c>
      <c r="I40" s="73"/>
      <c r="J40" s="74">
        <f>MAX(J8:J36)</f>
        <v>6.8567</v>
      </c>
      <c r="K40" s="73"/>
      <c r="L40" s="74">
        <f>MAX(L8:L36)</f>
        <v>6.641</v>
      </c>
      <c r="M40" s="73"/>
      <c r="N40" s="74">
        <f>MAX(N8:N36)</f>
        <v>6.4535999999999998</v>
      </c>
      <c r="O40" s="73"/>
      <c r="P40" s="74">
        <f>MAX(P8:P36)</f>
        <v>6.2960000000000003</v>
      </c>
      <c r="Q40" s="73"/>
      <c r="R40" s="74">
        <f>MAX(R8:R36)</f>
        <v>5.9821</v>
      </c>
      <c r="S40" s="73"/>
      <c r="T40" s="74">
        <f>MAX(T8:T36)</f>
        <v>5.5787000000000004</v>
      </c>
      <c r="U40" s="73"/>
      <c r="V40" s="74">
        <f>MAX(V8:V36)</f>
        <v>4.3743999999999996</v>
      </c>
      <c r="W40" s="73"/>
      <c r="X40" s="74">
        <f>MAX(X8:X36)</f>
        <v>3.9055</v>
      </c>
      <c r="Y40" s="73"/>
      <c r="Z40" s="74">
        <f>MAX(Z8:Z36)</f>
        <v>6.4507000000000003</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45022</v>
      </c>
      <c r="C8" s="60">
        <f>VLOOKUP($A8,'Return Data'!$B$7:$R$2292,4,0)</f>
        <v>612.76480000000004</v>
      </c>
      <c r="D8" s="60">
        <f>VLOOKUP($A8,'Return Data'!$B$7:$R$2292,5,0)</f>
        <v>36.067100000000003</v>
      </c>
      <c r="E8" s="61">
        <f t="shared" ref="E8:E28" si="0">RANK(D8,D$8:D$28,0)</f>
        <v>8</v>
      </c>
      <c r="F8" s="60">
        <f>VLOOKUP($A8,'Return Data'!$B$7:$R$2292,6,0)</f>
        <v>19.575099999999999</v>
      </c>
      <c r="G8" s="61">
        <f t="shared" ref="G8:G28" si="1">RANK(F8,F$8:F$28,0)</f>
        <v>5</v>
      </c>
      <c r="H8" s="60">
        <f>VLOOKUP($A8,'Return Data'!$B$7:$R$2292,7,0)</f>
        <v>15.4815</v>
      </c>
      <c r="I8" s="61">
        <f t="shared" ref="I8:I28" si="2">RANK(H8,H$8:H$28,0)</f>
        <v>7</v>
      </c>
      <c r="J8" s="60">
        <f>VLOOKUP($A8,'Return Data'!$B$7:$R$2292,8,0)</f>
        <v>12.6615</v>
      </c>
      <c r="K8" s="61">
        <f t="shared" ref="K8:K28" si="3">RANK(J8,J$8:J$28,0)</f>
        <v>2</v>
      </c>
      <c r="L8" s="60">
        <f>VLOOKUP($A8,'Return Data'!$B$7:$R$2292,9,0)</f>
        <v>10.5182</v>
      </c>
      <c r="M8" s="61">
        <f t="shared" ref="M8:M28" si="4">RANK(L8,L$8:L$28,0)</f>
        <v>8</v>
      </c>
      <c r="N8" s="60">
        <f>VLOOKUP($A8,'Return Data'!$B$7:$R$2292,10,0)</f>
        <v>7.7072000000000003</v>
      </c>
      <c r="O8" s="61">
        <f t="shared" ref="O8:O28" si="5">RANK(N8,N$8:N$28,0)</f>
        <v>6</v>
      </c>
      <c r="P8" s="60">
        <f>VLOOKUP($A8,'Return Data'!$B$7:$R$2292,11,0)</f>
        <v>7.1776</v>
      </c>
      <c r="Q8" s="61">
        <f t="shared" ref="Q8:Q28" si="6">RANK(P8,P$8:P$28,0)</f>
        <v>4</v>
      </c>
      <c r="R8" s="60">
        <f>VLOOKUP($A8,'Return Data'!$B$7:$R$2292,12,0)</f>
        <v>6.7632000000000003</v>
      </c>
      <c r="S8" s="61">
        <f t="shared" ref="S8:S28" si="7">RANK(R8,R$8:R$28,0)</f>
        <v>4</v>
      </c>
      <c r="T8" s="60">
        <f>VLOOKUP($A8,'Return Data'!$B$7:$R$2292,13,0)</f>
        <v>5.8685999999999998</v>
      </c>
      <c r="U8" s="61">
        <f t="shared" ref="U8:U28" si="8">RANK(T8,T$8:T$28,0)</f>
        <v>1</v>
      </c>
      <c r="V8" s="60">
        <f>VLOOKUP($A8,'Return Data'!$B$7:$R$2292,17,0)</f>
        <v>5.2706999999999997</v>
      </c>
      <c r="W8" s="61">
        <f t="shared" ref="W8:W28" si="9">RANK(V8,V$8:V$28,0)</f>
        <v>2</v>
      </c>
      <c r="X8" s="60">
        <f>VLOOKUP($A8,'Return Data'!$B$7:$R$2292,14,0)</f>
        <v>6.0274000000000001</v>
      </c>
      <c r="Y8" s="61">
        <f t="shared" ref="Y8:Y28" si="10">RANK(X8,X$8:X$28,0)</f>
        <v>3</v>
      </c>
      <c r="Z8" s="60">
        <f>VLOOKUP($A8,'Return Data'!$B$7:$R$2292,16,0)</f>
        <v>8.0233000000000008</v>
      </c>
      <c r="AA8" s="62">
        <f t="shared" ref="AA8:AA28" si="11">RANK(Z8,Z$8:Z$28,0)</f>
        <v>1</v>
      </c>
    </row>
    <row r="9" spans="1:27" x14ac:dyDescent="0.3">
      <c r="A9" s="58" t="s">
        <v>909</v>
      </c>
      <c r="B9" s="59">
        <f>VLOOKUP($A9,'Return Data'!$B$7:$R$2292,3,0)</f>
        <v>45022</v>
      </c>
      <c r="C9" s="60">
        <f>VLOOKUP($A9,'Return Data'!$B$7:$R$2292,4,0)</f>
        <v>2736.1565999999998</v>
      </c>
      <c r="D9" s="60">
        <f>VLOOKUP($A9,'Return Data'!$B$7:$R$2292,5,0)</f>
        <v>34.200800000000001</v>
      </c>
      <c r="E9" s="61">
        <f t="shared" si="0"/>
        <v>11</v>
      </c>
      <c r="F9" s="60">
        <f>VLOOKUP($A9,'Return Data'!$B$7:$R$2292,6,0)</f>
        <v>18.230399999999999</v>
      </c>
      <c r="G9" s="61">
        <f t="shared" si="1"/>
        <v>13</v>
      </c>
      <c r="H9" s="60">
        <f>VLOOKUP($A9,'Return Data'!$B$7:$R$2292,7,0)</f>
        <v>15.2583</v>
      </c>
      <c r="I9" s="61">
        <f t="shared" si="2"/>
        <v>8</v>
      </c>
      <c r="J9" s="60">
        <f>VLOOKUP($A9,'Return Data'!$B$7:$R$2292,8,0)</f>
        <v>12.0496</v>
      </c>
      <c r="K9" s="61">
        <f t="shared" si="3"/>
        <v>8</v>
      </c>
      <c r="L9" s="60">
        <f>VLOOKUP($A9,'Return Data'!$B$7:$R$2292,9,0)</f>
        <v>10.7508</v>
      </c>
      <c r="M9" s="61">
        <f t="shared" si="4"/>
        <v>6</v>
      </c>
      <c r="N9" s="60">
        <f>VLOOKUP($A9,'Return Data'!$B$7:$R$2292,10,0)</f>
        <v>7.6813000000000002</v>
      </c>
      <c r="O9" s="61">
        <f t="shared" si="5"/>
        <v>9</v>
      </c>
      <c r="P9" s="60">
        <f>VLOOKUP($A9,'Return Data'!$B$7:$R$2292,11,0)</f>
        <v>7.03</v>
      </c>
      <c r="Q9" s="61">
        <f t="shared" si="6"/>
        <v>11</v>
      </c>
      <c r="R9" s="60">
        <f>VLOOKUP($A9,'Return Data'!$B$7:$R$2292,12,0)</f>
        <v>6.5289999999999999</v>
      </c>
      <c r="S9" s="61">
        <f t="shared" si="7"/>
        <v>6</v>
      </c>
      <c r="T9" s="60">
        <f>VLOOKUP($A9,'Return Data'!$B$7:$R$2292,13,0)</f>
        <v>5.5613000000000001</v>
      </c>
      <c r="U9" s="61">
        <f t="shared" si="8"/>
        <v>7</v>
      </c>
      <c r="V9" s="60">
        <f>VLOOKUP($A9,'Return Data'!$B$7:$R$2292,17,0)</f>
        <v>4.9188000000000001</v>
      </c>
      <c r="W9" s="61">
        <f t="shared" si="9"/>
        <v>7</v>
      </c>
      <c r="X9" s="60">
        <f>VLOOKUP($A9,'Return Data'!$B$7:$R$2292,14,0)</f>
        <v>5.5429000000000004</v>
      </c>
      <c r="Y9" s="61">
        <f t="shared" si="10"/>
        <v>9</v>
      </c>
      <c r="Z9" s="60">
        <f>VLOOKUP($A9,'Return Data'!$B$7:$R$2292,16,0)</f>
        <v>7.6994999999999996</v>
      </c>
      <c r="AA9" s="62">
        <f t="shared" si="11"/>
        <v>4</v>
      </c>
    </row>
    <row r="10" spans="1:27" x14ac:dyDescent="0.3">
      <c r="A10" s="58" t="s">
        <v>2056</v>
      </c>
      <c r="B10" s="59">
        <f>VLOOKUP($A10,'Return Data'!$B$7:$R$2292,3,0)</f>
        <v>45022</v>
      </c>
      <c r="C10" s="60">
        <f>VLOOKUP($A10,'Return Data'!$B$7:$R$2292,4,0)</f>
        <v>33.5593</v>
      </c>
      <c r="D10" s="60">
        <f>VLOOKUP($A10,'Return Data'!$B$7:$R$2292,5,0)</f>
        <v>41.703699999999998</v>
      </c>
      <c r="E10" s="61">
        <f t="shared" si="0"/>
        <v>2</v>
      </c>
      <c r="F10" s="60">
        <f>VLOOKUP($A10,'Return Data'!$B$7:$R$2292,6,0)</f>
        <v>20.7728</v>
      </c>
      <c r="G10" s="61">
        <f t="shared" si="1"/>
        <v>3</v>
      </c>
      <c r="H10" s="60">
        <f>VLOOKUP($A10,'Return Data'!$B$7:$R$2292,7,0)</f>
        <v>15.7705</v>
      </c>
      <c r="I10" s="61">
        <f t="shared" si="2"/>
        <v>6</v>
      </c>
      <c r="J10" s="60">
        <f>VLOOKUP($A10,'Return Data'!$B$7:$R$2292,8,0)</f>
        <v>12.1288</v>
      </c>
      <c r="K10" s="61">
        <f t="shared" si="3"/>
        <v>6</v>
      </c>
      <c r="L10" s="60">
        <f>VLOOKUP($A10,'Return Data'!$B$7:$R$2292,9,0)</f>
        <v>11.478300000000001</v>
      </c>
      <c r="M10" s="61">
        <f t="shared" si="4"/>
        <v>1</v>
      </c>
      <c r="N10" s="60">
        <f>VLOOKUP($A10,'Return Data'!$B$7:$R$2292,10,0)</f>
        <v>7.7302</v>
      </c>
      <c r="O10" s="61">
        <f t="shared" si="5"/>
        <v>3</v>
      </c>
      <c r="P10" s="60">
        <f>VLOOKUP($A10,'Return Data'!$B$7:$R$2292,11,0)</f>
        <v>7.1271000000000004</v>
      </c>
      <c r="Q10" s="61">
        <f t="shared" si="6"/>
        <v>6</v>
      </c>
      <c r="R10" s="60">
        <f>VLOOKUP($A10,'Return Data'!$B$7:$R$2292,12,0)</f>
        <v>6.2754000000000003</v>
      </c>
      <c r="S10" s="61">
        <f t="shared" si="7"/>
        <v>14</v>
      </c>
      <c r="T10" s="60">
        <f>VLOOKUP($A10,'Return Data'!$B$7:$R$2292,13,0)</f>
        <v>5.2619999999999996</v>
      </c>
      <c r="U10" s="61">
        <f t="shared" si="8"/>
        <v>19</v>
      </c>
      <c r="V10" s="60">
        <f>VLOOKUP($A10,'Return Data'!$B$7:$R$2292,17,0)</f>
        <v>4.5643000000000002</v>
      </c>
      <c r="W10" s="61">
        <f t="shared" si="9"/>
        <v>20</v>
      </c>
      <c r="X10" s="60">
        <f>VLOOKUP($A10,'Return Data'!$B$7:$R$2292,14,0)</f>
        <v>5.0888999999999998</v>
      </c>
      <c r="Y10" s="61">
        <f t="shared" si="10"/>
        <v>18</v>
      </c>
      <c r="Z10" s="60">
        <f>VLOOKUP($A10,'Return Data'!$B$7:$R$2292,16,0)</f>
        <v>7.5077999999999996</v>
      </c>
      <c r="AA10" s="62">
        <f t="shared" si="11"/>
        <v>9</v>
      </c>
    </row>
    <row r="11" spans="1:27" x14ac:dyDescent="0.3">
      <c r="A11" s="58" t="s">
        <v>1849</v>
      </c>
      <c r="B11" s="59">
        <f>VLOOKUP($A11,'Return Data'!$B$7:$R$2292,3,0)</f>
        <v>45022</v>
      </c>
      <c r="C11" s="60">
        <f>VLOOKUP($A11,'Return Data'!$B$7:$R$2292,4,0)</f>
        <v>37.066200000000002</v>
      </c>
      <c r="D11" s="60">
        <f>VLOOKUP($A11,'Return Data'!$B$7:$R$2292,5,0)</f>
        <v>31.439800000000002</v>
      </c>
      <c r="E11" s="61">
        <f t="shared" si="0"/>
        <v>18</v>
      </c>
      <c r="F11" s="60">
        <f>VLOOKUP($A11,'Return Data'!$B$7:$R$2292,6,0)</f>
        <v>16.6646</v>
      </c>
      <c r="G11" s="61">
        <f t="shared" si="1"/>
        <v>17</v>
      </c>
      <c r="H11" s="60">
        <f>VLOOKUP($A11,'Return Data'!$B$7:$R$2292,7,0)</f>
        <v>14.1623</v>
      </c>
      <c r="I11" s="61">
        <f t="shared" si="2"/>
        <v>16</v>
      </c>
      <c r="J11" s="60">
        <f>VLOOKUP($A11,'Return Data'!$B$7:$R$2292,8,0)</f>
        <v>12.055099999999999</v>
      </c>
      <c r="K11" s="61">
        <f t="shared" si="3"/>
        <v>7</v>
      </c>
      <c r="L11" s="60">
        <f>VLOOKUP($A11,'Return Data'!$B$7:$R$2292,9,0)</f>
        <v>10.560499999999999</v>
      </c>
      <c r="M11" s="61">
        <f t="shared" si="4"/>
        <v>7</v>
      </c>
      <c r="N11" s="60">
        <f>VLOOKUP($A11,'Return Data'!$B$7:$R$2292,10,0)</f>
        <v>7.7767999999999997</v>
      </c>
      <c r="O11" s="61">
        <f t="shared" si="5"/>
        <v>2</v>
      </c>
      <c r="P11" s="60">
        <f>VLOOKUP($A11,'Return Data'!$B$7:$R$2292,11,0)</f>
        <v>7.0224000000000002</v>
      </c>
      <c r="Q11" s="61">
        <f t="shared" si="6"/>
        <v>12</v>
      </c>
      <c r="R11" s="60">
        <f>VLOOKUP($A11,'Return Data'!$B$7:$R$2292,12,0)</f>
        <v>6.4819000000000004</v>
      </c>
      <c r="S11" s="61">
        <f t="shared" si="7"/>
        <v>8</v>
      </c>
      <c r="T11" s="60">
        <f>VLOOKUP($A11,'Return Data'!$B$7:$R$2292,13,0)</f>
        <v>5.3026</v>
      </c>
      <c r="U11" s="61">
        <f t="shared" si="8"/>
        <v>18</v>
      </c>
      <c r="V11" s="60">
        <f>VLOOKUP($A11,'Return Data'!$B$7:$R$2292,17,0)</f>
        <v>4.8261000000000003</v>
      </c>
      <c r="W11" s="61">
        <f t="shared" si="9"/>
        <v>11</v>
      </c>
      <c r="X11" s="60">
        <f>VLOOKUP($A11,'Return Data'!$B$7:$R$2292,14,0)</f>
        <v>5.4748999999999999</v>
      </c>
      <c r="Y11" s="61">
        <f t="shared" si="10"/>
        <v>10</v>
      </c>
      <c r="Z11" s="60">
        <f>VLOOKUP($A11,'Return Data'!$B$7:$R$2292,16,0)</f>
        <v>7.6130000000000004</v>
      </c>
      <c r="AA11" s="62">
        <f t="shared" si="11"/>
        <v>7</v>
      </c>
    </row>
    <row r="12" spans="1:27" x14ac:dyDescent="0.3">
      <c r="A12" s="58" t="s">
        <v>913</v>
      </c>
      <c r="B12" s="59">
        <f>VLOOKUP($A12,'Return Data'!$B$7:$R$2292,3,0)</f>
        <v>45022</v>
      </c>
      <c r="C12" s="60">
        <f>VLOOKUP($A12,'Return Data'!$B$7:$R$2292,4,0)</f>
        <v>36.694000000000003</v>
      </c>
      <c r="D12" s="60">
        <f>VLOOKUP($A12,'Return Data'!$B$7:$R$2292,5,0)</f>
        <v>34.648899999999998</v>
      </c>
      <c r="E12" s="61">
        <f t="shared" si="0"/>
        <v>10</v>
      </c>
      <c r="F12" s="60">
        <f>VLOOKUP($A12,'Return Data'!$B$7:$R$2292,6,0)</f>
        <v>19.5609</v>
      </c>
      <c r="G12" s="61">
        <f t="shared" si="1"/>
        <v>6</v>
      </c>
      <c r="H12" s="60">
        <f>VLOOKUP($A12,'Return Data'!$B$7:$R$2292,7,0)</f>
        <v>15.808400000000001</v>
      </c>
      <c r="I12" s="61">
        <f t="shared" si="2"/>
        <v>5</v>
      </c>
      <c r="J12" s="60">
        <f>VLOOKUP($A12,'Return Data'!$B$7:$R$2292,8,0)</f>
        <v>11.1599</v>
      </c>
      <c r="K12" s="61">
        <f t="shared" si="3"/>
        <v>19</v>
      </c>
      <c r="L12" s="60">
        <f>VLOOKUP($A12,'Return Data'!$B$7:$R$2292,9,0)</f>
        <v>10.4008</v>
      </c>
      <c r="M12" s="61">
        <f t="shared" si="4"/>
        <v>11</v>
      </c>
      <c r="N12" s="60">
        <f>VLOOKUP($A12,'Return Data'!$B$7:$R$2292,10,0)</f>
        <v>7.1875999999999998</v>
      </c>
      <c r="O12" s="61">
        <f t="shared" si="5"/>
        <v>20</v>
      </c>
      <c r="P12" s="60">
        <f>VLOOKUP($A12,'Return Data'!$B$7:$R$2292,11,0)</f>
        <v>6.8556999999999997</v>
      </c>
      <c r="Q12" s="61">
        <f t="shared" si="6"/>
        <v>19</v>
      </c>
      <c r="R12" s="60">
        <f>VLOOKUP($A12,'Return Data'!$B$7:$R$2292,12,0)</f>
        <v>6.0709999999999997</v>
      </c>
      <c r="S12" s="61">
        <f t="shared" si="7"/>
        <v>19</v>
      </c>
      <c r="T12" s="60">
        <f>VLOOKUP($A12,'Return Data'!$B$7:$R$2292,13,0)</f>
        <v>5.2268999999999997</v>
      </c>
      <c r="U12" s="61">
        <f t="shared" si="8"/>
        <v>20</v>
      </c>
      <c r="V12" s="60">
        <f>VLOOKUP($A12,'Return Data'!$B$7:$R$2292,17,0)</f>
        <v>4.4276</v>
      </c>
      <c r="W12" s="61">
        <f t="shared" si="9"/>
        <v>21</v>
      </c>
      <c r="X12" s="60">
        <f>VLOOKUP($A12,'Return Data'!$B$7:$R$2292,14,0)</f>
        <v>4.8593000000000002</v>
      </c>
      <c r="Y12" s="61">
        <f t="shared" si="10"/>
        <v>19</v>
      </c>
      <c r="Z12" s="60">
        <f>VLOOKUP($A12,'Return Data'!$B$7:$R$2292,16,0)</f>
        <v>7.2228000000000003</v>
      </c>
      <c r="AA12" s="62">
        <f t="shared" si="11"/>
        <v>12</v>
      </c>
    </row>
    <row r="13" spans="1:27" x14ac:dyDescent="0.3">
      <c r="A13" s="58" t="s">
        <v>915</v>
      </c>
      <c r="B13" s="59">
        <f>VLOOKUP($A13,'Return Data'!$B$7:$R$2292,3,0)</f>
        <v>45022</v>
      </c>
      <c r="C13" s="60">
        <f>VLOOKUP($A13,'Return Data'!$B$7:$R$2292,4,0)</f>
        <v>17.354199999999999</v>
      </c>
      <c r="D13" s="60">
        <f>VLOOKUP($A13,'Return Data'!$B$7:$R$2292,5,0)</f>
        <v>41.0593</v>
      </c>
      <c r="E13" s="61">
        <f t="shared" si="0"/>
        <v>3</v>
      </c>
      <c r="F13" s="60">
        <f>VLOOKUP($A13,'Return Data'!$B$7:$R$2292,6,0)</f>
        <v>20.506</v>
      </c>
      <c r="G13" s="61">
        <f t="shared" si="1"/>
        <v>4</v>
      </c>
      <c r="H13" s="60">
        <f>VLOOKUP($A13,'Return Data'!$B$7:$R$2292,7,0)</f>
        <v>15.882</v>
      </c>
      <c r="I13" s="61">
        <f t="shared" si="2"/>
        <v>4</v>
      </c>
      <c r="J13" s="60">
        <f>VLOOKUP($A13,'Return Data'!$B$7:$R$2292,8,0)</f>
        <v>11.770899999999999</v>
      </c>
      <c r="K13" s="61">
        <f t="shared" si="3"/>
        <v>11</v>
      </c>
      <c r="L13" s="60">
        <f>VLOOKUP($A13,'Return Data'!$B$7:$R$2292,9,0)</f>
        <v>10.8597</v>
      </c>
      <c r="M13" s="61">
        <f t="shared" si="4"/>
        <v>4</v>
      </c>
      <c r="N13" s="60">
        <f>VLOOKUP($A13,'Return Data'!$B$7:$R$2292,10,0)</f>
        <v>7.5313999999999997</v>
      </c>
      <c r="O13" s="61">
        <f t="shared" si="5"/>
        <v>13</v>
      </c>
      <c r="P13" s="60">
        <f>VLOOKUP($A13,'Return Data'!$B$7:$R$2292,11,0)</f>
        <v>6.9381000000000004</v>
      </c>
      <c r="Q13" s="61">
        <f t="shared" si="6"/>
        <v>14</v>
      </c>
      <c r="R13" s="60">
        <f>VLOOKUP($A13,'Return Data'!$B$7:$R$2292,12,0)</f>
        <v>6.2110000000000003</v>
      </c>
      <c r="S13" s="61">
        <f t="shared" si="7"/>
        <v>16</v>
      </c>
      <c r="T13" s="60">
        <f>VLOOKUP($A13,'Return Data'!$B$7:$R$2292,13,0)</f>
        <v>5.3634000000000004</v>
      </c>
      <c r="U13" s="61">
        <f t="shared" si="8"/>
        <v>14</v>
      </c>
      <c r="V13" s="60">
        <f>VLOOKUP($A13,'Return Data'!$B$7:$R$2292,17,0)</f>
        <v>4.6656000000000004</v>
      </c>
      <c r="W13" s="61">
        <f t="shared" si="9"/>
        <v>16</v>
      </c>
      <c r="X13" s="60">
        <f>VLOOKUP($A13,'Return Data'!$B$7:$R$2292,14,0)</f>
        <v>5.1694000000000004</v>
      </c>
      <c r="Y13" s="61">
        <f t="shared" si="10"/>
        <v>17</v>
      </c>
      <c r="Z13" s="60">
        <f>VLOOKUP($A13,'Return Data'!$B$7:$R$2292,16,0)</f>
        <v>7.0609999999999999</v>
      </c>
      <c r="AA13" s="62">
        <f t="shared" si="11"/>
        <v>14</v>
      </c>
    </row>
    <row r="14" spans="1:27" x14ac:dyDescent="0.3">
      <c r="A14" s="58" t="s">
        <v>922</v>
      </c>
      <c r="B14" s="59">
        <f>VLOOKUP($A14,'Return Data'!$B$7:$R$2292,3,0)</f>
        <v>45022</v>
      </c>
      <c r="C14" s="60">
        <f>VLOOKUP($A14,'Return Data'!$B$7:$R$2292,4,0)</f>
        <v>52.640900000000002</v>
      </c>
      <c r="D14" s="60">
        <f>VLOOKUP($A14,'Return Data'!$B$7:$R$2292,5,0)</f>
        <v>32.201099999999997</v>
      </c>
      <c r="E14" s="61">
        <f t="shared" si="0"/>
        <v>17</v>
      </c>
      <c r="F14" s="60">
        <f>VLOOKUP($A14,'Return Data'!$B$7:$R$2292,6,0)</f>
        <v>18.263200000000001</v>
      </c>
      <c r="G14" s="61">
        <f t="shared" si="1"/>
        <v>12</v>
      </c>
      <c r="H14" s="60">
        <f>VLOOKUP($A14,'Return Data'!$B$7:$R$2292,7,0)</f>
        <v>16.090900000000001</v>
      </c>
      <c r="I14" s="61">
        <f t="shared" si="2"/>
        <v>3</v>
      </c>
      <c r="J14" s="60">
        <f>VLOOKUP($A14,'Return Data'!$B$7:$R$2292,8,0)</f>
        <v>12.5358</v>
      </c>
      <c r="K14" s="61">
        <f t="shared" si="3"/>
        <v>4</v>
      </c>
      <c r="L14" s="60">
        <f>VLOOKUP($A14,'Return Data'!$B$7:$R$2292,9,0)</f>
        <v>10.0632</v>
      </c>
      <c r="M14" s="61">
        <f t="shared" si="4"/>
        <v>17</v>
      </c>
      <c r="N14" s="60">
        <f>VLOOKUP($A14,'Return Data'!$B$7:$R$2292,10,0)</f>
        <v>7.6997</v>
      </c>
      <c r="O14" s="61">
        <f t="shared" si="5"/>
        <v>8</v>
      </c>
      <c r="P14" s="60">
        <f>VLOOKUP($A14,'Return Data'!$B$7:$R$2292,11,0)</f>
        <v>7.0750000000000002</v>
      </c>
      <c r="Q14" s="61">
        <f t="shared" si="6"/>
        <v>10</v>
      </c>
      <c r="R14" s="60">
        <f>VLOOKUP($A14,'Return Data'!$B$7:$R$2292,12,0)</f>
        <v>6.8612000000000002</v>
      </c>
      <c r="S14" s="61">
        <f t="shared" si="7"/>
        <v>3</v>
      </c>
      <c r="T14" s="60">
        <f>VLOOKUP($A14,'Return Data'!$B$7:$R$2292,13,0)</f>
        <v>5.6689999999999996</v>
      </c>
      <c r="U14" s="61">
        <f t="shared" si="8"/>
        <v>5</v>
      </c>
      <c r="V14" s="60">
        <f>VLOOKUP($A14,'Return Data'!$B$7:$R$2292,17,0)</f>
        <v>5.1383000000000001</v>
      </c>
      <c r="W14" s="61">
        <f t="shared" si="9"/>
        <v>4</v>
      </c>
      <c r="X14" s="60">
        <f>VLOOKUP($A14,'Return Data'!$B$7:$R$2292,14,0)</f>
        <v>5.9553000000000003</v>
      </c>
      <c r="Y14" s="61">
        <f t="shared" si="10"/>
        <v>4</v>
      </c>
      <c r="Z14" s="60">
        <f>VLOOKUP($A14,'Return Data'!$B$7:$R$2292,16,0)</f>
        <v>7.6692</v>
      </c>
      <c r="AA14" s="62">
        <f t="shared" si="11"/>
        <v>5</v>
      </c>
    </row>
    <row r="15" spans="1:27" x14ac:dyDescent="0.3">
      <c r="A15" s="58" t="s">
        <v>923</v>
      </c>
      <c r="B15" s="59">
        <f>VLOOKUP($A15,'Return Data'!$B$7:$R$2292,3,0)</f>
        <v>45022</v>
      </c>
      <c r="C15" s="60">
        <f>VLOOKUP($A15,'Return Data'!$B$7:$R$2292,4,0)</f>
        <v>25.179300000000001</v>
      </c>
      <c r="D15" s="60">
        <f>VLOOKUP($A15,'Return Data'!$B$7:$R$2292,5,0)</f>
        <v>32.5</v>
      </c>
      <c r="E15" s="61">
        <f t="shared" si="0"/>
        <v>15</v>
      </c>
      <c r="F15" s="60">
        <f>VLOOKUP($A15,'Return Data'!$B$7:$R$2292,6,0)</f>
        <v>15.7728</v>
      </c>
      <c r="G15" s="61">
        <f t="shared" si="1"/>
        <v>20</v>
      </c>
      <c r="H15" s="60">
        <f>VLOOKUP($A15,'Return Data'!$B$7:$R$2292,7,0)</f>
        <v>14.998200000000001</v>
      </c>
      <c r="I15" s="61">
        <f t="shared" si="2"/>
        <v>11</v>
      </c>
      <c r="J15" s="60">
        <f>VLOOKUP($A15,'Return Data'!$B$7:$R$2292,8,0)</f>
        <v>12.0352</v>
      </c>
      <c r="K15" s="61">
        <f t="shared" si="3"/>
        <v>9</v>
      </c>
      <c r="L15" s="60">
        <f>VLOOKUP($A15,'Return Data'!$B$7:$R$2292,9,0)</f>
        <v>10.5115</v>
      </c>
      <c r="M15" s="61">
        <f t="shared" si="4"/>
        <v>9</v>
      </c>
      <c r="N15" s="60">
        <f>VLOOKUP($A15,'Return Data'!$B$7:$R$2292,10,0)</f>
        <v>7.44</v>
      </c>
      <c r="O15" s="61">
        <f t="shared" si="5"/>
        <v>16</v>
      </c>
      <c r="P15" s="60">
        <f>VLOOKUP($A15,'Return Data'!$B$7:$R$2292,11,0)</f>
        <v>7.0937000000000001</v>
      </c>
      <c r="Q15" s="61">
        <f t="shared" si="6"/>
        <v>8</v>
      </c>
      <c r="R15" s="60">
        <f>VLOOKUP($A15,'Return Data'!$B$7:$R$2292,12,0)</f>
        <v>6.3277000000000001</v>
      </c>
      <c r="S15" s="61">
        <f t="shared" si="7"/>
        <v>12</v>
      </c>
      <c r="T15" s="60">
        <f>VLOOKUP($A15,'Return Data'!$B$7:$R$2292,13,0)</f>
        <v>5.4554999999999998</v>
      </c>
      <c r="U15" s="61">
        <f t="shared" si="8"/>
        <v>13</v>
      </c>
      <c r="V15" s="60">
        <f>VLOOKUP($A15,'Return Data'!$B$7:$R$2292,17,0)</f>
        <v>4.8284000000000002</v>
      </c>
      <c r="W15" s="61">
        <f t="shared" si="9"/>
        <v>10</v>
      </c>
      <c r="X15" s="60">
        <f>VLOOKUP($A15,'Return Data'!$B$7:$R$2292,14,0)</f>
        <v>5.3512000000000004</v>
      </c>
      <c r="Y15" s="61">
        <f t="shared" si="10"/>
        <v>12</v>
      </c>
      <c r="Z15" s="60">
        <f>VLOOKUP($A15,'Return Data'!$B$7:$R$2292,16,0)</f>
        <v>7.5147000000000004</v>
      </c>
      <c r="AA15" s="62">
        <f t="shared" si="11"/>
        <v>8</v>
      </c>
    </row>
    <row r="16" spans="1:27" x14ac:dyDescent="0.3">
      <c r="A16" s="58" t="s">
        <v>925</v>
      </c>
      <c r="B16" s="59">
        <f>VLOOKUP($A16,'Return Data'!$B$7:$R$2292,3,0)</f>
        <v>45022</v>
      </c>
      <c r="C16" s="60">
        <f>VLOOKUP($A16,'Return Data'!$B$7:$R$2292,4,0)</f>
        <v>463.38589999999999</v>
      </c>
      <c r="D16" s="60">
        <f>VLOOKUP($A16,'Return Data'!$B$7:$R$2292,5,0)</f>
        <v>36.798099999999998</v>
      </c>
      <c r="E16" s="61">
        <f t="shared" si="0"/>
        <v>6</v>
      </c>
      <c r="F16" s="60">
        <f>VLOOKUP($A16,'Return Data'!$B$7:$R$2292,6,0)</f>
        <v>18.741499999999998</v>
      </c>
      <c r="G16" s="61">
        <f t="shared" si="1"/>
        <v>9</v>
      </c>
      <c r="H16" s="60">
        <f>VLOOKUP($A16,'Return Data'!$B$7:$R$2292,7,0)</f>
        <v>13.620100000000001</v>
      </c>
      <c r="I16" s="61">
        <f t="shared" si="2"/>
        <v>18</v>
      </c>
      <c r="J16" s="60">
        <f>VLOOKUP($A16,'Return Data'!$B$7:$R$2292,8,0)</f>
        <v>12.9902</v>
      </c>
      <c r="K16" s="61">
        <f t="shared" si="3"/>
        <v>1</v>
      </c>
      <c r="L16" s="60">
        <f>VLOOKUP($A16,'Return Data'!$B$7:$R$2292,9,0)</f>
        <v>9.0335999999999999</v>
      </c>
      <c r="M16" s="61">
        <f t="shared" si="4"/>
        <v>21</v>
      </c>
      <c r="N16" s="60">
        <f>VLOOKUP($A16,'Return Data'!$B$7:$R$2292,10,0)</f>
        <v>7.6130000000000004</v>
      </c>
      <c r="O16" s="61">
        <f t="shared" si="5"/>
        <v>12</v>
      </c>
      <c r="P16" s="60">
        <f>VLOOKUP($A16,'Return Data'!$B$7:$R$2292,11,0)</f>
        <v>6.9965000000000002</v>
      </c>
      <c r="Q16" s="61">
        <f t="shared" si="6"/>
        <v>13</v>
      </c>
      <c r="R16" s="60">
        <f>VLOOKUP($A16,'Return Data'!$B$7:$R$2292,12,0)</f>
        <v>7.7369000000000003</v>
      </c>
      <c r="S16" s="61">
        <f t="shared" si="7"/>
        <v>1</v>
      </c>
      <c r="T16" s="60">
        <f>VLOOKUP($A16,'Return Data'!$B$7:$R$2292,13,0)</f>
        <v>5.8395999999999999</v>
      </c>
      <c r="U16" s="61">
        <f t="shared" si="8"/>
        <v>2</v>
      </c>
      <c r="V16" s="60">
        <f>VLOOKUP($A16,'Return Data'!$B$7:$R$2292,17,0)</f>
        <v>5.0061999999999998</v>
      </c>
      <c r="W16" s="61">
        <f t="shared" si="9"/>
        <v>6</v>
      </c>
      <c r="X16" s="60">
        <f>VLOOKUP($A16,'Return Data'!$B$7:$R$2292,14,0)</f>
        <v>5.8559000000000001</v>
      </c>
      <c r="Y16" s="61">
        <f t="shared" si="10"/>
        <v>5</v>
      </c>
      <c r="Z16" s="60">
        <f>VLOOKUP($A16,'Return Data'!$B$7:$R$2292,16,0)</f>
        <v>7.7925000000000004</v>
      </c>
      <c r="AA16" s="62">
        <f t="shared" si="11"/>
        <v>3</v>
      </c>
    </row>
    <row r="17" spans="1:27" x14ac:dyDescent="0.3">
      <c r="A17" s="58" t="s">
        <v>927</v>
      </c>
      <c r="B17" s="59">
        <f>VLOOKUP($A17,'Return Data'!$B$7:$R$2292,3,0)</f>
        <v>45022</v>
      </c>
      <c r="C17" s="60">
        <f>VLOOKUP($A17,'Return Data'!$B$7:$R$2292,4,0)</f>
        <v>3341.0162999999998</v>
      </c>
      <c r="D17" s="60">
        <f>VLOOKUP($A17,'Return Data'!$B$7:$R$2292,5,0)</f>
        <v>37.8172</v>
      </c>
      <c r="E17" s="61">
        <f t="shared" si="0"/>
        <v>5</v>
      </c>
      <c r="F17" s="60">
        <f>VLOOKUP($A17,'Return Data'!$B$7:$R$2292,6,0)</f>
        <v>21.493200000000002</v>
      </c>
      <c r="G17" s="61">
        <f t="shared" si="1"/>
        <v>2</v>
      </c>
      <c r="H17" s="60">
        <f>VLOOKUP($A17,'Return Data'!$B$7:$R$2292,7,0)</f>
        <v>17.177800000000001</v>
      </c>
      <c r="I17" s="61">
        <f t="shared" si="2"/>
        <v>1</v>
      </c>
      <c r="J17" s="60">
        <f>VLOOKUP($A17,'Return Data'!$B$7:$R$2292,8,0)</f>
        <v>11.723599999999999</v>
      </c>
      <c r="K17" s="61">
        <f t="shared" si="3"/>
        <v>13</v>
      </c>
      <c r="L17" s="60">
        <f>VLOOKUP($A17,'Return Data'!$B$7:$R$2292,9,0)</f>
        <v>10.263999999999999</v>
      </c>
      <c r="M17" s="61">
        <f t="shared" si="4"/>
        <v>15</v>
      </c>
      <c r="N17" s="60">
        <f>VLOOKUP($A17,'Return Data'!$B$7:$R$2292,10,0)</f>
        <v>7.3730000000000002</v>
      </c>
      <c r="O17" s="61">
        <f t="shared" si="5"/>
        <v>18</v>
      </c>
      <c r="P17" s="60">
        <f>VLOOKUP($A17,'Return Data'!$B$7:$R$2292,11,0)</f>
        <v>6.8890000000000002</v>
      </c>
      <c r="Q17" s="61">
        <f t="shared" si="6"/>
        <v>15</v>
      </c>
      <c r="R17" s="60">
        <f>VLOOKUP($A17,'Return Data'!$B$7:$R$2292,12,0)</f>
        <v>6.0693999999999999</v>
      </c>
      <c r="S17" s="61">
        <f t="shared" si="7"/>
        <v>20</v>
      </c>
      <c r="T17" s="60">
        <f>VLOOKUP($A17,'Return Data'!$B$7:$R$2292,13,0)</f>
        <v>5.2249999999999996</v>
      </c>
      <c r="U17" s="61">
        <f t="shared" si="8"/>
        <v>21</v>
      </c>
      <c r="V17" s="60">
        <f>VLOOKUP($A17,'Return Data'!$B$7:$R$2292,17,0)</f>
        <v>4.5736999999999997</v>
      </c>
      <c r="W17" s="61">
        <f t="shared" si="9"/>
        <v>19</v>
      </c>
      <c r="X17" s="60">
        <f>VLOOKUP($A17,'Return Data'!$B$7:$R$2292,14,0)</f>
        <v>5.2686999999999999</v>
      </c>
      <c r="Y17" s="61">
        <f t="shared" si="10"/>
        <v>14</v>
      </c>
      <c r="Z17" s="60">
        <f>VLOOKUP($A17,'Return Data'!$B$7:$R$2292,16,0)</f>
        <v>7.5065</v>
      </c>
      <c r="AA17" s="62">
        <f t="shared" si="11"/>
        <v>10</v>
      </c>
    </row>
    <row r="18" spans="1:27" x14ac:dyDescent="0.3">
      <c r="A18" s="58" t="s">
        <v>929</v>
      </c>
      <c r="B18" s="59">
        <f>VLOOKUP($A18,'Return Data'!$B$7:$R$2292,3,0)</f>
        <v>45022</v>
      </c>
      <c r="C18" s="60">
        <f>VLOOKUP($A18,'Return Data'!$B$7:$R$2292,4,0)</f>
        <v>32.265999999999998</v>
      </c>
      <c r="D18" s="60">
        <f>VLOOKUP($A18,'Return Data'!$B$7:$R$2292,5,0)</f>
        <v>32.494999999999997</v>
      </c>
      <c r="E18" s="61">
        <f t="shared" si="0"/>
        <v>16</v>
      </c>
      <c r="F18" s="60">
        <f>VLOOKUP($A18,'Return Data'!$B$7:$R$2292,6,0)</f>
        <v>16.311399999999999</v>
      </c>
      <c r="G18" s="61">
        <f t="shared" si="1"/>
        <v>19</v>
      </c>
      <c r="H18" s="60">
        <f>VLOOKUP($A18,'Return Data'!$B$7:$R$2292,7,0)</f>
        <v>13.558299999999999</v>
      </c>
      <c r="I18" s="61">
        <f t="shared" si="2"/>
        <v>19</v>
      </c>
      <c r="J18" s="60">
        <f>VLOOKUP($A18,'Return Data'!$B$7:$R$2292,8,0)</f>
        <v>10.9785</v>
      </c>
      <c r="K18" s="61">
        <f t="shared" si="3"/>
        <v>20</v>
      </c>
      <c r="L18" s="60">
        <f>VLOOKUP($A18,'Return Data'!$B$7:$R$2292,9,0)</f>
        <v>9.65</v>
      </c>
      <c r="M18" s="61">
        <f t="shared" si="4"/>
        <v>20</v>
      </c>
      <c r="N18" s="60">
        <f>VLOOKUP($A18,'Return Data'!$B$7:$R$2292,10,0)</f>
        <v>7.0928000000000004</v>
      </c>
      <c r="O18" s="61">
        <f t="shared" si="5"/>
        <v>21</v>
      </c>
      <c r="P18" s="60">
        <f>VLOOKUP($A18,'Return Data'!$B$7:$R$2292,11,0)</f>
        <v>6.6269999999999998</v>
      </c>
      <c r="Q18" s="61">
        <f t="shared" si="6"/>
        <v>21</v>
      </c>
      <c r="R18" s="60">
        <f>VLOOKUP($A18,'Return Data'!$B$7:$R$2292,12,0)</f>
        <v>6.016</v>
      </c>
      <c r="S18" s="61">
        <f t="shared" si="7"/>
        <v>21</v>
      </c>
      <c r="T18" s="60">
        <f>VLOOKUP($A18,'Return Data'!$B$7:$R$2292,13,0)</f>
        <v>5.3098999999999998</v>
      </c>
      <c r="U18" s="61">
        <f t="shared" si="8"/>
        <v>17</v>
      </c>
      <c r="V18" s="60">
        <f>VLOOKUP($A18,'Return Data'!$B$7:$R$2292,17,0)</f>
        <v>4.5872000000000002</v>
      </c>
      <c r="W18" s="61">
        <f t="shared" si="9"/>
        <v>18</v>
      </c>
      <c r="X18" s="60">
        <f>VLOOKUP($A18,'Return Data'!$B$7:$R$2292,14,0)</f>
        <v>11.2775</v>
      </c>
      <c r="Y18" s="61">
        <f t="shared" si="10"/>
        <v>1</v>
      </c>
      <c r="Z18" s="60">
        <f>VLOOKUP($A18,'Return Data'!$B$7:$R$2292,16,0)</f>
        <v>6.8882000000000003</v>
      </c>
      <c r="AA18" s="62">
        <f t="shared" si="11"/>
        <v>17</v>
      </c>
    </row>
    <row r="19" spans="1:27" x14ac:dyDescent="0.3">
      <c r="A19" s="58" t="s">
        <v>931</v>
      </c>
      <c r="B19" s="59">
        <f>VLOOKUP($A19,'Return Data'!$B$7:$R$2292,3,0)</f>
        <v>45022</v>
      </c>
      <c r="C19" s="60">
        <f>VLOOKUP($A19,'Return Data'!$B$7:$R$2292,4,0)</f>
        <v>3066.3960000000002</v>
      </c>
      <c r="D19" s="60">
        <f>VLOOKUP($A19,'Return Data'!$B$7:$R$2292,5,0)</f>
        <v>35.881799999999998</v>
      </c>
      <c r="E19" s="61">
        <f t="shared" si="0"/>
        <v>9</v>
      </c>
      <c r="F19" s="60">
        <f>VLOOKUP($A19,'Return Data'!$B$7:$R$2292,6,0)</f>
        <v>18.349900000000002</v>
      </c>
      <c r="G19" s="61">
        <f t="shared" si="1"/>
        <v>10</v>
      </c>
      <c r="H19" s="60">
        <f>VLOOKUP($A19,'Return Data'!$B$7:$R$2292,7,0)</f>
        <v>13.5124</v>
      </c>
      <c r="I19" s="61">
        <f t="shared" si="2"/>
        <v>20</v>
      </c>
      <c r="J19" s="60">
        <f>VLOOKUP($A19,'Return Data'!$B$7:$R$2292,8,0)</f>
        <v>11.9292</v>
      </c>
      <c r="K19" s="61">
        <f t="shared" si="3"/>
        <v>10</v>
      </c>
      <c r="L19" s="60">
        <f>VLOOKUP($A19,'Return Data'!$B$7:$R$2292,9,0)</f>
        <v>9.9558</v>
      </c>
      <c r="M19" s="61">
        <f t="shared" si="4"/>
        <v>18</v>
      </c>
      <c r="N19" s="60">
        <f>VLOOKUP($A19,'Return Data'!$B$7:$R$2292,10,0)</f>
        <v>7.8570000000000002</v>
      </c>
      <c r="O19" s="61">
        <f t="shared" si="5"/>
        <v>1</v>
      </c>
      <c r="P19" s="60">
        <f>VLOOKUP($A19,'Return Data'!$B$7:$R$2292,11,0)</f>
        <v>7.1984000000000004</v>
      </c>
      <c r="Q19" s="61">
        <f t="shared" si="6"/>
        <v>2</v>
      </c>
      <c r="R19" s="60">
        <f>VLOOKUP($A19,'Return Data'!$B$7:$R$2292,12,0)</f>
        <v>6.9090999999999996</v>
      </c>
      <c r="S19" s="61">
        <f t="shared" si="7"/>
        <v>2</v>
      </c>
      <c r="T19" s="60">
        <f>VLOOKUP($A19,'Return Data'!$B$7:$R$2292,13,0)</f>
        <v>5.6163999999999996</v>
      </c>
      <c r="U19" s="61">
        <f t="shared" si="8"/>
        <v>6</v>
      </c>
      <c r="V19" s="60">
        <f>VLOOKUP($A19,'Return Data'!$B$7:$R$2292,17,0)</f>
        <v>5.0805999999999996</v>
      </c>
      <c r="W19" s="61">
        <f t="shared" si="9"/>
        <v>5</v>
      </c>
      <c r="X19" s="60">
        <f>VLOOKUP($A19,'Return Data'!$B$7:$R$2292,14,0)</f>
        <v>5.8548</v>
      </c>
      <c r="Y19" s="61">
        <f t="shared" si="10"/>
        <v>6</v>
      </c>
      <c r="Z19" s="60">
        <f>VLOOKUP($A19,'Return Data'!$B$7:$R$2292,16,0)</f>
        <v>7.9730999999999996</v>
      </c>
      <c r="AA19" s="62">
        <f t="shared" si="11"/>
        <v>2</v>
      </c>
    </row>
    <row r="20" spans="1:27" x14ac:dyDescent="0.3">
      <c r="A20" s="58" t="s">
        <v>933</v>
      </c>
      <c r="B20" s="59">
        <f>VLOOKUP($A20,'Return Data'!$B$7:$R$2292,3,0)</f>
        <v>45022</v>
      </c>
      <c r="C20" s="60">
        <f>VLOOKUP($A20,'Return Data'!$B$7:$R$2292,4,0)</f>
        <v>36.301699999999997</v>
      </c>
      <c r="D20" s="60">
        <f>VLOOKUP($A20,'Return Data'!$B$7:$R$2292,5,0)</f>
        <v>30.692399999999999</v>
      </c>
      <c r="E20" s="61">
        <f t="shared" si="0"/>
        <v>19</v>
      </c>
      <c r="F20" s="60">
        <f>VLOOKUP($A20,'Return Data'!$B$7:$R$2292,6,0)</f>
        <v>16.478400000000001</v>
      </c>
      <c r="G20" s="61">
        <f t="shared" si="1"/>
        <v>18</v>
      </c>
      <c r="H20" s="60">
        <f>VLOOKUP($A20,'Return Data'!$B$7:$R$2292,7,0)</f>
        <v>14.967499999999999</v>
      </c>
      <c r="I20" s="61">
        <f t="shared" si="2"/>
        <v>12</v>
      </c>
      <c r="J20" s="60">
        <f>VLOOKUP($A20,'Return Data'!$B$7:$R$2292,8,0)</f>
        <v>11.752000000000001</v>
      </c>
      <c r="K20" s="61">
        <f t="shared" si="3"/>
        <v>12</v>
      </c>
      <c r="L20" s="60">
        <f>VLOOKUP($A20,'Return Data'!$B$7:$R$2292,9,0)</f>
        <v>11.1881</v>
      </c>
      <c r="M20" s="61">
        <f t="shared" si="4"/>
        <v>2</v>
      </c>
      <c r="N20" s="60">
        <f>VLOOKUP($A20,'Return Data'!$B$7:$R$2292,10,0)</f>
        <v>7.7163000000000004</v>
      </c>
      <c r="O20" s="61">
        <f t="shared" si="5"/>
        <v>4</v>
      </c>
      <c r="P20" s="60">
        <f>VLOOKUP($A20,'Return Data'!$B$7:$R$2292,11,0)</f>
        <v>6.8685</v>
      </c>
      <c r="Q20" s="61">
        <f t="shared" si="6"/>
        <v>17</v>
      </c>
      <c r="R20" s="60">
        <f>VLOOKUP($A20,'Return Data'!$B$7:$R$2292,12,0)</f>
        <v>6.1721000000000004</v>
      </c>
      <c r="S20" s="61">
        <f t="shared" si="7"/>
        <v>18</v>
      </c>
      <c r="T20" s="60">
        <f>VLOOKUP($A20,'Return Data'!$B$7:$R$2292,13,0)</f>
        <v>5.3563999999999998</v>
      </c>
      <c r="U20" s="61">
        <f t="shared" si="8"/>
        <v>15</v>
      </c>
      <c r="V20" s="60">
        <f>VLOOKUP($A20,'Return Data'!$B$7:$R$2292,17,0)</f>
        <v>4.6332000000000004</v>
      </c>
      <c r="W20" s="61">
        <f t="shared" si="9"/>
        <v>17</v>
      </c>
      <c r="X20" s="60">
        <f>VLOOKUP($A20,'Return Data'!$B$7:$R$2292,14,0)</f>
        <v>5.6159999999999997</v>
      </c>
      <c r="Y20" s="61">
        <f t="shared" si="10"/>
        <v>8</v>
      </c>
      <c r="Z20" s="60">
        <f>VLOOKUP($A20,'Return Data'!$B$7:$R$2292,16,0)</f>
        <v>7.1390000000000002</v>
      </c>
      <c r="AA20" s="62">
        <f t="shared" si="11"/>
        <v>13</v>
      </c>
    </row>
    <row r="21" spans="1:27" x14ac:dyDescent="0.3">
      <c r="A21" s="58" t="s">
        <v>934</v>
      </c>
      <c r="B21" s="59">
        <f>VLOOKUP($A21,'Return Data'!$B$7:$R$2292,3,0)</f>
        <v>45022</v>
      </c>
      <c r="C21" s="60">
        <f>VLOOKUP($A21,'Return Data'!$B$7:$R$2292,4,0)</f>
        <v>1477.5986</v>
      </c>
      <c r="D21" s="60">
        <f>VLOOKUP($A21,'Return Data'!$B$7:$R$2292,5,0)</f>
        <v>32.804400000000001</v>
      </c>
      <c r="E21" s="61">
        <f t="shared" si="0"/>
        <v>14</v>
      </c>
      <c r="F21" s="60">
        <f>VLOOKUP($A21,'Return Data'!$B$7:$R$2292,6,0)</f>
        <v>17.606000000000002</v>
      </c>
      <c r="G21" s="61">
        <f t="shared" si="1"/>
        <v>15</v>
      </c>
      <c r="H21" s="60">
        <f>VLOOKUP($A21,'Return Data'!$B$7:$R$2292,7,0)</f>
        <v>14.792899999999999</v>
      </c>
      <c r="I21" s="61">
        <f t="shared" si="2"/>
        <v>13</v>
      </c>
      <c r="J21" s="60">
        <f>VLOOKUP($A21,'Return Data'!$B$7:$R$2292,8,0)</f>
        <v>11.6823</v>
      </c>
      <c r="K21" s="61">
        <f t="shared" si="3"/>
        <v>14</v>
      </c>
      <c r="L21" s="60">
        <f>VLOOKUP($A21,'Return Data'!$B$7:$R$2292,9,0)</f>
        <v>10.285</v>
      </c>
      <c r="M21" s="61">
        <f t="shared" si="4"/>
        <v>14</v>
      </c>
      <c r="N21" s="60">
        <f>VLOOKUP($A21,'Return Data'!$B$7:$R$2292,10,0)</f>
        <v>7.6299000000000001</v>
      </c>
      <c r="O21" s="61">
        <f t="shared" si="5"/>
        <v>11</v>
      </c>
      <c r="P21" s="60">
        <f>VLOOKUP($A21,'Return Data'!$B$7:$R$2292,11,0)</f>
        <v>7.1276000000000002</v>
      </c>
      <c r="Q21" s="61">
        <f t="shared" si="6"/>
        <v>5</v>
      </c>
      <c r="R21" s="60">
        <f>VLOOKUP($A21,'Return Data'!$B$7:$R$2292,12,0)</f>
        <v>6.4318</v>
      </c>
      <c r="S21" s="61">
        <f t="shared" si="7"/>
        <v>10</v>
      </c>
      <c r="T21" s="60">
        <f>VLOOKUP($A21,'Return Data'!$B$7:$R$2292,13,0)</f>
        <v>5.4958</v>
      </c>
      <c r="U21" s="61">
        <f t="shared" si="8"/>
        <v>10</v>
      </c>
      <c r="V21" s="60">
        <f>VLOOKUP($A21,'Return Data'!$B$7:$R$2292,17,0)</f>
        <v>4.8121999999999998</v>
      </c>
      <c r="W21" s="61">
        <f t="shared" si="9"/>
        <v>12</v>
      </c>
      <c r="X21" s="60">
        <f>VLOOKUP($A21,'Return Data'!$B$7:$R$2292,14,0)</f>
        <v>5.2580999999999998</v>
      </c>
      <c r="Y21" s="61">
        <f t="shared" si="10"/>
        <v>16</v>
      </c>
      <c r="Z21" s="60">
        <f>VLOOKUP($A21,'Return Data'!$B$7:$R$2292,16,0)</f>
        <v>6.5654000000000003</v>
      </c>
      <c r="AA21" s="62">
        <f t="shared" si="11"/>
        <v>19</v>
      </c>
    </row>
    <row r="22" spans="1:27" x14ac:dyDescent="0.3">
      <c r="A22" s="58" t="s">
        <v>936</v>
      </c>
      <c r="B22" s="59">
        <f>VLOOKUP($A22,'Return Data'!$B$7:$R$2292,3,0)</f>
        <v>45022</v>
      </c>
      <c r="C22" s="60">
        <f>VLOOKUP($A22,'Return Data'!$B$7:$R$2292,4,0)</f>
        <v>2074.2732999999998</v>
      </c>
      <c r="D22" s="60">
        <f>VLOOKUP($A22,'Return Data'!$B$7:$R$2292,5,0)</f>
        <v>30.3599</v>
      </c>
      <c r="E22" s="61">
        <f t="shared" si="0"/>
        <v>20</v>
      </c>
      <c r="F22" s="60">
        <f>VLOOKUP($A22,'Return Data'!$B$7:$R$2292,6,0)</f>
        <v>15.524699999999999</v>
      </c>
      <c r="G22" s="61">
        <f t="shared" si="1"/>
        <v>21</v>
      </c>
      <c r="H22" s="60">
        <f>VLOOKUP($A22,'Return Data'!$B$7:$R$2292,7,0)</f>
        <v>12.7311</v>
      </c>
      <c r="I22" s="61">
        <f t="shared" si="2"/>
        <v>21</v>
      </c>
      <c r="J22" s="60">
        <f>VLOOKUP($A22,'Return Data'!$B$7:$R$2292,8,0)</f>
        <v>10.965199999999999</v>
      </c>
      <c r="K22" s="61">
        <f t="shared" si="3"/>
        <v>21</v>
      </c>
      <c r="L22" s="60">
        <f>VLOOKUP($A22,'Return Data'!$B$7:$R$2292,9,0)</f>
        <v>9.8011999999999997</v>
      </c>
      <c r="M22" s="61">
        <f t="shared" si="4"/>
        <v>19</v>
      </c>
      <c r="N22" s="60">
        <f>VLOOKUP($A22,'Return Data'!$B$7:$R$2292,10,0)</f>
        <v>7.2089999999999996</v>
      </c>
      <c r="O22" s="61">
        <f t="shared" si="5"/>
        <v>19</v>
      </c>
      <c r="P22" s="60">
        <f>VLOOKUP($A22,'Return Data'!$B$7:$R$2292,11,0)</f>
        <v>6.7518000000000002</v>
      </c>
      <c r="Q22" s="61">
        <f t="shared" si="6"/>
        <v>20</v>
      </c>
      <c r="R22" s="60">
        <f>VLOOKUP($A22,'Return Data'!$B$7:$R$2292,12,0)</f>
        <v>6.3094999999999999</v>
      </c>
      <c r="S22" s="61">
        <f t="shared" si="7"/>
        <v>13</v>
      </c>
      <c r="T22" s="60">
        <f>VLOOKUP($A22,'Return Data'!$B$7:$R$2292,13,0)</f>
        <v>5.4629000000000003</v>
      </c>
      <c r="U22" s="61">
        <f t="shared" si="8"/>
        <v>11</v>
      </c>
      <c r="V22" s="60">
        <f>VLOOKUP($A22,'Return Data'!$B$7:$R$2292,17,0)</f>
        <v>4.6839000000000004</v>
      </c>
      <c r="W22" s="61">
        <f t="shared" si="9"/>
        <v>15</v>
      </c>
      <c r="X22" s="60">
        <f>VLOOKUP($A22,'Return Data'!$B$7:$R$2292,14,0)</f>
        <v>5.266</v>
      </c>
      <c r="Y22" s="61">
        <f t="shared" si="10"/>
        <v>15</v>
      </c>
      <c r="Z22" s="60">
        <f>VLOOKUP($A22,'Return Data'!$B$7:$R$2292,16,0)</f>
        <v>6.9090999999999996</v>
      </c>
      <c r="AA22" s="62">
        <f t="shared" si="11"/>
        <v>16</v>
      </c>
    </row>
    <row r="23" spans="1:27" x14ac:dyDescent="0.3">
      <c r="A23" s="58" t="s">
        <v>939</v>
      </c>
      <c r="B23" s="59">
        <f>VLOOKUP($A23,'Return Data'!$B$7:$R$2292,3,0)</f>
        <v>45022</v>
      </c>
      <c r="C23" s="60">
        <f>VLOOKUP($A23,'Return Data'!$B$7:$R$2292,4,0)</f>
        <v>3347.3076000000001</v>
      </c>
      <c r="D23" s="60">
        <f>VLOOKUP($A23,'Return Data'!$B$7:$R$2292,5,0)</f>
        <v>33.265500000000003</v>
      </c>
      <c r="E23" s="61">
        <f t="shared" si="0"/>
        <v>13</v>
      </c>
      <c r="F23" s="60">
        <f>VLOOKUP($A23,'Return Data'!$B$7:$R$2292,6,0)</f>
        <v>18.033999999999999</v>
      </c>
      <c r="G23" s="61">
        <f t="shared" si="1"/>
        <v>14</v>
      </c>
      <c r="H23" s="60">
        <f>VLOOKUP($A23,'Return Data'!$B$7:$R$2292,7,0)</f>
        <v>14.2859</v>
      </c>
      <c r="I23" s="61">
        <f t="shared" si="2"/>
        <v>15</v>
      </c>
      <c r="J23" s="60">
        <f>VLOOKUP($A23,'Return Data'!$B$7:$R$2292,8,0)</f>
        <v>11.349</v>
      </c>
      <c r="K23" s="61">
        <f t="shared" si="3"/>
        <v>18</v>
      </c>
      <c r="L23" s="60">
        <f>VLOOKUP($A23,'Return Data'!$B$7:$R$2292,9,0)</f>
        <v>10.370799999999999</v>
      </c>
      <c r="M23" s="61">
        <f t="shared" si="4"/>
        <v>12</v>
      </c>
      <c r="N23" s="60">
        <f>VLOOKUP($A23,'Return Data'!$B$7:$R$2292,10,0)</f>
        <v>7.4187000000000003</v>
      </c>
      <c r="O23" s="61">
        <f t="shared" si="5"/>
        <v>17</v>
      </c>
      <c r="P23" s="60">
        <f>VLOOKUP($A23,'Return Data'!$B$7:$R$2292,11,0)</f>
        <v>7.0815999999999999</v>
      </c>
      <c r="Q23" s="61">
        <f t="shared" si="6"/>
        <v>9</v>
      </c>
      <c r="R23" s="60">
        <f>VLOOKUP($A23,'Return Data'!$B$7:$R$2292,12,0)</f>
        <v>6.4104000000000001</v>
      </c>
      <c r="S23" s="61">
        <f t="shared" si="7"/>
        <v>11</v>
      </c>
      <c r="T23" s="60">
        <f>VLOOKUP($A23,'Return Data'!$B$7:$R$2292,13,0)</f>
        <v>5.5425000000000004</v>
      </c>
      <c r="U23" s="61">
        <f t="shared" si="8"/>
        <v>8</v>
      </c>
      <c r="V23" s="60">
        <f>VLOOKUP($A23,'Return Data'!$B$7:$R$2292,17,0)</f>
        <v>5.1798000000000002</v>
      </c>
      <c r="W23" s="61">
        <f t="shared" si="9"/>
        <v>3</v>
      </c>
      <c r="X23" s="60">
        <f>VLOOKUP($A23,'Return Data'!$B$7:$R$2292,14,0)</f>
        <v>5.8060999999999998</v>
      </c>
      <c r="Y23" s="61">
        <f t="shared" si="10"/>
        <v>7</v>
      </c>
      <c r="Z23" s="60">
        <f>VLOOKUP($A23,'Return Data'!$B$7:$R$2292,16,0)</f>
        <v>7.6509999999999998</v>
      </c>
      <c r="AA23" s="62">
        <f t="shared" si="11"/>
        <v>6</v>
      </c>
    </row>
    <row r="24" spans="1:27" x14ac:dyDescent="0.3">
      <c r="A24" s="58" t="s">
        <v>941</v>
      </c>
      <c r="B24" s="59">
        <f>VLOOKUP($A24,'Return Data'!$B$7:$R$2292,3,0)</f>
        <v>45022</v>
      </c>
      <c r="C24" s="60">
        <f>VLOOKUP($A24,'Return Data'!$B$7:$R$2292,4,0)</f>
        <v>27.0303</v>
      </c>
      <c r="D24" s="60">
        <f>VLOOKUP($A24,'Return Data'!$B$7:$R$2292,5,0)</f>
        <v>34.060200000000002</v>
      </c>
      <c r="E24" s="61">
        <f t="shared" si="0"/>
        <v>12</v>
      </c>
      <c r="F24" s="60">
        <f>VLOOKUP($A24,'Return Data'!$B$7:$R$2292,6,0)</f>
        <v>16.902699999999999</v>
      </c>
      <c r="G24" s="61">
        <f t="shared" si="1"/>
        <v>16</v>
      </c>
      <c r="H24" s="60">
        <f>VLOOKUP($A24,'Return Data'!$B$7:$R$2292,7,0)</f>
        <v>13.747199999999999</v>
      </c>
      <c r="I24" s="61">
        <f t="shared" si="2"/>
        <v>17</v>
      </c>
      <c r="J24" s="60">
        <f>VLOOKUP($A24,'Return Data'!$B$7:$R$2292,8,0)</f>
        <v>11.5578</v>
      </c>
      <c r="K24" s="61">
        <f t="shared" si="3"/>
        <v>16</v>
      </c>
      <c r="L24" s="60">
        <f>VLOOKUP($A24,'Return Data'!$B$7:$R$2292,9,0)</f>
        <v>10.2508</v>
      </c>
      <c r="M24" s="61">
        <f t="shared" si="4"/>
        <v>16</v>
      </c>
      <c r="N24" s="60">
        <f>VLOOKUP($A24,'Return Data'!$B$7:$R$2292,10,0)</f>
        <v>7.4549000000000003</v>
      </c>
      <c r="O24" s="61">
        <f t="shared" si="5"/>
        <v>15</v>
      </c>
      <c r="P24" s="60">
        <f>VLOOKUP($A24,'Return Data'!$B$7:$R$2292,11,0)</f>
        <v>7.1132999999999997</v>
      </c>
      <c r="Q24" s="61">
        <f t="shared" si="6"/>
        <v>7</v>
      </c>
      <c r="R24" s="60">
        <f>VLOOKUP($A24,'Return Data'!$B$7:$R$2292,12,0)</f>
        <v>6.4839000000000002</v>
      </c>
      <c r="S24" s="61">
        <f t="shared" si="7"/>
        <v>7</v>
      </c>
      <c r="T24" s="60">
        <f>VLOOKUP($A24,'Return Data'!$B$7:$R$2292,13,0)</f>
        <v>5.7548000000000004</v>
      </c>
      <c r="U24" s="61">
        <f t="shared" si="8"/>
        <v>4</v>
      </c>
      <c r="V24" s="60">
        <f>VLOOKUP($A24,'Return Data'!$B$7:$R$2292,17,0)</f>
        <v>4.8880999999999997</v>
      </c>
      <c r="W24" s="61">
        <f t="shared" si="9"/>
        <v>8</v>
      </c>
      <c r="X24" s="60">
        <f>VLOOKUP($A24,'Return Data'!$B$7:$R$2292,14,0)</f>
        <v>4.0526</v>
      </c>
      <c r="Y24" s="61">
        <f t="shared" si="10"/>
        <v>21</v>
      </c>
      <c r="Z24" s="60">
        <f>VLOOKUP($A24,'Return Data'!$B$7:$R$2292,16,0)</f>
        <v>5.6913</v>
      </c>
      <c r="AA24" s="62">
        <f t="shared" si="11"/>
        <v>20</v>
      </c>
    </row>
    <row r="25" spans="1:27" x14ac:dyDescent="0.3">
      <c r="A25" s="58" t="s">
        <v>942</v>
      </c>
      <c r="B25" s="59">
        <f>VLOOKUP($A25,'Return Data'!$B$7:$R$2292,3,0)</f>
        <v>45022</v>
      </c>
      <c r="C25" s="60">
        <f>VLOOKUP($A25,'Return Data'!$B$7:$R$2292,4,0)</f>
        <v>3071.7285000000002</v>
      </c>
      <c r="D25" s="60">
        <f>VLOOKUP($A25,'Return Data'!$B$7:$R$2292,5,0)</f>
        <v>36.361199999999997</v>
      </c>
      <c r="E25" s="61">
        <f t="shared" si="0"/>
        <v>7</v>
      </c>
      <c r="F25" s="60">
        <f>VLOOKUP($A25,'Return Data'!$B$7:$R$2292,6,0)</f>
        <v>18.3307</v>
      </c>
      <c r="G25" s="61">
        <f t="shared" si="1"/>
        <v>11</v>
      </c>
      <c r="H25" s="60">
        <f>VLOOKUP($A25,'Return Data'!$B$7:$R$2292,7,0)</f>
        <v>15.017099999999999</v>
      </c>
      <c r="I25" s="61">
        <f t="shared" si="2"/>
        <v>10</v>
      </c>
      <c r="J25" s="60">
        <f>VLOOKUP($A25,'Return Data'!$B$7:$R$2292,8,0)</f>
        <v>12.295299999999999</v>
      </c>
      <c r="K25" s="61">
        <f t="shared" si="3"/>
        <v>5</v>
      </c>
      <c r="L25" s="60">
        <f>VLOOKUP($A25,'Return Data'!$B$7:$R$2292,9,0)</f>
        <v>10.9152</v>
      </c>
      <c r="M25" s="61">
        <f t="shared" si="4"/>
        <v>3</v>
      </c>
      <c r="N25" s="60">
        <f>VLOOKUP($A25,'Return Data'!$B$7:$R$2292,10,0)</f>
        <v>7.6323999999999996</v>
      </c>
      <c r="O25" s="61">
        <f t="shared" si="5"/>
        <v>10</v>
      </c>
      <c r="P25" s="60">
        <f>VLOOKUP($A25,'Return Data'!$B$7:$R$2292,11,0)</f>
        <v>7.1936</v>
      </c>
      <c r="Q25" s="61">
        <f t="shared" si="6"/>
        <v>3</v>
      </c>
      <c r="R25" s="60">
        <f>VLOOKUP($A25,'Return Data'!$B$7:$R$2292,12,0)</f>
        <v>6.4740000000000002</v>
      </c>
      <c r="S25" s="61">
        <f t="shared" si="7"/>
        <v>9</v>
      </c>
      <c r="T25" s="60">
        <f>VLOOKUP($A25,'Return Data'!$B$7:$R$2292,13,0)</f>
        <v>5.5109000000000004</v>
      </c>
      <c r="U25" s="61">
        <f t="shared" si="8"/>
        <v>9</v>
      </c>
      <c r="V25" s="60">
        <f>VLOOKUP($A25,'Return Data'!$B$7:$R$2292,17,0)</f>
        <v>4.7706999999999997</v>
      </c>
      <c r="W25" s="61">
        <f t="shared" si="9"/>
        <v>13</v>
      </c>
      <c r="X25" s="60">
        <f>VLOOKUP($A25,'Return Data'!$B$7:$R$2292,14,0)</f>
        <v>5.2808000000000002</v>
      </c>
      <c r="Y25" s="61">
        <f t="shared" si="10"/>
        <v>13</v>
      </c>
      <c r="Z25" s="60">
        <f>VLOOKUP($A25,'Return Data'!$B$7:$R$2292,16,0)</f>
        <v>7.4057000000000004</v>
      </c>
      <c r="AA25" s="62">
        <f t="shared" si="11"/>
        <v>11</v>
      </c>
    </row>
    <row r="26" spans="1:27" x14ac:dyDescent="0.3">
      <c r="A26" s="58" t="s">
        <v>943</v>
      </c>
      <c r="B26" s="59">
        <f>VLOOKUP($A26,'Return Data'!$B$7:$R$2292,3,0)</f>
        <v>45022</v>
      </c>
      <c r="C26" s="60">
        <f>VLOOKUP($A26,'Return Data'!$B$7:$R$2292,4,0)</f>
        <v>3133.8263999999999</v>
      </c>
      <c r="D26" s="60">
        <f>VLOOKUP($A26,'Return Data'!$B$7:$R$2292,5,0)</f>
        <v>30.3368</v>
      </c>
      <c r="E26" s="61">
        <f t="shared" si="0"/>
        <v>21</v>
      </c>
      <c r="F26" s="60">
        <f>VLOOKUP($A26,'Return Data'!$B$7:$R$2292,6,0)</f>
        <v>19.159300000000002</v>
      </c>
      <c r="G26" s="61">
        <f t="shared" si="1"/>
        <v>7</v>
      </c>
      <c r="H26" s="60">
        <f>VLOOKUP($A26,'Return Data'!$B$7:$R$2292,7,0)</f>
        <v>15.168200000000001</v>
      </c>
      <c r="I26" s="61">
        <f t="shared" si="2"/>
        <v>9</v>
      </c>
      <c r="J26" s="60">
        <f>VLOOKUP($A26,'Return Data'!$B$7:$R$2292,8,0)</f>
        <v>11.3873</v>
      </c>
      <c r="K26" s="61">
        <f t="shared" si="3"/>
        <v>17</v>
      </c>
      <c r="L26" s="60">
        <f>VLOOKUP($A26,'Return Data'!$B$7:$R$2292,9,0)</f>
        <v>10.312799999999999</v>
      </c>
      <c r="M26" s="61">
        <f t="shared" si="4"/>
        <v>13</v>
      </c>
      <c r="N26" s="60">
        <f>VLOOKUP($A26,'Return Data'!$B$7:$R$2292,10,0)</f>
        <v>7.7127999999999997</v>
      </c>
      <c r="O26" s="61">
        <f t="shared" si="5"/>
        <v>5</v>
      </c>
      <c r="P26" s="60">
        <f>VLOOKUP($A26,'Return Data'!$B$7:$R$2292,11,0)</f>
        <v>7.4131999999999998</v>
      </c>
      <c r="Q26" s="61">
        <f t="shared" si="6"/>
        <v>1</v>
      </c>
      <c r="R26" s="60">
        <f>VLOOKUP($A26,'Return Data'!$B$7:$R$2292,12,0)</f>
        <v>6.5381</v>
      </c>
      <c r="S26" s="61">
        <f t="shared" si="7"/>
        <v>5</v>
      </c>
      <c r="T26" s="60">
        <f>VLOOKUP($A26,'Return Data'!$B$7:$R$2292,13,0)</f>
        <v>5.8395000000000001</v>
      </c>
      <c r="U26" s="61">
        <f t="shared" si="8"/>
        <v>3</v>
      </c>
      <c r="V26" s="60">
        <f>VLOOKUP($A26,'Return Data'!$B$7:$R$2292,17,0)</f>
        <v>4.8567</v>
      </c>
      <c r="W26" s="61">
        <f t="shared" si="9"/>
        <v>9</v>
      </c>
      <c r="X26" s="60">
        <f>VLOOKUP($A26,'Return Data'!$B$7:$R$2292,14,0)</f>
        <v>4.734</v>
      </c>
      <c r="Y26" s="61">
        <f t="shared" si="10"/>
        <v>20</v>
      </c>
      <c r="Z26" s="60">
        <f>VLOOKUP($A26,'Return Data'!$B$7:$R$2292,16,0)</f>
        <v>5.41</v>
      </c>
      <c r="AA26" s="62">
        <f t="shared" si="11"/>
        <v>21</v>
      </c>
    </row>
    <row r="27" spans="1:27" x14ac:dyDescent="0.3">
      <c r="A27" s="58" t="s">
        <v>945</v>
      </c>
      <c r="B27" s="59">
        <f>VLOOKUP($A27,'Return Data'!$B$7:$R$2292,3,0)</f>
        <v>45022</v>
      </c>
      <c r="C27" s="60">
        <f>VLOOKUP($A27,'Return Data'!$B$7:$R$2292,4,0)</f>
        <v>3424.4967000000001</v>
      </c>
      <c r="D27" s="60">
        <f>VLOOKUP($A27,'Return Data'!$B$7:$R$2292,5,0)</f>
        <v>41.8645</v>
      </c>
      <c r="E27" s="61">
        <f t="shared" si="0"/>
        <v>1</v>
      </c>
      <c r="F27" s="60">
        <f>VLOOKUP($A27,'Return Data'!$B$7:$R$2292,6,0)</f>
        <v>21.962700000000002</v>
      </c>
      <c r="G27" s="61">
        <f t="shared" si="1"/>
        <v>1</v>
      </c>
      <c r="H27" s="60">
        <f>VLOOKUP($A27,'Return Data'!$B$7:$R$2292,7,0)</f>
        <v>16.3779</v>
      </c>
      <c r="I27" s="61">
        <f t="shared" si="2"/>
        <v>2</v>
      </c>
      <c r="J27" s="60">
        <f>VLOOKUP($A27,'Return Data'!$B$7:$R$2292,8,0)</f>
        <v>12.601800000000001</v>
      </c>
      <c r="K27" s="61">
        <f t="shared" si="3"/>
        <v>3</v>
      </c>
      <c r="L27" s="60">
        <f>VLOOKUP($A27,'Return Data'!$B$7:$R$2292,9,0)</f>
        <v>10.8504</v>
      </c>
      <c r="M27" s="61">
        <f t="shared" si="4"/>
        <v>5</v>
      </c>
      <c r="N27" s="60">
        <f>VLOOKUP($A27,'Return Data'!$B$7:$R$2292,10,0)</f>
        <v>7.7050000000000001</v>
      </c>
      <c r="O27" s="61">
        <f t="shared" si="5"/>
        <v>7</v>
      </c>
      <c r="P27" s="60">
        <f>VLOOKUP($A27,'Return Data'!$B$7:$R$2292,11,0)</f>
        <v>6.8586</v>
      </c>
      <c r="Q27" s="61">
        <f t="shared" si="6"/>
        <v>18</v>
      </c>
      <c r="R27" s="60">
        <f>VLOOKUP($A27,'Return Data'!$B$7:$R$2292,12,0)</f>
        <v>6.1912000000000003</v>
      </c>
      <c r="S27" s="61">
        <f t="shared" si="7"/>
        <v>17</v>
      </c>
      <c r="T27" s="60">
        <f>VLOOKUP($A27,'Return Data'!$B$7:$R$2292,13,0)</f>
        <v>5.3346999999999998</v>
      </c>
      <c r="U27" s="61">
        <f t="shared" si="8"/>
        <v>16</v>
      </c>
      <c r="V27" s="60">
        <f>VLOOKUP($A27,'Return Data'!$B$7:$R$2292,17,0)</f>
        <v>4.7229000000000001</v>
      </c>
      <c r="W27" s="61">
        <f t="shared" si="9"/>
        <v>14</v>
      </c>
      <c r="X27" s="60">
        <f>VLOOKUP($A27,'Return Data'!$B$7:$R$2292,14,0)</f>
        <v>5.3872999999999998</v>
      </c>
      <c r="Y27" s="61">
        <f t="shared" si="10"/>
        <v>11</v>
      </c>
      <c r="Z27" s="60">
        <f>VLOOKUP($A27,'Return Data'!$B$7:$R$2292,16,0)</f>
        <v>6.9322999999999997</v>
      </c>
      <c r="AA27" s="62">
        <f t="shared" si="11"/>
        <v>15</v>
      </c>
    </row>
    <row r="28" spans="1:27" x14ac:dyDescent="0.3">
      <c r="A28" s="58" t="s">
        <v>947</v>
      </c>
      <c r="B28" s="59">
        <f>VLOOKUP($A28,'Return Data'!$B$7:$R$2292,3,0)</f>
        <v>45022</v>
      </c>
      <c r="C28" s="60">
        <f>VLOOKUP($A28,'Return Data'!$B$7:$R$2292,4,0)</f>
        <v>3052.7159000000001</v>
      </c>
      <c r="D28" s="60">
        <f>VLOOKUP($A28,'Return Data'!$B$7:$R$2292,5,0)</f>
        <v>38.641399999999997</v>
      </c>
      <c r="E28" s="61">
        <f t="shared" si="0"/>
        <v>4</v>
      </c>
      <c r="F28" s="60">
        <f>VLOOKUP($A28,'Return Data'!$B$7:$R$2292,6,0)</f>
        <v>19.011099999999999</v>
      </c>
      <c r="G28" s="61">
        <f t="shared" si="1"/>
        <v>8</v>
      </c>
      <c r="H28" s="60">
        <f>VLOOKUP($A28,'Return Data'!$B$7:$R$2292,7,0)</f>
        <v>14.569599999999999</v>
      </c>
      <c r="I28" s="61">
        <f t="shared" si="2"/>
        <v>14</v>
      </c>
      <c r="J28" s="60">
        <f>VLOOKUP($A28,'Return Data'!$B$7:$R$2292,8,0)</f>
        <v>11.652200000000001</v>
      </c>
      <c r="K28" s="61">
        <f t="shared" si="3"/>
        <v>15</v>
      </c>
      <c r="L28" s="60">
        <f>VLOOKUP($A28,'Return Data'!$B$7:$R$2292,9,0)</f>
        <v>10.4237</v>
      </c>
      <c r="M28" s="61">
        <f t="shared" si="4"/>
        <v>10</v>
      </c>
      <c r="N28" s="60">
        <f>VLOOKUP($A28,'Return Data'!$B$7:$R$2292,10,0)</f>
        <v>7.4614000000000003</v>
      </c>
      <c r="O28" s="61">
        <f t="shared" si="5"/>
        <v>14</v>
      </c>
      <c r="P28" s="60">
        <f>VLOOKUP($A28,'Return Data'!$B$7:$R$2292,11,0)</f>
        <v>6.8853999999999997</v>
      </c>
      <c r="Q28" s="61">
        <f t="shared" si="6"/>
        <v>16</v>
      </c>
      <c r="R28" s="60">
        <f>VLOOKUP($A28,'Return Data'!$B$7:$R$2292,12,0)</f>
        <v>6.2325999999999997</v>
      </c>
      <c r="S28" s="61">
        <f t="shared" si="7"/>
        <v>15</v>
      </c>
      <c r="T28" s="60">
        <f>VLOOKUP($A28,'Return Data'!$B$7:$R$2292,13,0)</f>
        <v>5.4570999999999996</v>
      </c>
      <c r="U28" s="61">
        <f t="shared" si="8"/>
        <v>12</v>
      </c>
      <c r="V28" s="60">
        <f>VLOOKUP($A28,'Return Data'!$B$7:$R$2292,17,0)</f>
        <v>7.3662999999999998</v>
      </c>
      <c r="W28" s="61">
        <f t="shared" si="9"/>
        <v>1</v>
      </c>
      <c r="X28" s="60">
        <f>VLOOKUP($A28,'Return Data'!$B$7:$R$2292,14,0)</f>
        <v>7.0842999999999998</v>
      </c>
      <c r="Y28" s="61">
        <f t="shared" si="10"/>
        <v>2</v>
      </c>
      <c r="Z28" s="60">
        <f>VLOOKUP($A28,'Return Data'!$B$7:$R$2292,16,0)</f>
        <v>6.8179999999999996</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35.009480952380947</v>
      </c>
      <c r="E30" s="69"/>
      <c r="F30" s="70">
        <f>AVERAGE(F8:F28)</f>
        <v>18.440542857142852</v>
      </c>
      <c r="G30" s="69"/>
      <c r="H30" s="70">
        <f>AVERAGE(H8:H28)</f>
        <v>14.903719047619047</v>
      </c>
      <c r="I30" s="69"/>
      <c r="J30" s="70">
        <f>AVERAGE(J8:J28)</f>
        <v>11.869580952380954</v>
      </c>
      <c r="K30" s="69"/>
      <c r="L30" s="70">
        <f>AVERAGE(L8:L28)</f>
        <v>10.402114285714285</v>
      </c>
      <c r="M30" s="69"/>
      <c r="N30" s="70">
        <f>AVERAGE(N8:N28)</f>
        <v>7.5538285714285722</v>
      </c>
      <c r="O30" s="69"/>
      <c r="P30" s="70">
        <f>AVERAGE(P8:P28)</f>
        <v>7.0154333333333323</v>
      </c>
      <c r="Q30" s="69"/>
      <c r="R30" s="70">
        <f>AVERAGE(R8:R28)</f>
        <v>6.4521619047619039</v>
      </c>
      <c r="S30" s="69"/>
      <c r="T30" s="70">
        <f>AVERAGE(T8:T28)</f>
        <v>5.4978476190476195</v>
      </c>
      <c r="U30" s="69"/>
      <c r="V30" s="70">
        <f>AVERAGE(V8:V28)</f>
        <v>4.9429190476190472</v>
      </c>
      <c r="W30" s="69"/>
      <c r="X30" s="70">
        <f>AVERAGE(X8:X28)</f>
        <v>5.7243523809523804</v>
      </c>
      <c r="Y30" s="69"/>
      <c r="Z30" s="70">
        <f>AVERAGE(Z8:Z28)</f>
        <v>7.1901619047619034</v>
      </c>
      <c r="AA30" s="71"/>
    </row>
    <row r="31" spans="1:27" x14ac:dyDescent="0.3">
      <c r="A31" s="68" t="s">
        <v>28</v>
      </c>
      <c r="B31" s="69"/>
      <c r="C31" s="69"/>
      <c r="D31" s="70">
        <f>MIN(D8:D28)</f>
        <v>30.3368</v>
      </c>
      <c r="E31" s="69"/>
      <c r="F31" s="70">
        <f>MIN(F8:F28)</f>
        <v>15.524699999999999</v>
      </c>
      <c r="G31" s="69"/>
      <c r="H31" s="70">
        <f>MIN(H8:H28)</f>
        <v>12.7311</v>
      </c>
      <c r="I31" s="69"/>
      <c r="J31" s="70">
        <f>MIN(J8:J28)</f>
        <v>10.965199999999999</v>
      </c>
      <c r="K31" s="69"/>
      <c r="L31" s="70">
        <f>MIN(L8:L28)</f>
        <v>9.0335999999999999</v>
      </c>
      <c r="M31" s="69"/>
      <c r="N31" s="70">
        <f>MIN(N8:N28)</f>
        <v>7.0928000000000004</v>
      </c>
      <c r="O31" s="69"/>
      <c r="P31" s="70">
        <f>MIN(P8:P28)</f>
        <v>6.6269999999999998</v>
      </c>
      <c r="Q31" s="69"/>
      <c r="R31" s="70">
        <f>MIN(R8:R28)</f>
        <v>6.016</v>
      </c>
      <c r="S31" s="69"/>
      <c r="T31" s="70">
        <f>MIN(T8:T28)</f>
        <v>5.2249999999999996</v>
      </c>
      <c r="U31" s="69"/>
      <c r="V31" s="70">
        <f>MIN(V8:V28)</f>
        <v>4.4276</v>
      </c>
      <c r="W31" s="69"/>
      <c r="X31" s="70">
        <f>MIN(X8:X28)</f>
        <v>4.0526</v>
      </c>
      <c r="Y31" s="69"/>
      <c r="Z31" s="70">
        <f>MIN(Z8:Z28)</f>
        <v>5.41</v>
      </c>
      <c r="AA31" s="71"/>
    </row>
    <row r="32" spans="1:27" ht="15" thickBot="1" x14ac:dyDescent="0.35">
      <c r="A32" s="72" t="s">
        <v>29</v>
      </c>
      <c r="B32" s="73"/>
      <c r="C32" s="73"/>
      <c r="D32" s="74">
        <f>MAX(D8:D28)</f>
        <v>41.8645</v>
      </c>
      <c r="E32" s="73"/>
      <c r="F32" s="74">
        <f>MAX(F8:F28)</f>
        <v>21.962700000000002</v>
      </c>
      <c r="G32" s="73"/>
      <c r="H32" s="74">
        <f>MAX(H8:H28)</f>
        <v>17.177800000000001</v>
      </c>
      <c r="I32" s="73"/>
      <c r="J32" s="74">
        <f>MAX(J8:J28)</f>
        <v>12.9902</v>
      </c>
      <c r="K32" s="73"/>
      <c r="L32" s="74">
        <f>MAX(L8:L28)</f>
        <v>11.478300000000001</v>
      </c>
      <c r="M32" s="73"/>
      <c r="N32" s="74">
        <f>MAX(N8:N28)</f>
        <v>7.8570000000000002</v>
      </c>
      <c r="O32" s="73"/>
      <c r="P32" s="74">
        <f>MAX(P8:P28)</f>
        <v>7.4131999999999998</v>
      </c>
      <c r="Q32" s="73"/>
      <c r="R32" s="74">
        <f>MAX(R8:R28)</f>
        <v>7.7369000000000003</v>
      </c>
      <c r="S32" s="73"/>
      <c r="T32" s="74">
        <f>MAX(T8:T28)</f>
        <v>5.8685999999999998</v>
      </c>
      <c r="U32" s="73"/>
      <c r="V32" s="74">
        <f>MAX(V8:V28)</f>
        <v>7.3662999999999998</v>
      </c>
      <c r="W32" s="73"/>
      <c r="X32" s="74">
        <f>MAX(X8:X28)</f>
        <v>11.2775</v>
      </c>
      <c r="Y32" s="73"/>
      <c r="Z32" s="74">
        <f>MAX(Z8:Z28)</f>
        <v>8.0233000000000008</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45022</v>
      </c>
      <c r="C8" s="60">
        <f>VLOOKUP($A8,'Return Data'!$B$7:$R$2292,4,0)</f>
        <v>563.08249999999998</v>
      </c>
      <c r="D8" s="60">
        <f>VLOOKUP($A8,'Return Data'!$B$7:$R$2292,5,0)</f>
        <v>35.284199999999998</v>
      </c>
      <c r="E8" s="61">
        <f t="shared" ref="E8:E28" si="0">RANK(D8,D$8:D$28,0)</f>
        <v>8</v>
      </c>
      <c r="F8" s="60">
        <f>VLOOKUP($A8,'Return Data'!$B$7:$R$2292,6,0)</f>
        <v>18.794899999999998</v>
      </c>
      <c r="G8" s="61">
        <f t="shared" ref="G8:G28" si="1">RANK(F8,F$8:F$28,0)</f>
        <v>7</v>
      </c>
      <c r="H8" s="60">
        <f>VLOOKUP($A8,'Return Data'!$B$7:$R$2292,7,0)</f>
        <v>14.8592</v>
      </c>
      <c r="I8" s="61">
        <f t="shared" ref="I8:I28" si="2">RANK(H8,H$8:H$28,0)</f>
        <v>8</v>
      </c>
      <c r="J8" s="60">
        <f>VLOOKUP($A8,'Return Data'!$B$7:$R$2292,8,0)</f>
        <v>11.9694</v>
      </c>
      <c r="K8" s="61">
        <f t="shared" ref="K8:K28" si="3">RANK(J8,J$8:J$28,0)</f>
        <v>3</v>
      </c>
      <c r="L8" s="60">
        <f>VLOOKUP($A8,'Return Data'!$B$7:$R$2292,9,0)</f>
        <v>9.7728000000000002</v>
      </c>
      <c r="M8" s="61">
        <f t="shared" ref="M8:M28" si="4">RANK(L8,L$8:L$28,0)</f>
        <v>12</v>
      </c>
      <c r="N8" s="60">
        <f>VLOOKUP($A8,'Return Data'!$B$7:$R$2292,10,0)</f>
        <v>6.9005999999999998</v>
      </c>
      <c r="O8" s="61">
        <f t="shared" ref="O8:O28" si="5">RANK(N8,N$8:N$28,0)</f>
        <v>15</v>
      </c>
      <c r="P8" s="60">
        <f>VLOOKUP($A8,'Return Data'!$B$7:$R$2292,11,0)</f>
        <v>6.3385999999999996</v>
      </c>
      <c r="Q8" s="61">
        <f t="shared" ref="Q8:Q28" si="6">RANK(P8,P$8:P$28,0)</f>
        <v>16</v>
      </c>
      <c r="R8" s="60">
        <f>VLOOKUP($A8,'Return Data'!$B$7:$R$2292,12,0)</f>
        <v>5.9008000000000003</v>
      </c>
      <c r="S8" s="61">
        <f t="shared" ref="S8:S28" si="7">RANK(R8,R$8:R$28,0)</f>
        <v>7</v>
      </c>
      <c r="T8" s="60">
        <f>VLOOKUP($A8,'Return Data'!$B$7:$R$2292,13,0)</f>
        <v>4.9989999999999997</v>
      </c>
      <c r="U8" s="61">
        <f t="shared" ref="U8:U28" si="8">RANK(T8,T$8:T$28,0)</f>
        <v>8</v>
      </c>
      <c r="V8" s="60">
        <f>VLOOKUP($A8,'Return Data'!$B$7:$R$2292,17,0)</f>
        <v>4.4089</v>
      </c>
      <c r="W8" s="61">
        <f t="shared" ref="W8:W28" si="9">RANK(V8,V$8:V$28,0)</f>
        <v>7</v>
      </c>
      <c r="X8" s="60">
        <f>VLOOKUP($A8,'Return Data'!$B$7:$R$2292,14,0)</f>
        <v>5.1673999999999998</v>
      </c>
      <c r="Y8" s="61">
        <f t="shared" ref="Y8:Y28" si="10">RANK(X8,X$8:X$28,0)</f>
        <v>6</v>
      </c>
      <c r="Z8" s="60">
        <f>VLOOKUP($A8,'Return Data'!$B$7:$R$2292,16,0)</f>
        <v>7.1836000000000002</v>
      </c>
      <c r="AA8" s="62">
        <f t="shared" ref="AA8:AA28" si="11">RANK(Z8,Z$8:Z$28,0)</f>
        <v>11</v>
      </c>
    </row>
    <row r="9" spans="1:27" x14ac:dyDescent="0.3">
      <c r="A9" s="58" t="s">
        <v>910</v>
      </c>
      <c r="B9" s="59">
        <f>VLOOKUP($A9,'Return Data'!$B$7:$R$2292,3,0)</f>
        <v>45022</v>
      </c>
      <c r="C9" s="60">
        <f>VLOOKUP($A9,'Return Data'!$B$7:$R$2292,4,0)</f>
        <v>2628.9265999999998</v>
      </c>
      <c r="D9" s="60">
        <f>VLOOKUP($A9,'Return Data'!$B$7:$R$2292,5,0)</f>
        <v>33.870899999999999</v>
      </c>
      <c r="E9" s="61">
        <f t="shared" si="0"/>
        <v>11</v>
      </c>
      <c r="F9" s="60">
        <f>VLOOKUP($A9,'Return Data'!$B$7:$R$2292,6,0)</f>
        <v>17.900600000000001</v>
      </c>
      <c r="G9" s="61">
        <f t="shared" si="1"/>
        <v>10</v>
      </c>
      <c r="H9" s="60">
        <f>VLOOKUP($A9,'Return Data'!$B$7:$R$2292,7,0)</f>
        <v>14.9276</v>
      </c>
      <c r="I9" s="61">
        <f t="shared" si="2"/>
        <v>7</v>
      </c>
      <c r="J9" s="60">
        <f>VLOOKUP($A9,'Return Data'!$B$7:$R$2292,8,0)</f>
        <v>11.7171</v>
      </c>
      <c r="K9" s="61">
        <f t="shared" si="3"/>
        <v>7</v>
      </c>
      <c r="L9" s="60">
        <f>VLOOKUP($A9,'Return Data'!$B$7:$R$2292,9,0)</f>
        <v>10.416</v>
      </c>
      <c r="M9" s="61">
        <f t="shared" si="4"/>
        <v>5</v>
      </c>
      <c r="N9" s="60">
        <f>VLOOKUP($A9,'Return Data'!$B$7:$R$2292,10,0)</f>
        <v>7.3414000000000001</v>
      </c>
      <c r="O9" s="61">
        <f t="shared" si="5"/>
        <v>4</v>
      </c>
      <c r="P9" s="60">
        <f>VLOOKUP($A9,'Return Data'!$B$7:$R$2292,11,0)</f>
        <v>6.6864999999999997</v>
      </c>
      <c r="Q9" s="61">
        <f t="shared" si="6"/>
        <v>4</v>
      </c>
      <c r="R9" s="60">
        <f>VLOOKUP($A9,'Return Data'!$B$7:$R$2292,12,0)</f>
        <v>6.1745999999999999</v>
      </c>
      <c r="S9" s="61">
        <f t="shared" si="7"/>
        <v>3</v>
      </c>
      <c r="T9" s="60">
        <f>VLOOKUP($A9,'Return Data'!$B$7:$R$2292,13,0)</f>
        <v>5.2031000000000001</v>
      </c>
      <c r="U9" s="61">
        <f t="shared" si="8"/>
        <v>3</v>
      </c>
      <c r="V9" s="60">
        <f>VLOOKUP($A9,'Return Data'!$B$7:$R$2292,17,0)</f>
        <v>4.5784000000000002</v>
      </c>
      <c r="W9" s="61">
        <f t="shared" si="9"/>
        <v>3</v>
      </c>
      <c r="X9" s="60">
        <f>VLOOKUP($A9,'Return Data'!$B$7:$R$2292,14,0)</f>
        <v>5.2053000000000003</v>
      </c>
      <c r="Y9" s="61">
        <f t="shared" si="10"/>
        <v>5</v>
      </c>
      <c r="Z9" s="60">
        <f>VLOOKUP($A9,'Return Data'!$B$7:$R$2292,16,0)</f>
        <v>7.4230999999999998</v>
      </c>
      <c r="AA9" s="62">
        <f t="shared" si="11"/>
        <v>4</v>
      </c>
    </row>
    <row r="10" spans="1:27" x14ac:dyDescent="0.3">
      <c r="A10" s="58" t="s">
        <v>2057</v>
      </c>
      <c r="B10" s="59">
        <f>VLOOKUP($A10,'Return Data'!$B$7:$R$2292,3,0)</f>
        <v>45022</v>
      </c>
      <c r="C10" s="60">
        <f>VLOOKUP($A10,'Return Data'!$B$7:$R$2292,4,0)</f>
        <v>32.945500000000003</v>
      </c>
      <c r="D10" s="60">
        <f>VLOOKUP($A10,'Return Data'!$B$7:$R$2292,5,0)</f>
        <v>41.371099999999998</v>
      </c>
      <c r="E10" s="61">
        <f t="shared" si="0"/>
        <v>2</v>
      </c>
      <c r="F10" s="60">
        <f>VLOOKUP($A10,'Return Data'!$B$7:$R$2292,6,0)</f>
        <v>20.493500000000001</v>
      </c>
      <c r="G10" s="61">
        <f t="shared" si="1"/>
        <v>3</v>
      </c>
      <c r="H10" s="60">
        <f>VLOOKUP($A10,'Return Data'!$B$7:$R$2292,7,0)</f>
        <v>15.5076</v>
      </c>
      <c r="I10" s="61">
        <f t="shared" si="2"/>
        <v>5</v>
      </c>
      <c r="J10" s="60">
        <f>VLOOKUP($A10,'Return Data'!$B$7:$R$2292,8,0)</f>
        <v>11.8766</v>
      </c>
      <c r="K10" s="61">
        <f t="shared" si="3"/>
        <v>5</v>
      </c>
      <c r="L10" s="60">
        <f>VLOOKUP($A10,'Return Data'!$B$7:$R$2292,9,0)</f>
        <v>11.220599999999999</v>
      </c>
      <c r="M10" s="61">
        <f t="shared" si="4"/>
        <v>1</v>
      </c>
      <c r="N10" s="60">
        <f>VLOOKUP($A10,'Return Data'!$B$7:$R$2292,10,0)</f>
        <v>7.4706000000000001</v>
      </c>
      <c r="O10" s="61">
        <f t="shared" si="5"/>
        <v>2</v>
      </c>
      <c r="P10" s="60">
        <f>VLOOKUP($A10,'Return Data'!$B$7:$R$2292,11,0)</f>
        <v>6.8654999999999999</v>
      </c>
      <c r="Q10" s="61">
        <f t="shared" si="6"/>
        <v>2</v>
      </c>
      <c r="R10" s="60">
        <f>VLOOKUP($A10,'Return Data'!$B$7:$R$2292,12,0)</f>
        <v>6.0129999999999999</v>
      </c>
      <c r="S10" s="61">
        <f t="shared" si="7"/>
        <v>6</v>
      </c>
      <c r="T10" s="60">
        <f>VLOOKUP($A10,'Return Data'!$B$7:$R$2292,13,0)</f>
        <v>4.9984999999999999</v>
      </c>
      <c r="U10" s="61">
        <f t="shared" si="8"/>
        <v>9</v>
      </c>
      <c r="V10" s="60">
        <f>VLOOKUP($A10,'Return Data'!$B$7:$R$2292,17,0)</f>
        <v>4.3109999999999999</v>
      </c>
      <c r="W10" s="61">
        <f t="shared" si="9"/>
        <v>9</v>
      </c>
      <c r="X10" s="60">
        <f>VLOOKUP($A10,'Return Data'!$B$7:$R$2292,14,0)</f>
        <v>4.8430999999999997</v>
      </c>
      <c r="Y10" s="61">
        <f t="shared" si="10"/>
        <v>13</v>
      </c>
      <c r="Z10" s="60">
        <f>VLOOKUP($A10,'Return Data'!$B$7:$R$2292,16,0)</f>
        <v>7.1658999999999997</v>
      </c>
      <c r="AA10" s="62">
        <f t="shared" si="11"/>
        <v>12</v>
      </c>
    </row>
    <row r="11" spans="1:27" x14ac:dyDescent="0.3">
      <c r="A11" s="58" t="s">
        <v>1848</v>
      </c>
      <c r="B11" s="59">
        <f>VLOOKUP($A11,'Return Data'!$B$7:$R$2292,3,0)</f>
        <v>45022</v>
      </c>
      <c r="C11" s="60">
        <f>VLOOKUP($A11,'Return Data'!$B$7:$R$2292,4,0)</f>
        <v>34.431399999999996</v>
      </c>
      <c r="D11" s="60">
        <f>VLOOKUP($A11,'Return Data'!$B$7:$R$2292,5,0)</f>
        <v>30.874400000000001</v>
      </c>
      <c r="E11" s="61">
        <f t="shared" si="0"/>
        <v>18</v>
      </c>
      <c r="F11" s="60">
        <f>VLOOKUP($A11,'Return Data'!$B$7:$R$2292,6,0)</f>
        <v>16.028300000000002</v>
      </c>
      <c r="G11" s="61">
        <f t="shared" si="1"/>
        <v>17</v>
      </c>
      <c r="H11" s="60">
        <f>VLOOKUP($A11,'Return Data'!$B$7:$R$2292,7,0)</f>
        <v>13.529500000000001</v>
      </c>
      <c r="I11" s="61">
        <f t="shared" si="2"/>
        <v>16</v>
      </c>
      <c r="J11" s="60">
        <f>VLOOKUP($A11,'Return Data'!$B$7:$R$2292,8,0)</f>
        <v>11.423</v>
      </c>
      <c r="K11" s="61">
        <f t="shared" si="3"/>
        <v>11</v>
      </c>
      <c r="L11" s="60">
        <f>VLOOKUP($A11,'Return Data'!$B$7:$R$2292,9,0)</f>
        <v>9.9245999999999999</v>
      </c>
      <c r="M11" s="61">
        <f t="shared" si="4"/>
        <v>11</v>
      </c>
      <c r="N11" s="60">
        <f>VLOOKUP($A11,'Return Data'!$B$7:$R$2292,10,0)</f>
        <v>7.1352000000000002</v>
      </c>
      <c r="O11" s="61">
        <f t="shared" si="5"/>
        <v>8</v>
      </c>
      <c r="P11" s="60">
        <f>VLOOKUP($A11,'Return Data'!$B$7:$R$2292,11,0)</f>
        <v>6.3720999999999997</v>
      </c>
      <c r="Q11" s="61">
        <f t="shared" si="6"/>
        <v>15</v>
      </c>
      <c r="R11" s="60">
        <f>VLOOKUP($A11,'Return Data'!$B$7:$R$2292,12,0)</f>
        <v>5.8193999999999999</v>
      </c>
      <c r="S11" s="61">
        <f t="shared" si="7"/>
        <v>11</v>
      </c>
      <c r="T11" s="60">
        <f>VLOOKUP($A11,'Return Data'!$B$7:$R$2292,13,0)</f>
        <v>4.5952999999999999</v>
      </c>
      <c r="U11" s="61">
        <f t="shared" si="8"/>
        <v>21</v>
      </c>
      <c r="V11" s="60">
        <f>VLOOKUP($A11,'Return Data'!$B$7:$R$2292,17,0)</f>
        <v>4.0297999999999998</v>
      </c>
      <c r="W11" s="61">
        <f t="shared" si="9"/>
        <v>20</v>
      </c>
      <c r="X11" s="60">
        <f>VLOOKUP($A11,'Return Data'!$B$7:$R$2292,14,0)</f>
        <v>4.6565000000000003</v>
      </c>
      <c r="Y11" s="61">
        <f t="shared" si="10"/>
        <v>16</v>
      </c>
      <c r="Z11" s="60">
        <f>VLOOKUP($A11,'Return Data'!$B$7:$R$2292,16,0)</f>
        <v>7.3342999999999998</v>
      </c>
      <c r="AA11" s="62">
        <f t="shared" si="11"/>
        <v>6</v>
      </c>
    </row>
    <row r="12" spans="1:27" x14ac:dyDescent="0.3">
      <c r="A12" s="58" t="s">
        <v>914</v>
      </c>
      <c r="B12" s="59">
        <f>VLOOKUP($A12,'Return Data'!$B$7:$R$2292,3,0)</f>
        <v>45022</v>
      </c>
      <c r="C12" s="60">
        <f>VLOOKUP($A12,'Return Data'!$B$7:$R$2292,4,0)</f>
        <v>35.938699999999997</v>
      </c>
      <c r="D12" s="60">
        <f>VLOOKUP($A12,'Return Data'!$B$7:$R$2292,5,0)</f>
        <v>34.462000000000003</v>
      </c>
      <c r="E12" s="61">
        <f t="shared" si="0"/>
        <v>10</v>
      </c>
      <c r="F12" s="60">
        <f>VLOOKUP($A12,'Return Data'!$B$7:$R$2292,6,0)</f>
        <v>19.293399999999998</v>
      </c>
      <c r="G12" s="61">
        <f t="shared" si="1"/>
        <v>5</v>
      </c>
      <c r="H12" s="60">
        <f>VLOOKUP($A12,'Return Data'!$B$7:$R$2292,7,0)</f>
        <v>15.5282</v>
      </c>
      <c r="I12" s="61">
        <f t="shared" si="2"/>
        <v>3</v>
      </c>
      <c r="J12" s="60">
        <f>VLOOKUP($A12,'Return Data'!$B$7:$R$2292,8,0)</f>
        <v>10.898</v>
      </c>
      <c r="K12" s="61">
        <f t="shared" si="3"/>
        <v>15</v>
      </c>
      <c r="L12" s="60">
        <f>VLOOKUP($A12,'Return Data'!$B$7:$R$2292,9,0)</f>
        <v>10.1312</v>
      </c>
      <c r="M12" s="61">
        <f t="shared" si="4"/>
        <v>8</v>
      </c>
      <c r="N12" s="60">
        <f>VLOOKUP($A12,'Return Data'!$B$7:$R$2292,10,0)</f>
        <v>6.9126000000000003</v>
      </c>
      <c r="O12" s="61">
        <f t="shared" si="5"/>
        <v>14</v>
      </c>
      <c r="P12" s="60">
        <f>VLOOKUP($A12,'Return Data'!$B$7:$R$2292,11,0)</f>
        <v>6.5812999999999997</v>
      </c>
      <c r="Q12" s="61">
        <f t="shared" si="6"/>
        <v>7</v>
      </c>
      <c r="R12" s="60">
        <f>VLOOKUP($A12,'Return Data'!$B$7:$R$2292,12,0)</f>
        <v>5.7988999999999997</v>
      </c>
      <c r="S12" s="61">
        <f t="shared" si="7"/>
        <v>12</v>
      </c>
      <c r="T12" s="60">
        <f>VLOOKUP($A12,'Return Data'!$B$7:$R$2292,13,0)</f>
        <v>4.9558999999999997</v>
      </c>
      <c r="U12" s="61">
        <f t="shared" si="8"/>
        <v>10</v>
      </c>
      <c r="V12" s="60">
        <f>VLOOKUP($A12,'Return Data'!$B$7:$R$2292,17,0)</f>
        <v>4.1597999999999997</v>
      </c>
      <c r="W12" s="61">
        <f t="shared" si="9"/>
        <v>15</v>
      </c>
      <c r="X12" s="60">
        <f>VLOOKUP($A12,'Return Data'!$B$7:$R$2292,14,0)</f>
        <v>4.593</v>
      </c>
      <c r="Y12" s="61">
        <f t="shared" si="10"/>
        <v>18</v>
      </c>
      <c r="Z12" s="60">
        <f>VLOOKUP($A12,'Return Data'!$B$7:$R$2292,16,0)</f>
        <v>7.3227000000000002</v>
      </c>
      <c r="AA12" s="62">
        <f t="shared" si="11"/>
        <v>7</v>
      </c>
    </row>
    <row r="13" spans="1:27" x14ac:dyDescent="0.3">
      <c r="A13" s="58" t="s">
        <v>916</v>
      </c>
      <c r="B13" s="59">
        <f>VLOOKUP($A13,'Return Data'!$B$7:$R$2292,3,0)</f>
        <v>45022</v>
      </c>
      <c r="C13" s="60">
        <f>VLOOKUP($A13,'Return Data'!$B$7:$R$2292,4,0)</f>
        <v>16.9239</v>
      </c>
      <c r="D13" s="60">
        <f>VLOOKUP($A13,'Return Data'!$B$7:$R$2292,5,0)</f>
        <v>40.591299999999997</v>
      </c>
      <c r="E13" s="61">
        <f t="shared" si="0"/>
        <v>3</v>
      </c>
      <c r="F13" s="60">
        <f>VLOOKUP($A13,'Return Data'!$B$7:$R$2292,6,0)</f>
        <v>20.162700000000001</v>
      </c>
      <c r="G13" s="61">
        <f t="shared" si="1"/>
        <v>4</v>
      </c>
      <c r="H13" s="60">
        <f>VLOOKUP($A13,'Return Data'!$B$7:$R$2292,7,0)</f>
        <v>15.527100000000001</v>
      </c>
      <c r="I13" s="61">
        <f t="shared" si="2"/>
        <v>4</v>
      </c>
      <c r="J13" s="60">
        <f>VLOOKUP($A13,'Return Data'!$B$7:$R$2292,8,0)</f>
        <v>11.4343</v>
      </c>
      <c r="K13" s="61">
        <f t="shared" si="3"/>
        <v>10</v>
      </c>
      <c r="L13" s="60">
        <f>VLOOKUP($A13,'Return Data'!$B$7:$R$2292,9,0)</f>
        <v>10.536099999999999</v>
      </c>
      <c r="M13" s="61">
        <f t="shared" si="4"/>
        <v>3</v>
      </c>
      <c r="N13" s="60">
        <f>VLOOKUP($A13,'Return Data'!$B$7:$R$2292,10,0)</f>
        <v>7.2119999999999997</v>
      </c>
      <c r="O13" s="61">
        <f t="shared" si="5"/>
        <v>7</v>
      </c>
      <c r="P13" s="60">
        <f>VLOOKUP($A13,'Return Data'!$B$7:$R$2292,11,0)</f>
        <v>6.6212999999999997</v>
      </c>
      <c r="Q13" s="61">
        <f t="shared" si="6"/>
        <v>5</v>
      </c>
      <c r="R13" s="60">
        <f>VLOOKUP($A13,'Return Data'!$B$7:$R$2292,12,0)</f>
        <v>5.8890000000000002</v>
      </c>
      <c r="S13" s="61">
        <f t="shared" si="7"/>
        <v>8</v>
      </c>
      <c r="T13" s="60">
        <f>VLOOKUP($A13,'Return Data'!$B$7:$R$2292,13,0)</f>
        <v>5.0404</v>
      </c>
      <c r="U13" s="61">
        <f t="shared" si="8"/>
        <v>4</v>
      </c>
      <c r="V13" s="60">
        <f>VLOOKUP($A13,'Return Data'!$B$7:$R$2292,17,0)</f>
        <v>4.3533999999999997</v>
      </c>
      <c r="W13" s="61">
        <f t="shared" si="9"/>
        <v>8</v>
      </c>
      <c r="X13" s="60">
        <f>VLOOKUP($A13,'Return Data'!$B$7:$R$2292,14,0)</f>
        <v>4.8666999999999998</v>
      </c>
      <c r="Y13" s="61">
        <f t="shared" si="10"/>
        <v>12</v>
      </c>
      <c r="Z13" s="60">
        <f>VLOOKUP($A13,'Return Data'!$B$7:$R$2292,16,0)</f>
        <v>6.7287999999999997</v>
      </c>
      <c r="AA13" s="62">
        <f t="shared" si="11"/>
        <v>16</v>
      </c>
    </row>
    <row r="14" spans="1:27" x14ac:dyDescent="0.3">
      <c r="A14" s="108" t="s">
        <v>921</v>
      </c>
      <c r="B14" s="59">
        <f>VLOOKUP($A14,'Return Data'!$B$7:$R$2292,3,0)</f>
        <v>45022</v>
      </c>
      <c r="C14" s="60">
        <f>VLOOKUP($A14,'Return Data'!$B$7:$R$2292,4,0)</f>
        <v>49.189300000000003</v>
      </c>
      <c r="D14" s="60">
        <f>VLOOKUP($A14,'Return Data'!$B$7:$R$2292,5,0)</f>
        <v>31.563600000000001</v>
      </c>
      <c r="E14" s="61">
        <f t="shared" si="0"/>
        <v>17</v>
      </c>
      <c r="F14" s="60">
        <f>VLOOKUP($A14,'Return Data'!$B$7:$R$2292,6,0)</f>
        <v>17.636399999999998</v>
      </c>
      <c r="G14" s="61">
        <f t="shared" si="1"/>
        <v>12</v>
      </c>
      <c r="H14" s="60">
        <f>VLOOKUP($A14,'Return Data'!$B$7:$R$2292,7,0)</f>
        <v>15.496</v>
      </c>
      <c r="I14" s="61">
        <f t="shared" si="2"/>
        <v>6</v>
      </c>
      <c r="J14" s="60">
        <f>VLOOKUP($A14,'Return Data'!$B$7:$R$2292,8,0)</f>
        <v>11.9375</v>
      </c>
      <c r="K14" s="61">
        <f t="shared" si="3"/>
        <v>4</v>
      </c>
      <c r="L14" s="60">
        <f>VLOOKUP($A14,'Return Data'!$B$7:$R$2292,9,0)</f>
        <v>9.4512</v>
      </c>
      <c r="M14" s="61">
        <f t="shared" si="4"/>
        <v>15</v>
      </c>
      <c r="N14" s="60">
        <f>VLOOKUP($A14,'Return Data'!$B$7:$R$2292,10,0)</f>
        <v>7.0800999999999998</v>
      </c>
      <c r="O14" s="61">
        <f t="shared" si="5"/>
        <v>9</v>
      </c>
      <c r="P14" s="60">
        <f>VLOOKUP($A14,'Return Data'!$B$7:$R$2292,11,0)</f>
        <v>6.4451999999999998</v>
      </c>
      <c r="Q14" s="61">
        <f t="shared" si="6"/>
        <v>12</v>
      </c>
      <c r="R14" s="60">
        <f>VLOOKUP($A14,'Return Data'!$B$7:$R$2292,12,0)</f>
        <v>6.2214</v>
      </c>
      <c r="S14" s="61">
        <f t="shared" si="7"/>
        <v>2</v>
      </c>
      <c r="T14" s="60">
        <f>VLOOKUP($A14,'Return Data'!$B$7:$R$2292,13,0)</f>
        <v>5.0232000000000001</v>
      </c>
      <c r="U14" s="61">
        <f t="shared" si="8"/>
        <v>6</v>
      </c>
      <c r="V14" s="60">
        <f>VLOOKUP($A14,'Return Data'!$B$7:$R$2292,17,0)</f>
        <v>4.4935999999999998</v>
      </c>
      <c r="W14" s="61">
        <f t="shared" si="9"/>
        <v>4</v>
      </c>
      <c r="X14" s="60">
        <f>VLOOKUP($A14,'Return Data'!$B$7:$R$2292,14,0)</f>
        <v>5.3109000000000002</v>
      </c>
      <c r="Y14" s="61">
        <f t="shared" si="10"/>
        <v>4</v>
      </c>
      <c r="Z14" s="60">
        <f>VLOOKUP($A14,'Return Data'!$B$7:$R$2292,16,0)</f>
        <v>7.0460000000000003</v>
      </c>
      <c r="AA14" s="62">
        <f t="shared" si="11"/>
        <v>15</v>
      </c>
    </row>
    <row r="15" spans="1:27" x14ac:dyDescent="0.3">
      <c r="A15" s="102" t="s">
        <v>1964</v>
      </c>
      <c r="B15" s="59">
        <f>VLOOKUP($A15,'Return Data'!$B$7:$R$2292,3,0)</f>
        <v>45022</v>
      </c>
      <c r="C15" s="60">
        <f>VLOOKUP($A15,'Return Data'!$B$7:$R$2292,4,0)</f>
        <v>24.098500000000001</v>
      </c>
      <c r="D15" s="60">
        <f>VLOOKUP($A15,'Return Data'!$B$7:$R$2292,5,0)</f>
        <v>32.138199999999998</v>
      </c>
      <c r="E15" s="61">
        <f t="shared" si="0"/>
        <v>14</v>
      </c>
      <c r="F15" s="60">
        <f>VLOOKUP($A15,'Return Data'!$B$7:$R$2292,6,0)</f>
        <v>15.3675</v>
      </c>
      <c r="G15" s="61">
        <f t="shared" si="1"/>
        <v>20</v>
      </c>
      <c r="H15" s="60">
        <f>VLOOKUP($A15,'Return Data'!$B$7:$R$2292,7,0)</f>
        <v>14.6249</v>
      </c>
      <c r="I15" s="61">
        <f t="shared" si="2"/>
        <v>9</v>
      </c>
      <c r="J15" s="60">
        <f>VLOOKUP($A15,'Return Data'!$B$7:$R$2292,8,0)</f>
        <v>11.6495</v>
      </c>
      <c r="K15" s="61">
        <f t="shared" si="3"/>
        <v>8</v>
      </c>
      <c r="L15" s="60">
        <f>VLOOKUP($A15,'Return Data'!$B$7:$R$2292,9,0)</f>
        <v>10.1218</v>
      </c>
      <c r="M15" s="61">
        <f t="shared" si="4"/>
        <v>9</v>
      </c>
      <c r="N15" s="60">
        <f>VLOOKUP($A15,'Return Data'!$B$7:$R$2292,10,0)</f>
        <v>7.0437000000000003</v>
      </c>
      <c r="O15" s="61">
        <f t="shared" si="5"/>
        <v>12</v>
      </c>
      <c r="P15" s="60">
        <f>VLOOKUP($A15,'Return Data'!$B$7:$R$2292,11,0)</f>
        <v>6.5590999999999999</v>
      </c>
      <c r="Q15" s="61">
        <f t="shared" si="6"/>
        <v>8</v>
      </c>
      <c r="R15" s="60">
        <f>VLOOKUP($A15,'Return Data'!$B$7:$R$2292,12,0)</f>
        <v>5.7393999999999998</v>
      </c>
      <c r="S15" s="61">
        <f t="shared" si="7"/>
        <v>13</v>
      </c>
      <c r="T15" s="60">
        <f>VLOOKUP($A15,'Return Data'!$B$7:$R$2292,13,0)</f>
        <v>4.8413000000000004</v>
      </c>
      <c r="U15" s="61">
        <f t="shared" si="8"/>
        <v>14</v>
      </c>
      <c r="V15" s="60">
        <f>VLOOKUP($A15,'Return Data'!$B$7:$R$2292,17,0)</f>
        <v>4.1853999999999996</v>
      </c>
      <c r="W15" s="61">
        <f t="shared" si="9"/>
        <v>14</v>
      </c>
      <c r="X15" s="60">
        <f>VLOOKUP($A15,'Return Data'!$B$7:$R$2292,14,0)</f>
        <v>4.7069999999999999</v>
      </c>
      <c r="Y15" s="61">
        <f t="shared" si="10"/>
        <v>14</v>
      </c>
      <c r="Z15" s="60">
        <f>VLOOKUP($A15,'Return Data'!$B$7:$R$2292,16,0)</f>
        <v>7.3846999999999996</v>
      </c>
      <c r="AA15" s="62">
        <f t="shared" si="11"/>
        <v>5</v>
      </c>
    </row>
    <row r="16" spans="1:27" x14ac:dyDescent="0.3">
      <c r="A16" s="58" t="s">
        <v>924</v>
      </c>
      <c r="B16" s="59">
        <f>VLOOKUP($A16,'Return Data'!$B$7:$R$2292,3,0)</f>
        <v>45022</v>
      </c>
      <c r="C16" s="60">
        <f>VLOOKUP($A16,'Return Data'!$B$7:$R$2292,4,0)</f>
        <v>458.2654</v>
      </c>
      <c r="D16" s="60">
        <f>VLOOKUP($A16,'Return Data'!$B$7:$R$2292,5,0)</f>
        <v>36.706899999999997</v>
      </c>
      <c r="E16" s="61">
        <f t="shared" si="0"/>
        <v>6</v>
      </c>
      <c r="F16" s="60">
        <f>VLOOKUP($A16,'Return Data'!$B$7:$R$2292,6,0)</f>
        <v>18.652999999999999</v>
      </c>
      <c r="G16" s="61">
        <f t="shared" si="1"/>
        <v>8</v>
      </c>
      <c r="H16" s="60">
        <f>VLOOKUP($A16,'Return Data'!$B$7:$R$2292,7,0)</f>
        <v>13.529400000000001</v>
      </c>
      <c r="I16" s="61">
        <f t="shared" si="2"/>
        <v>17</v>
      </c>
      <c r="J16" s="60">
        <f>VLOOKUP($A16,'Return Data'!$B$7:$R$2292,8,0)</f>
        <v>12.9</v>
      </c>
      <c r="K16" s="61">
        <f t="shared" si="3"/>
        <v>1</v>
      </c>
      <c r="L16" s="60">
        <f>VLOOKUP($A16,'Return Data'!$B$7:$R$2292,9,0)</f>
        <v>8.9429999999999996</v>
      </c>
      <c r="M16" s="61">
        <f t="shared" si="4"/>
        <v>21</v>
      </c>
      <c r="N16" s="60">
        <f>VLOOKUP($A16,'Return Data'!$B$7:$R$2292,10,0)</f>
        <v>7.5213000000000001</v>
      </c>
      <c r="O16" s="61">
        <f t="shared" si="5"/>
        <v>1</v>
      </c>
      <c r="P16" s="60">
        <f>VLOOKUP($A16,'Return Data'!$B$7:$R$2292,11,0)</f>
        <v>6.8920000000000003</v>
      </c>
      <c r="Q16" s="61">
        <f t="shared" si="6"/>
        <v>1</v>
      </c>
      <c r="R16" s="60">
        <f>VLOOKUP($A16,'Return Data'!$B$7:$R$2292,12,0)</f>
        <v>7.6231999999999998</v>
      </c>
      <c r="S16" s="61">
        <f t="shared" si="7"/>
        <v>1</v>
      </c>
      <c r="T16" s="60">
        <f>VLOOKUP($A16,'Return Data'!$B$7:$R$2292,13,0)</f>
        <v>5.7225999999999999</v>
      </c>
      <c r="U16" s="61">
        <f t="shared" si="8"/>
        <v>1</v>
      </c>
      <c r="V16" s="60">
        <f>VLOOKUP($A16,'Return Data'!$B$7:$R$2292,17,0)</f>
        <v>4.8868999999999998</v>
      </c>
      <c r="W16" s="61">
        <f t="shared" si="9"/>
        <v>2</v>
      </c>
      <c r="X16" s="60">
        <f>VLOOKUP($A16,'Return Data'!$B$7:$R$2292,14,0)</f>
        <v>5.7386999999999997</v>
      </c>
      <c r="Y16" s="61">
        <f t="shared" si="10"/>
        <v>3</v>
      </c>
      <c r="Z16" s="60">
        <f>VLOOKUP($A16,'Return Data'!$B$7:$R$2292,16,0)</f>
        <v>7.694</v>
      </c>
      <c r="AA16" s="62">
        <f t="shared" si="11"/>
        <v>1</v>
      </c>
    </row>
    <row r="17" spans="1:27" x14ac:dyDescent="0.3">
      <c r="A17" s="58" t="s">
        <v>926</v>
      </c>
      <c r="B17" s="59">
        <f>VLOOKUP($A17,'Return Data'!$B$7:$R$2292,3,0)</f>
        <v>45022</v>
      </c>
      <c r="C17" s="60">
        <f>VLOOKUP($A17,'Return Data'!$B$7:$R$2292,4,0)</f>
        <v>3224.9522999999999</v>
      </c>
      <c r="D17" s="60">
        <f>VLOOKUP($A17,'Return Data'!$B$7:$R$2292,5,0)</f>
        <v>37.487499999999997</v>
      </c>
      <c r="E17" s="61">
        <f t="shared" si="0"/>
        <v>5</v>
      </c>
      <c r="F17" s="60">
        <f>VLOOKUP($A17,'Return Data'!$B$7:$R$2292,6,0)</f>
        <v>21.1629</v>
      </c>
      <c r="G17" s="61">
        <f t="shared" si="1"/>
        <v>2</v>
      </c>
      <c r="H17" s="60">
        <f>VLOOKUP($A17,'Return Data'!$B$7:$R$2292,7,0)</f>
        <v>16.847000000000001</v>
      </c>
      <c r="I17" s="61">
        <f t="shared" si="2"/>
        <v>1</v>
      </c>
      <c r="J17" s="60">
        <f>VLOOKUP($A17,'Return Data'!$B$7:$R$2292,8,0)</f>
        <v>11.3924</v>
      </c>
      <c r="K17" s="61">
        <f t="shared" si="3"/>
        <v>12</v>
      </c>
      <c r="L17" s="60">
        <f>VLOOKUP($A17,'Return Data'!$B$7:$R$2292,9,0)</f>
        <v>9.9313000000000002</v>
      </c>
      <c r="M17" s="61">
        <f t="shared" si="4"/>
        <v>10</v>
      </c>
      <c r="N17" s="60">
        <f>VLOOKUP($A17,'Return Data'!$B$7:$R$2292,10,0)</f>
        <v>7.0372000000000003</v>
      </c>
      <c r="O17" s="61">
        <f t="shared" si="5"/>
        <v>13</v>
      </c>
      <c r="P17" s="60">
        <f>VLOOKUP($A17,'Return Data'!$B$7:$R$2292,11,0)</f>
        <v>6.5480999999999998</v>
      </c>
      <c r="Q17" s="61">
        <f t="shared" si="6"/>
        <v>9</v>
      </c>
      <c r="R17" s="60">
        <f>VLOOKUP($A17,'Return Data'!$B$7:$R$2292,12,0)</f>
        <v>5.7248999999999999</v>
      </c>
      <c r="S17" s="61">
        <f t="shared" si="7"/>
        <v>14</v>
      </c>
      <c r="T17" s="60">
        <f>VLOOKUP($A17,'Return Data'!$B$7:$R$2292,13,0)</f>
        <v>4.88</v>
      </c>
      <c r="U17" s="61">
        <f t="shared" si="8"/>
        <v>12</v>
      </c>
      <c r="V17" s="60">
        <f>VLOOKUP($A17,'Return Data'!$B$7:$R$2292,17,0)</f>
        <v>4.2300000000000004</v>
      </c>
      <c r="W17" s="61">
        <f t="shared" si="9"/>
        <v>12</v>
      </c>
      <c r="X17" s="60">
        <f>VLOOKUP($A17,'Return Data'!$B$7:$R$2292,14,0)</f>
        <v>4.9256000000000002</v>
      </c>
      <c r="Y17" s="61">
        <f t="shared" si="10"/>
        <v>11</v>
      </c>
      <c r="Z17" s="60">
        <f>VLOOKUP($A17,'Return Data'!$B$7:$R$2292,16,0)</f>
        <v>7.4824000000000002</v>
      </c>
      <c r="AA17" s="62">
        <f t="shared" si="11"/>
        <v>3</v>
      </c>
    </row>
    <row r="18" spans="1:27" x14ac:dyDescent="0.3">
      <c r="A18" s="58" t="s">
        <v>928</v>
      </c>
      <c r="B18" s="59">
        <f>VLOOKUP($A18,'Return Data'!$B$7:$R$2292,3,0)</f>
        <v>45022</v>
      </c>
      <c r="C18" s="60">
        <f>VLOOKUP($A18,'Return Data'!$B$7:$R$2292,4,0)</f>
        <v>31.705100000000002</v>
      </c>
      <c r="D18" s="60">
        <f>VLOOKUP($A18,'Return Data'!$B$7:$R$2292,5,0)</f>
        <v>32.032400000000003</v>
      </c>
      <c r="E18" s="61">
        <f t="shared" si="0"/>
        <v>15</v>
      </c>
      <c r="F18" s="60">
        <f>VLOOKUP($A18,'Return Data'!$B$7:$R$2292,6,0)</f>
        <v>15.869300000000001</v>
      </c>
      <c r="G18" s="61">
        <f t="shared" si="1"/>
        <v>19</v>
      </c>
      <c r="H18" s="60">
        <f>VLOOKUP($A18,'Return Data'!$B$7:$R$2292,7,0)</f>
        <v>13.103999999999999</v>
      </c>
      <c r="I18" s="61">
        <f t="shared" si="2"/>
        <v>18</v>
      </c>
      <c r="J18" s="60">
        <f>VLOOKUP($A18,'Return Data'!$B$7:$R$2292,8,0)</f>
        <v>10.5268</v>
      </c>
      <c r="K18" s="61">
        <f t="shared" si="3"/>
        <v>19</v>
      </c>
      <c r="L18" s="60">
        <f>VLOOKUP($A18,'Return Data'!$B$7:$R$2292,9,0)</f>
        <v>9.1957000000000004</v>
      </c>
      <c r="M18" s="61">
        <f t="shared" si="4"/>
        <v>19</v>
      </c>
      <c r="N18" s="60">
        <f>VLOOKUP($A18,'Return Data'!$B$7:$R$2292,10,0)</f>
        <v>6.6342999999999996</v>
      </c>
      <c r="O18" s="61">
        <f t="shared" si="5"/>
        <v>20</v>
      </c>
      <c r="P18" s="60">
        <f>VLOOKUP($A18,'Return Data'!$B$7:$R$2292,11,0)</f>
        <v>6.1624999999999996</v>
      </c>
      <c r="Q18" s="61">
        <f t="shared" si="6"/>
        <v>20</v>
      </c>
      <c r="R18" s="60">
        <f>VLOOKUP($A18,'Return Data'!$B$7:$R$2292,12,0)</f>
        <v>5.5750999999999999</v>
      </c>
      <c r="S18" s="61">
        <f t="shared" si="7"/>
        <v>20</v>
      </c>
      <c r="T18" s="60">
        <f>VLOOKUP($A18,'Return Data'!$B$7:$R$2292,13,0)</f>
        <v>4.8196000000000003</v>
      </c>
      <c r="U18" s="61">
        <f t="shared" si="8"/>
        <v>17</v>
      </c>
      <c r="V18" s="60">
        <f>VLOOKUP($A18,'Return Data'!$B$7:$R$2292,17,0)</f>
        <v>4.1577999999999999</v>
      </c>
      <c r="W18" s="61">
        <f t="shared" si="9"/>
        <v>16</v>
      </c>
      <c r="X18" s="60">
        <f>VLOOKUP($A18,'Return Data'!$B$7:$R$2292,14,0)</f>
        <v>10.916700000000001</v>
      </c>
      <c r="Y18" s="61">
        <f t="shared" si="10"/>
        <v>1</v>
      </c>
      <c r="Z18" s="60">
        <f>VLOOKUP($A18,'Return Data'!$B$7:$R$2292,16,0)</f>
        <v>7.2281000000000004</v>
      </c>
      <c r="AA18" s="62">
        <f t="shared" si="11"/>
        <v>8</v>
      </c>
    </row>
    <row r="19" spans="1:27" x14ac:dyDescent="0.3">
      <c r="A19" s="58" t="s">
        <v>930</v>
      </c>
      <c r="B19" s="59">
        <f>VLOOKUP($A19,'Return Data'!$B$7:$R$2292,3,0)</f>
        <v>45022</v>
      </c>
      <c r="C19" s="60">
        <f>VLOOKUP($A19,'Return Data'!$B$7:$R$2292,4,0)</f>
        <v>2860.9321</v>
      </c>
      <c r="D19" s="60">
        <f>VLOOKUP($A19,'Return Data'!$B$7:$R$2292,5,0)</f>
        <v>35.095500000000001</v>
      </c>
      <c r="E19" s="61">
        <f t="shared" si="0"/>
        <v>9</v>
      </c>
      <c r="F19" s="60">
        <f>VLOOKUP($A19,'Return Data'!$B$7:$R$2292,6,0)</f>
        <v>17.5532</v>
      </c>
      <c r="G19" s="61">
        <f t="shared" si="1"/>
        <v>13</v>
      </c>
      <c r="H19" s="60">
        <f>VLOOKUP($A19,'Return Data'!$B$7:$R$2292,7,0)</f>
        <v>12.7348</v>
      </c>
      <c r="I19" s="61">
        <f t="shared" si="2"/>
        <v>20</v>
      </c>
      <c r="J19" s="60">
        <f>VLOOKUP($A19,'Return Data'!$B$7:$R$2292,8,0)</f>
        <v>11.155200000000001</v>
      </c>
      <c r="K19" s="61">
        <f t="shared" si="3"/>
        <v>14</v>
      </c>
      <c r="L19" s="60">
        <f>VLOOKUP($A19,'Return Data'!$B$7:$R$2292,9,0)</f>
        <v>9.1795000000000009</v>
      </c>
      <c r="M19" s="61">
        <f t="shared" si="4"/>
        <v>20</v>
      </c>
      <c r="N19" s="60">
        <f>VLOOKUP($A19,'Return Data'!$B$7:$R$2292,10,0)</f>
        <v>7.0709999999999997</v>
      </c>
      <c r="O19" s="61">
        <f t="shared" si="5"/>
        <v>10</v>
      </c>
      <c r="P19" s="60">
        <f>VLOOKUP($A19,'Return Data'!$B$7:$R$2292,11,0)</f>
        <v>6.4020000000000001</v>
      </c>
      <c r="Q19" s="61">
        <f t="shared" si="6"/>
        <v>13</v>
      </c>
      <c r="R19" s="60">
        <f>VLOOKUP($A19,'Return Data'!$B$7:$R$2292,12,0)</f>
        <v>6.1050000000000004</v>
      </c>
      <c r="S19" s="61">
        <f t="shared" si="7"/>
        <v>5</v>
      </c>
      <c r="T19" s="60">
        <f>VLOOKUP($A19,'Return Data'!$B$7:$R$2292,13,0)</f>
        <v>4.8129</v>
      </c>
      <c r="U19" s="61">
        <f t="shared" si="8"/>
        <v>18</v>
      </c>
      <c r="V19" s="60">
        <f>VLOOKUP($A19,'Return Data'!$B$7:$R$2292,17,0)</f>
        <v>4.2801</v>
      </c>
      <c r="W19" s="61">
        <f t="shared" si="9"/>
        <v>10</v>
      </c>
      <c r="X19" s="60">
        <f>VLOOKUP($A19,'Return Data'!$B$7:$R$2292,14,0)</f>
        <v>5.0500999999999996</v>
      </c>
      <c r="Y19" s="61">
        <f t="shared" si="10"/>
        <v>9</v>
      </c>
      <c r="Z19" s="60">
        <f>VLOOKUP($A19,'Return Data'!$B$7:$R$2292,16,0)</f>
        <v>7.2126000000000001</v>
      </c>
      <c r="AA19" s="62">
        <f t="shared" si="11"/>
        <v>10</v>
      </c>
    </row>
    <row r="20" spans="1:27" x14ac:dyDescent="0.3">
      <c r="A20" s="58" t="s">
        <v>932</v>
      </c>
      <c r="B20" s="59">
        <f>VLOOKUP($A20,'Return Data'!$B$7:$R$2292,3,0)</f>
        <v>45022</v>
      </c>
      <c r="C20" s="60">
        <f>VLOOKUP($A20,'Return Data'!$B$7:$R$2292,4,0)</f>
        <v>33.9968</v>
      </c>
      <c r="D20" s="60">
        <f>VLOOKUP($A20,'Return Data'!$B$7:$R$2292,5,0)</f>
        <v>30.193999999999999</v>
      </c>
      <c r="E20" s="61">
        <f t="shared" si="0"/>
        <v>19</v>
      </c>
      <c r="F20" s="60">
        <f>VLOOKUP($A20,'Return Data'!$B$7:$R$2292,6,0)</f>
        <v>15.946400000000001</v>
      </c>
      <c r="G20" s="61">
        <f t="shared" si="1"/>
        <v>18</v>
      </c>
      <c r="H20" s="60">
        <f>VLOOKUP($A20,'Return Data'!$B$7:$R$2292,7,0)</f>
        <v>14.4457</v>
      </c>
      <c r="I20" s="61">
        <f t="shared" si="2"/>
        <v>12</v>
      </c>
      <c r="J20" s="60">
        <f>VLOOKUP($A20,'Return Data'!$B$7:$R$2292,8,0)</f>
        <v>11.213800000000001</v>
      </c>
      <c r="K20" s="61">
        <f t="shared" si="3"/>
        <v>13</v>
      </c>
      <c r="L20" s="60">
        <f>VLOOKUP($A20,'Return Data'!$B$7:$R$2292,9,0)</f>
        <v>10.8316</v>
      </c>
      <c r="M20" s="61">
        <f t="shared" si="4"/>
        <v>2</v>
      </c>
      <c r="N20" s="60">
        <f>VLOOKUP($A20,'Return Data'!$B$7:$R$2292,10,0)</f>
        <v>7.2157</v>
      </c>
      <c r="O20" s="61">
        <f t="shared" si="5"/>
        <v>6</v>
      </c>
      <c r="P20" s="60">
        <f>VLOOKUP($A20,'Return Data'!$B$7:$R$2292,11,0)</f>
        <v>6.3249000000000004</v>
      </c>
      <c r="Q20" s="61">
        <f t="shared" si="6"/>
        <v>17</v>
      </c>
      <c r="R20" s="60">
        <f>VLOOKUP($A20,'Return Data'!$B$7:$R$2292,12,0)</f>
        <v>5.6177999999999999</v>
      </c>
      <c r="S20" s="61">
        <f t="shared" si="7"/>
        <v>18</v>
      </c>
      <c r="T20" s="60">
        <f>VLOOKUP($A20,'Return Data'!$B$7:$R$2292,13,0)</f>
        <v>4.7964000000000002</v>
      </c>
      <c r="U20" s="61">
        <f t="shared" si="8"/>
        <v>19</v>
      </c>
      <c r="V20" s="60">
        <f>VLOOKUP($A20,'Return Data'!$B$7:$R$2292,17,0)</f>
        <v>4.0743</v>
      </c>
      <c r="W20" s="61">
        <f t="shared" si="9"/>
        <v>17</v>
      </c>
      <c r="X20" s="60">
        <f>VLOOKUP($A20,'Return Data'!$B$7:$R$2292,14,0)</f>
        <v>5.0490000000000004</v>
      </c>
      <c r="Y20" s="61">
        <f t="shared" si="10"/>
        <v>10</v>
      </c>
      <c r="Z20" s="60">
        <f>VLOOKUP($A20,'Return Data'!$B$7:$R$2292,16,0)</f>
        <v>6.3578999999999999</v>
      </c>
      <c r="AA20" s="62">
        <f t="shared" si="11"/>
        <v>17</v>
      </c>
    </row>
    <row r="21" spans="1:27" x14ac:dyDescent="0.3">
      <c r="A21" s="58" t="s">
        <v>935</v>
      </c>
      <c r="B21" s="59">
        <f>VLOOKUP($A21,'Return Data'!$B$7:$R$2292,3,0)</f>
        <v>45022</v>
      </c>
      <c r="C21" s="60">
        <f>VLOOKUP($A21,'Return Data'!$B$7:$R$2292,4,0)</f>
        <v>1401.8078</v>
      </c>
      <c r="D21" s="60">
        <f>VLOOKUP($A21,'Return Data'!$B$7:$R$2292,5,0)</f>
        <v>32.0077</v>
      </c>
      <c r="E21" s="61">
        <f t="shared" si="0"/>
        <v>16</v>
      </c>
      <c r="F21" s="60">
        <f>VLOOKUP($A21,'Return Data'!$B$7:$R$2292,6,0)</f>
        <v>16.816700000000001</v>
      </c>
      <c r="G21" s="61">
        <f t="shared" si="1"/>
        <v>15</v>
      </c>
      <c r="H21" s="60">
        <f>VLOOKUP($A21,'Return Data'!$B$7:$R$2292,7,0)</f>
        <v>13.996499999999999</v>
      </c>
      <c r="I21" s="61">
        <f t="shared" si="2"/>
        <v>14</v>
      </c>
      <c r="J21" s="60">
        <f>VLOOKUP($A21,'Return Data'!$B$7:$R$2292,8,0)</f>
        <v>10.882</v>
      </c>
      <c r="K21" s="61">
        <f t="shared" si="3"/>
        <v>16</v>
      </c>
      <c r="L21" s="60">
        <f>VLOOKUP($A21,'Return Data'!$B$7:$R$2292,9,0)</f>
        <v>9.4799000000000007</v>
      </c>
      <c r="M21" s="61">
        <f t="shared" si="4"/>
        <v>14</v>
      </c>
      <c r="N21" s="60">
        <f>VLOOKUP($A21,'Return Data'!$B$7:$R$2292,10,0)</f>
        <v>6.8162000000000003</v>
      </c>
      <c r="O21" s="61">
        <f t="shared" si="5"/>
        <v>16</v>
      </c>
      <c r="P21" s="60">
        <f>VLOOKUP($A21,'Return Data'!$B$7:$R$2292,11,0)</f>
        <v>6.3018000000000001</v>
      </c>
      <c r="Q21" s="61">
        <f t="shared" si="6"/>
        <v>18</v>
      </c>
      <c r="R21" s="60">
        <f>VLOOKUP($A21,'Return Data'!$B$7:$R$2292,12,0)</f>
        <v>5.5959000000000003</v>
      </c>
      <c r="S21" s="61">
        <f t="shared" si="7"/>
        <v>19</v>
      </c>
      <c r="T21" s="60">
        <f>VLOOKUP($A21,'Return Data'!$B$7:$R$2292,13,0)</f>
        <v>4.6551999999999998</v>
      </c>
      <c r="U21" s="61">
        <f t="shared" si="8"/>
        <v>20</v>
      </c>
      <c r="V21" s="60">
        <f>VLOOKUP($A21,'Return Data'!$B$7:$R$2292,17,0)</f>
        <v>3.9759000000000002</v>
      </c>
      <c r="W21" s="61">
        <f t="shared" si="9"/>
        <v>21</v>
      </c>
      <c r="X21" s="60">
        <f>VLOOKUP($A21,'Return Data'!$B$7:$R$2292,14,0)</f>
        <v>4.4118000000000004</v>
      </c>
      <c r="Y21" s="61">
        <f t="shared" si="10"/>
        <v>19</v>
      </c>
      <c r="Z21" s="60">
        <f>VLOOKUP($A21,'Return Data'!$B$7:$R$2292,16,0)</f>
        <v>5.6554000000000002</v>
      </c>
      <c r="AA21" s="62">
        <f t="shared" si="11"/>
        <v>20</v>
      </c>
    </row>
    <row r="22" spans="1:27" x14ac:dyDescent="0.3">
      <c r="A22" s="58" t="s">
        <v>937</v>
      </c>
      <c r="B22" s="59">
        <f>VLOOKUP($A22,'Return Data'!$B$7:$R$2292,3,0)</f>
        <v>45022</v>
      </c>
      <c r="C22" s="60">
        <f>VLOOKUP($A22,'Return Data'!$B$7:$R$2292,4,0)</f>
        <v>1931.8982000000001</v>
      </c>
      <c r="D22" s="60">
        <f>VLOOKUP($A22,'Return Data'!$B$7:$R$2292,5,0)</f>
        <v>29.771799999999999</v>
      </c>
      <c r="E22" s="61">
        <f t="shared" si="0"/>
        <v>20</v>
      </c>
      <c r="F22" s="60">
        <f>VLOOKUP($A22,'Return Data'!$B$7:$R$2292,6,0)</f>
        <v>14.999000000000001</v>
      </c>
      <c r="G22" s="61">
        <f t="shared" si="1"/>
        <v>21</v>
      </c>
      <c r="H22" s="60">
        <f>VLOOKUP($A22,'Return Data'!$B$7:$R$2292,7,0)</f>
        <v>12.2654</v>
      </c>
      <c r="I22" s="61">
        <f t="shared" si="2"/>
        <v>21</v>
      </c>
      <c r="J22" s="60">
        <f>VLOOKUP($A22,'Return Data'!$B$7:$R$2292,8,0)</f>
        <v>10.510999999999999</v>
      </c>
      <c r="K22" s="61">
        <f t="shared" si="3"/>
        <v>20</v>
      </c>
      <c r="L22" s="60">
        <f>VLOOKUP($A22,'Return Data'!$B$7:$R$2292,9,0)</f>
        <v>9.3355999999999995</v>
      </c>
      <c r="M22" s="61">
        <f t="shared" si="4"/>
        <v>18</v>
      </c>
      <c r="N22" s="60">
        <f>VLOOKUP($A22,'Return Data'!$B$7:$R$2292,10,0)</f>
        <v>6.6561000000000003</v>
      </c>
      <c r="O22" s="61">
        <f t="shared" si="5"/>
        <v>19</v>
      </c>
      <c r="P22" s="60">
        <f>VLOOKUP($A22,'Return Data'!$B$7:$R$2292,11,0)</f>
        <v>6.1584000000000003</v>
      </c>
      <c r="Q22" s="61">
        <f t="shared" si="6"/>
        <v>21</v>
      </c>
      <c r="R22" s="60">
        <f>VLOOKUP($A22,'Return Data'!$B$7:$R$2292,12,0)</f>
        <v>5.6959999999999997</v>
      </c>
      <c r="S22" s="61">
        <f t="shared" si="7"/>
        <v>17</v>
      </c>
      <c r="T22" s="60">
        <f>VLOOKUP($A22,'Return Data'!$B$7:$R$2292,13,0)</f>
        <v>4.8365999999999998</v>
      </c>
      <c r="U22" s="61">
        <f t="shared" si="8"/>
        <v>15</v>
      </c>
      <c r="V22" s="60">
        <f>VLOOKUP($A22,'Return Data'!$B$7:$R$2292,17,0)</f>
        <v>4.0396000000000001</v>
      </c>
      <c r="W22" s="61">
        <f t="shared" si="9"/>
        <v>19</v>
      </c>
      <c r="X22" s="60">
        <f>VLOOKUP($A22,'Return Data'!$B$7:$R$2292,14,0)</f>
        <v>4.6189</v>
      </c>
      <c r="Y22" s="61">
        <f t="shared" si="10"/>
        <v>17</v>
      </c>
      <c r="Z22" s="60">
        <f>VLOOKUP($A22,'Return Data'!$B$7:$R$2292,16,0)</f>
        <v>4.4587000000000003</v>
      </c>
      <c r="AA22" s="62">
        <f t="shared" si="11"/>
        <v>21</v>
      </c>
    </row>
    <row r="23" spans="1:27" x14ac:dyDescent="0.3">
      <c r="A23" s="58" t="s">
        <v>938</v>
      </c>
      <c r="B23" s="59">
        <f>VLOOKUP($A23,'Return Data'!$B$7:$R$2292,3,0)</f>
        <v>45022</v>
      </c>
      <c r="C23" s="60">
        <f>VLOOKUP($A23,'Return Data'!$B$7:$R$2292,4,0)</f>
        <v>3196.8323</v>
      </c>
      <c r="D23" s="60">
        <f>VLOOKUP($A23,'Return Data'!$B$7:$R$2292,5,0)</f>
        <v>32.603400000000001</v>
      </c>
      <c r="E23" s="61">
        <f t="shared" si="0"/>
        <v>13</v>
      </c>
      <c r="F23" s="60">
        <f>VLOOKUP($A23,'Return Data'!$B$7:$R$2292,6,0)</f>
        <v>17.374099999999999</v>
      </c>
      <c r="G23" s="61">
        <f t="shared" si="1"/>
        <v>14</v>
      </c>
      <c r="H23" s="60">
        <f>VLOOKUP($A23,'Return Data'!$B$7:$R$2292,7,0)</f>
        <v>13.624599999999999</v>
      </c>
      <c r="I23" s="61">
        <f t="shared" si="2"/>
        <v>15</v>
      </c>
      <c r="J23" s="60">
        <f>VLOOKUP($A23,'Return Data'!$B$7:$R$2292,8,0)</f>
        <v>10.6859</v>
      </c>
      <c r="K23" s="61">
        <f t="shared" si="3"/>
        <v>18</v>
      </c>
      <c r="L23" s="60">
        <f>VLOOKUP($A23,'Return Data'!$B$7:$R$2292,9,0)</f>
        <v>9.7050000000000001</v>
      </c>
      <c r="M23" s="61">
        <f t="shared" si="4"/>
        <v>13</v>
      </c>
      <c r="N23" s="60">
        <f>VLOOKUP($A23,'Return Data'!$B$7:$R$2292,10,0)</f>
        <v>6.7474999999999996</v>
      </c>
      <c r="O23" s="61">
        <f t="shared" si="5"/>
        <v>17</v>
      </c>
      <c r="P23" s="60">
        <f>VLOOKUP($A23,'Return Data'!$B$7:$R$2292,11,0)</f>
        <v>6.3997999999999999</v>
      </c>
      <c r="Q23" s="61">
        <f t="shared" si="6"/>
        <v>14</v>
      </c>
      <c r="R23" s="60">
        <f>VLOOKUP($A23,'Return Data'!$B$7:$R$2292,12,0)</f>
        <v>5.7206000000000001</v>
      </c>
      <c r="S23" s="61">
        <f t="shared" si="7"/>
        <v>15</v>
      </c>
      <c r="T23" s="60">
        <f>VLOOKUP($A23,'Return Data'!$B$7:$R$2292,13,0)</f>
        <v>4.8484999999999996</v>
      </c>
      <c r="U23" s="61">
        <f t="shared" si="8"/>
        <v>13</v>
      </c>
      <c r="V23" s="60">
        <f>VLOOKUP($A23,'Return Data'!$B$7:$R$2292,17,0)</f>
        <v>4.4771000000000001</v>
      </c>
      <c r="W23" s="61">
        <f t="shared" si="9"/>
        <v>5</v>
      </c>
      <c r="X23" s="60">
        <f>VLOOKUP($A23,'Return Data'!$B$7:$R$2292,14,0)</f>
        <v>5.09</v>
      </c>
      <c r="Y23" s="61">
        <f t="shared" si="10"/>
        <v>8</v>
      </c>
      <c r="Z23" s="60">
        <f>VLOOKUP($A23,'Return Data'!$B$7:$R$2292,16,0)</f>
        <v>7.5057999999999998</v>
      </c>
      <c r="AA23" s="62">
        <f t="shared" si="11"/>
        <v>2</v>
      </c>
    </row>
    <row r="24" spans="1:27" x14ac:dyDescent="0.3">
      <c r="A24" s="58" t="s">
        <v>940</v>
      </c>
      <c r="B24" s="59">
        <f>VLOOKUP($A24,'Return Data'!$B$7:$R$2292,3,0)</f>
        <v>45022</v>
      </c>
      <c r="C24" s="60">
        <f>VLOOKUP($A24,'Return Data'!$B$7:$R$2292,4,0)</f>
        <v>25.285399999999999</v>
      </c>
      <c r="D24" s="60">
        <f>VLOOKUP($A24,'Return Data'!$B$7:$R$2292,5,0)</f>
        <v>33.231200000000001</v>
      </c>
      <c r="E24" s="61">
        <f t="shared" si="0"/>
        <v>12</v>
      </c>
      <c r="F24" s="60">
        <f>VLOOKUP($A24,'Return Data'!$B$7:$R$2292,6,0)</f>
        <v>16.092500000000001</v>
      </c>
      <c r="G24" s="61">
        <f t="shared" si="1"/>
        <v>16</v>
      </c>
      <c r="H24" s="60">
        <f>VLOOKUP($A24,'Return Data'!$B$7:$R$2292,7,0)</f>
        <v>12.9199</v>
      </c>
      <c r="I24" s="61">
        <f t="shared" si="2"/>
        <v>19</v>
      </c>
      <c r="J24" s="60">
        <f>VLOOKUP($A24,'Return Data'!$B$7:$R$2292,8,0)</f>
        <v>10.726000000000001</v>
      </c>
      <c r="K24" s="61">
        <f t="shared" si="3"/>
        <v>17</v>
      </c>
      <c r="L24" s="60">
        <f>VLOOKUP($A24,'Return Data'!$B$7:$R$2292,9,0)</f>
        <v>9.4251000000000005</v>
      </c>
      <c r="M24" s="61">
        <f t="shared" si="4"/>
        <v>16</v>
      </c>
      <c r="N24" s="60">
        <f>VLOOKUP($A24,'Return Data'!$B$7:$R$2292,10,0)</f>
        <v>6.6165000000000003</v>
      </c>
      <c r="O24" s="61">
        <f t="shared" si="5"/>
        <v>21</v>
      </c>
      <c r="P24" s="60">
        <f>VLOOKUP($A24,'Return Data'!$B$7:$R$2292,11,0)</f>
        <v>6.2264999999999997</v>
      </c>
      <c r="Q24" s="61">
        <f t="shared" si="6"/>
        <v>19</v>
      </c>
      <c r="R24" s="60">
        <f>VLOOKUP($A24,'Return Data'!$B$7:$R$2292,12,0)</f>
        <v>5.5750000000000002</v>
      </c>
      <c r="S24" s="61">
        <f t="shared" si="7"/>
        <v>21</v>
      </c>
      <c r="T24" s="60">
        <f>VLOOKUP($A24,'Return Data'!$B$7:$R$2292,13,0)</f>
        <v>4.8342999999999998</v>
      </c>
      <c r="U24" s="61">
        <f t="shared" si="8"/>
        <v>16</v>
      </c>
      <c r="V24" s="60">
        <f>VLOOKUP($A24,'Return Data'!$B$7:$R$2292,17,0)</f>
        <v>4.0461999999999998</v>
      </c>
      <c r="W24" s="61">
        <f t="shared" si="9"/>
        <v>18</v>
      </c>
      <c r="X24" s="60">
        <f>VLOOKUP($A24,'Return Data'!$B$7:$R$2292,14,0)</f>
        <v>3.25</v>
      </c>
      <c r="Y24" s="61">
        <f t="shared" si="10"/>
        <v>21</v>
      </c>
      <c r="Z24" s="60">
        <f>VLOOKUP($A24,'Return Data'!$B$7:$R$2292,16,0)</f>
        <v>6.0468999999999999</v>
      </c>
      <c r="AA24" s="62">
        <f t="shared" si="11"/>
        <v>18</v>
      </c>
    </row>
    <row r="25" spans="1:27" x14ac:dyDescent="0.3">
      <c r="A25" s="58" t="s">
        <v>1904</v>
      </c>
      <c r="B25" s="59">
        <f>VLOOKUP($A25,'Return Data'!$B$7:$R$2292,3,0)</f>
        <v>45022</v>
      </c>
      <c r="C25" s="60">
        <f>VLOOKUP($A25,'Return Data'!$B$7:$R$2292,4,0)</f>
        <v>2989.0347999999999</v>
      </c>
      <c r="D25" s="60">
        <f>VLOOKUP($A25,'Return Data'!$B$7:$R$2292,5,0)</f>
        <v>35.799500000000002</v>
      </c>
      <c r="E25" s="61">
        <f t="shared" si="0"/>
        <v>7</v>
      </c>
      <c r="F25" s="60">
        <f>VLOOKUP($A25,'Return Data'!$B$7:$R$2292,6,0)</f>
        <v>17.767299999999999</v>
      </c>
      <c r="G25" s="61">
        <f t="shared" si="1"/>
        <v>11</v>
      </c>
      <c r="H25" s="60">
        <f>VLOOKUP($A25,'Return Data'!$B$7:$R$2292,7,0)</f>
        <v>14.452199999999999</v>
      </c>
      <c r="I25" s="61">
        <f t="shared" si="2"/>
        <v>11</v>
      </c>
      <c r="J25" s="60">
        <f>VLOOKUP($A25,'Return Data'!$B$7:$R$2292,8,0)</f>
        <v>11.730399999999999</v>
      </c>
      <c r="K25" s="61">
        <f t="shared" si="3"/>
        <v>6</v>
      </c>
      <c r="L25" s="60">
        <f>VLOOKUP($A25,'Return Data'!$B$7:$R$2292,9,0)</f>
        <v>10.3506</v>
      </c>
      <c r="M25" s="61">
        <f t="shared" si="4"/>
        <v>6</v>
      </c>
      <c r="N25" s="60">
        <f>VLOOKUP($A25,'Return Data'!$B$7:$R$2292,10,0)</f>
        <v>7.0655999999999999</v>
      </c>
      <c r="O25" s="61">
        <f t="shared" si="5"/>
        <v>11</v>
      </c>
      <c r="P25" s="60">
        <f>VLOOKUP($A25,'Return Data'!$B$7:$R$2292,11,0)</f>
        <v>6.6161000000000003</v>
      </c>
      <c r="Q25" s="61">
        <f t="shared" si="6"/>
        <v>6</v>
      </c>
      <c r="R25" s="60">
        <f>VLOOKUP($A25,'Return Data'!$B$7:$R$2292,12,0)</f>
        <v>5.8888999999999996</v>
      </c>
      <c r="S25" s="61">
        <f t="shared" si="7"/>
        <v>9</v>
      </c>
      <c r="T25" s="60">
        <f>VLOOKUP($A25,'Return Data'!$B$7:$R$2292,13,0)</f>
        <v>4.9223999999999997</v>
      </c>
      <c r="U25" s="61">
        <f t="shared" si="8"/>
        <v>11</v>
      </c>
      <c r="V25" s="60">
        <f>VLOOKUP($A25,'Return Data'!$B$7:$R$2292,17,0)</f>
        <v>4.2046000000000001</v>
      </c>
      <c r="W25" s="61">
        <f t="shared" si="9"/>
        <v>13</v>
      </c>
      <c r="X25" s="60">
        <f>VLOOKUP($A25,'Return Data'!$B$7:$R$2292,14,0)</f>
        <v>4.6921999999999997</v>
      </c>
      <c r="Y25" s="61">
        <f t="shared" si="10"/>
        <v>15</v>
      </c>
      <c r="Z25" s="60">
        <f>VLOOKUP($A25,'Return Data'!$B$7:$R$2292,16,0)</f>
        <v>7.2199</v>
      </c>
      <c r="AA25" s="62">
        <f t="shared" si="11"/>
        <v>9</v>
      </c>
    </row>
    <row r="26" spans="1:27" x14ac:dyDescent="0.3">
      <c r="A26" s="58" t="s">
        <v>1789</v>
      </c>
      <c r="B26" s="59">
        <f>VLOOKUP($A26,'Return Data'!$B$7:$R$2292,3,0)</f>
        <v>45022</v>
      </c>
      <c r="C26" s="60">
        <f>VLOOKUP($A26,'Return Data'!$B$7:$R$2292,4,0)</f>
        <v>2971.5484000000001</v>
      </c>
      <c r="D26" s="60">
        <f>VLOOKUP($A26,'Return Data'!$B$7:$R$2292,5,0)</f>
        <v>29.391500000000001</v>
      </c>
      <c r="E26" s="61">
        <f t="shared" si="0"/>
        <v>21</v>
      </c>
      <c r="F26" s="60">
        <f>VLOOKUP($A26,'Return Data'!$B$7:$R$2292,6,0)</f>
        <v>18.211600000000001</v>
      </c>
      <c r="G26" s="61">
        <f t="shared" si="1"/>
        <v>9</v>
      </c>
      <c r="H26" s="60">
        <f>VLOOKUP($A26,'Return Data'!$B$7:$R$2292,7,0)</f>
        <v>14.2179</v>
      </c>
      <c r="I26" s="61">
        <f t="shared" si="2"/>
        <v>13</v>
      </c>
      <c r="J26" s="60">
        <f>VLOOKUP($A26,'Return Data'!$B$7:$R$2292,8,0)</f>
        <v>10.4352</v>
      </c>
      <c r="K26" s="61">
        <f t="shared" si="3"/>
        <v>21</v>
      </c>
      <c r="L26" s="60">
        <f>VLOOKUP($A26,'Return Data'!$B$7:$R$2292,9,0)</f>
        <v>9.3557000000000006</v>
      </c>
      <c r="M26" s="61">
        <f t="shared" si="4"/>
        <v>17</v>
      </c>
      <c r="N26" s="60">
        <f>VLOOKUP($A26,'Return Data'!$B$7:$R$2292,10,0)</f>
        <v>6.7461000000000002</v>
      </c>
      <c r="O26" s="61">
        <f t="shared" si="5"/>
        <v>18</v>
      </c>
      <c r="P26" s="60">
        <f>VLOOKUP($A26,'Return Data'!$B$7:$R$2292,11,0)</f>
        <v>6.5115999999999996</v>
      </c>
      <c r="Q26" s="61">
        <f t="shared" si="6"/>
        <v>10</v>
      </c>
      <c r="R26" s="60">
        <f>VLOOKUP($A26,'Return Data'!$B$7:$R$2292,12,0)</f>
        <v>5.7022000000000004</v>
      </c>
      <c r="S26" s="61">
        <f t="shared" si="7"/>
        <v>16</v>
      </c>
      <c r="T26" s="60">
        <f>VLOOKUP($A26,'Return Data'!$B$7:$R$2292,13,0)</f>
        <v>5.0359999999999996</v>
      </c>
      <c r="U26" s="61">
        <f t="shared" si="8"/>
        <v>5</v>
      </c>
      <c r="V26" s="60">
        <f>VLOOKUP($A26,'Return Data'!$B$7:$R$2292,17,0)</f>
        <v>4.2473000000000001</v>
      </c>
      <c r="W26" s="61">
        <f t="shared" si="9"/>
        <v>11</v>
      </c>
      <c r="X26" s="60">
        <f>VLOOKUP($A26,'Return Data'!$B$7:$R$2292,14,0)</f>
        <v>4.2244999999999999</v>
      </c>
      <c r="Y26" s="61">
        <f t="shared" si="10"/>
        <v>20</v>
      </c>
      <c r="Z26" s="60">
        <f>VLOOKUP($A26,'Return Data'!$B$7:$R$2292,16,0)</f>
        <v>6.0401999999999996</v>
      </c>
      <c r="AA26" s="62">
        <f t="shared" si="11"/>
        <v>19</v>
      </c>
    </row>
    <row r="27" spans="1:27" x14ac:dyDescent="0.3">
      <c r="A27" s="58" t="s">
        <v>1990</v>
      </c>
      <c r="B27" s="59">
        <f>VLOOKUP($A27,'Return Data'!$B$7:$R$2292,3,0)</f>
        <v>45022</v>
      </c>
      <c r="C27" s="60">
        <f>VLOOKUP($A27,'Return Data'!$B$7:$R$2292,4,0)</f>
        <v>3356.0043999999998</v>
      </c>
      <c r="D27" s="60">
        <f>VLOOKUP($A27,'Return Data'!$B$7:$R$2292,5,0)</f>
        <v>41.566499999999998</v>
      </c>
      <c r="E27" s="61">
        <f t="shared" si="0"/>
        <v>1</v>
      </c>
      <c r="F27" s="60">
        <f>VLOOKUP($A27,'Return Data'!$B$7:$R$2292,6,0)</f>
        <v>21.709499999999998</v>
      </c>
      <c r="G27" s="61">
        <f t="shared" si="1"/>
        <v>1</v>
      </c>
      <c r="H27" s="60">
        <f>VLOOKUP($A27,'Return Data'!$B$7:$R$2292,7,0)</f>
        <v>15.9727</v>
      </c>
      <c r="I27" s="61">
        <f t="shared" si="2"/>
        <v>2</v>
      </c>
      <c r="J27" s="60">
        <f>VLOOKUP($A27,'Return Data'!$B$7:$R$2292,8,0)</f>
        <v>12.2521</v>
      </c>
      <c r="K27" s="61">
        <f t="shared" si="3"/>
        <v>2</v>
      </c>
      <c r="L27" s="60">
        <f>VLOOKUP($A27,'Return Data'!$B$7:$R$2292,9,0)</f>
        <v>10.523</v>
      </c>
      <c r="M27" s="61">
        <f t="shared" si="4"/>
        <v>4</v>
      </c>
      <c r="N27" s="60">
        <f>VLOOKUP($A27,'Return Data'!$B$7:$R$2292,10,0)</f>
        <v>7.2960000000000003</v>
      </c>
      <c r="O27" s="61">
        <f t="shared" si="5"/>
        <v>5</v>
      </c>
      <c r="P27" s="60">
        <f>VLOOKUP($A27,'Return Data'!$B$7:$R$2292,11,0)</f>
        <v>6.4995000000000003</v>
      </c>
      <c r="Q27" s="61">
        <f t="shared" si="6"/>
        <v>11</v>
      </c>
      <c r="R27" s="60">
        <f>VLOOKUP($A27,'Return Data'!$B$7:$R$2292,12,0)</f>
        <v>5.8506999999999998</v>
      </c>
      <c r="S27" s="61">
        <f t="shared" si="7"/>
        <v>10</v>
      </c>
      <c r="T27" s="60">
        <f>VLOOKUP($A27,'Return Data'!$B$7:$R$2292,13,0)</f>
        <v>5.0038999999999998</v>
      </c>
      <c r="U27" s="61">
        <f t="shared" si="8"/>
        <v>7</v>
      </c>
      <c r="V27" s="60">
        <f>VLOOKUP($A27,'Return Data'!$B$7:$R$2292,17,0)</f>
        <v>4.4165999999999999</v>
      </c>
      <c r="W27" s="61">
        <f t="shared" si="9"/>
        <v>6</v>
      </c>
      <c r="X27" s="60">
        <f>VLOOKUP($A27,'Return Data'!$B$7:$R$2292,14,0)</f>
        <v>5.1155999999999997</v>
      </c>
      <c r="Y27" s="61">
        <f t="shared" si="10"/>
        <v>7</v>
      </c>
      <c r="Z27" s="60">
        <f>VLOOKUP($A27,'Return Data'!$B$7:$R$2292,16,0)</f>
        <v>7.1249000000000002</v>
      </c>
      <c r="AA27" s="62">
        <f t="shared" si="11"/>
        <v>14</v>
      </c>
    </row>
    <row r="28" spans="1:27" x14ac:dyDescent="0.3">
      <c r="A28" s="58" t="s">
        <v>948</v>
      </c>
      <c r="B28" s="59">
        <f>VLOOKUP($A28,'Return Data'!$B$7:$R$2292,3,0)</f>
        <v>45022</v>
      </c>
      <c r="C28" s="60">
        <f>VLOOKUP($A28,'Return Data'!$B$7:$R$2292,4,0)</f>
        <v>3011.1163000000001</v>
      </c>
      <c r="D28" s="60">
        <f>VLOOKUP($A28,'Return Data'!$B$7:$R$2292,5,0)</f>
        <v>38.530799999999999</v>
      </c>
      <c r="E28" s="61">
        <f t="shared" si="0"/>
        <v>4</v>
      </c>
      <c r="F28" s="60">
        <f>VLOOKUP($A28,'Return Data'!$B$7:$R$2292,6,0)</f>
        <v>18.9009</v>
      </c>
      <c r="G28" s="61">
        <f t="shared" si="1"/>
        <v>6</v>
      </c>
      <c r="H28" s="60">
        <f>VLOOKUP($A28,'Return Data'!$B$7:$R$2292,7,0)</f>
        <v>14.459199999999999</v>
      </c>
      <c r="I28" s="61">
        <f t="shared" si="2"/>
        <v>10</v>
      </c>
      <c r="J28" s="60">
        <f>VLOOKUP($A28,'Return Data'!$B$7:$R$2292,8,0)</f>
        <v>11.541700000000001</v>
      </c>
      <c r="K28" s="61">
        <f t="shared" si="3"/>
        <v>9</v>
      </c>
      <c r="L28" s="60">
        <f>VLOOKUP($A28,'Return Data'!$B$7:$R$2292,9,0)</f>
        <v>10.3127</v>
      </c>
      <c r="M28" s="61">
        <f t="shared" si="4"/>
        <v>7</v>
      </c>
      <c r="N28" s="60">
        <f>VLOOKUP($A28,'Return Data'!$B$7:$R$2292,10,0)</f>
        <v>7.3494000000000002</v>
      </c>
      <c r="O28" s="61">
        <f t="shared" si="5"/>
        <v>3</v>
      </c>
      <c r="P28" s="60">
        <f>VLOOKUP($A28,'Return Data'!$B$7:$R$2292,11,0)</f>
        <v>6.7716000000000003</v>
      </c>
      <c r="Q28" s="61">
        <f t="shared" si="6"/>
        <v>3</v>
      </c>
      <c r="R28" s="60">
        <f>VLOOKUP($A28,'Return Data'!$B$7:$R$2292,12,0)</f>
        <v>6.1174999999999997</v>
      </c>
      <c r="S28" s="61">
        <f t="shared" si="7"/>
        <v>4</v>
      </c>
      <c r="T28" s="60">
        <f>VLOOKUP($A28,'Return Data'!$B$7:$R$2292,13,0)</f>
        <v>5.3330000000000002</v>
      </c>
      <c r="U28" s="61">
        <f t="shared" si="8"/>
        <v>2</v>
      </c>
      <c r="V28" s="60">
        <f>VLOOKUP($A28,'Return Data'!$B$7:$R$2292,17,0)</f>
        <v>7.2309999999999999</v>
      </c>
      <c r="W28" s="61">
        <f t="shared" si="9"/>
        <v>1</v>
      </c>
      <c r="X28" s="60">
        <f>VLOOKUP($A28,'Return Data'!$B$7:$R$2292,14,0)</f>
        <v>6.9665999999999997</v>
      </c>
      <c r="Y28" s="61">
        <f t="shared" si="10"/>
        <v>2</v>
      </c>
      <c r="Z28" s="60">
        <f>VLOOKUP($A28,'Return Data'!$B$7:$R$2292,16,0)</f>
        <v>7.1487999999999996</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34.503542857142854</v>
      </c>
      <c r="E30" s="69"/>
      <c r="F30" s="70">
        <f>AVERAGE(F8:F28)</f>
        <v>17.939699999999998</v>
      </c>
      <c r="G30" s="69"/>
      <c r="H30" s="70">
        <f>AVERAGE(H8:H28)</f>
        <v>14.408066666666665</v>
      </c>
      <c r="I30" s="69"/>
      <c r="J30" s="70">
        <f>AVERAGE(J8:J28)</f>
        <v>11.374185714285714</v>
      </c>
      <c r="K30" s="69"/>
      <c r="L30" s="70">
        <f>AVERAGE(L8:L28)</f>
        <v>9.9115714285714311</v>
      </c>
      <c r="M30" s="69"/>
      <c r="N30" s="70">
        <f>AVERAGE(N8:N28)</f>
        <v>7.0413857142857141</v>
      </c>
      <c r="O30" s="69"/>
      <c r="P30" s="70">
        <f>AVERAGE(P8:P28)</f>
        <v>6.4897333333333336</v>
      </c>
      <c r="Q30" s="69"/>
      <c r="R30" s="70">
        <f>AVERAGE(R8:R28)</f>
        <v>5.9213952380952382</v>
      </c>
      <c r="S30" s="69"/>
      <c r="T30" s="70">
        <f>AVERAGE(T8:T28)</f>
        <v>4.9599095238095243</v>
      </c>
      <c r="U30" s="69"/>
      <c r="V30" s="70">
        <f>AVERAGE(V8:V28)</f>
        <v>4.4184619047619043</v>
      </c>
      <c r="W30" s="69"/>
      <c r="X30" s="70">
        <f>AVERAGE(X8:X28)</f>
        <v>5.2095047619047623</v>
      </c>
      <c r="Y30" s="69"/>
      <c r="Z30" s="70">
        <f>AVERAGE(Z8:Z28)</f>
        <v>6.8935571428571416</v>
      </c>
      <c r="AA30" s="71"/>
    </row>
    <row r="31" spans="1:27" x14ac:dyDescent="0.3">
      <c r="A31" s="68" t="s">
        <v>28</v>
      </c>
      <c r="B31" s="69"/>
      <c r="C31" s="69"/>
      <c r="D31" s="70">
        <f>MIN(D8:D28)</f>
        <v>29.391500000000001</v>
      </c>
      <c r="E31" s="69"/>
      <c r="F31" s="70">
        <f>MIN(F8:F28)</f>
        <v>14.999000000000001</v>
      </c>
      <c r="G31" s="69"/>
      <c r="H31" s="70">
        <f>MIN(H8:H28)</f>
        <v>12.2654</v>
      </c>
      <c r="I31" s="69"/>
      <c r="J31" s="70">
        <f>MIN(J8:J28)</f>
        <v>10.4352</v>
      </c>
      <c r="K31" s="69"/>
      <c r="L31" s="70">
        <f>MIN(L8:L28)</f>
        <v>8.9429999999999996</v>
      </c>
      <c r="M31" s="69"/>
      <c r="N31" s="70">
        <f>MIN(N8:N28)</f>
        <v>6.6165000000000003</v>
      </c>
      <c r="O31" s="69"/>
      <c r="P31" s="70">
        <f>MIN(P8:P28)</f>
        <v>6.1584000000000003</v>
      </c>
      <c r="Q31" s="69"/>
      <c r="R31" s="70">
        <f>MIN(R8:R28)</f>
        <v>5.5750000000000002</v>
      </c>
      <c r="S31" s="69"/>
      <c r="T31" s="70">
        <f>MIN(T8:T28)</f>
        <v>4.5952999999999999</v>
      </c>
      <c r="U31" s="69"/>
      <c r="V31" s="70">
        <f>MIN(V8:V28)</f>
        <v>3.9759000000000002</v>
      </c>
      <c r="W31" s="69"/>
      <c r="X31" s="70">
        <f>MIN(X8:X28)</f>
        <v>3.25</v>
      </c>
      <c r="Y31" s="69"/>
      <c r="Z31" s="70">
        <f>MIN(Z8:Z28)</f>
        <v>4.4587000000000003</v>
      </c>
      <c r="AA31" s="71"/>
    </row>
    <row r="32" spans="1:27" ht="15" thickBot="1" x14ac:dyDescent="0.35">
      <c r="A32" s="72" t="s">
        <v>29</v>
      </c>
      <c r="B32" s="73"/>
      <c r="C32" s="73"/>
      <c r="D32" s="74">
        <f>MAX(D8:D28)</f>
        <v>41.566499999999998</v>
      </c>
      <c r="E32" s="73"/>
      <c r="F32" s="74">
        <f>MAX(F8:F28)</f>
        <v>21.709499999999998</v>
      </c>
      <c r="G32" s="73"/>
      <c r="H32" s="74">
        <f>MAX(H8:H28)</f>
        <v>16.847000000000001</v>
      </c>
      <c r="I32" s="73"/>
      <c r="J32" s="74">
        <f>MAX(J8:J28)</f>
        <v>12.9</v>
      </c>
      <c r="K32" s="73"/>
      <c r="L32" s="74">
        <f>MAX(L8:L28)</f>
        <v>11.220599999999999</v>
      </c>
      <c r="M32" s="73"/>
      <c r="N32" s="74">
        <f>MAX(N8:N28)</f>
        <v>7.5213000000000001</v>
      </c>
      <c r="O32" s="73"/>
      <c r="P32" s="74">
        <f>MAX(P8:P28)</f>
        <v>6.8920000000000003</v>
      </c>
      <c r="Q32" s="73"/>
      <c r="R32" s="74">
        <f>MAX(R8:R28)</f>
        <v>7.6231999999999998</v>
      </c>
      <c r="S32" s="73"/>
      <c r="T32" s="74">
        <f>MAX(T8:T28)</f>
        <v>5.7225999999999999</v>
      </c>
      <c r="U32" s="73"/>
      <c r="V32" s="74">
        <f>MAX(V8:V28)</f>
        <v>7.2309999999999999</v>
      </c>
      <c r="W32" s="73"/>
      <c r="X32" s="74">
        <f>MAX(X8:X28)</f>
        <v>10.916700000000001</v>
      </c>
      <c r="Y32" s="73"/>
      <c r="Z32" s="74">
        <f>MAX(Z8:Z28)</f>
        <v>7.694</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45022</v>
      </c>
      <c r="C8" s="60">
        <f>VLOOKUP($A8,'Return Data'!$B$7:$R$2292,4,0)</f>
        <v>471.04939999999999</v>
      </c>
      <c r="D8" s="60">
        <f>VLOOKUP($A8,'Return Data'!$B$7:$R$2292,5,0)</f>
        <v>21.546199999999999</v>
      </c>
      <c r="E8" s="61">
        <f t="shared" ref="E8:E30" si="0">RANK(D8,D$8:D$30,0)</f>
        <v>19</v>
      </c>
      <c r="F8" s="60">
        <f>VLOOKUP($A8,'Return Data'!$B$7:$R$2292,6,0)</f>
        <v>12.1776</v>
      </c>
      <c r="G8" s="61">
        <f t="shared" ref="G8:G30" si="1">RANK(F8,F$8:F$30,0)</f>
        <v>13</v>
      </c>
      <c r="H8" s="60">
        <f>VLOOKUP($A8,'Return Data'!$B$7:$R$2292,7,0)</f>
        <v>12.649800000000001</v>
      </c>
      <c r="I8" s="61">
        <f t="shared" ref="I8:I30" si="2">RANK(H8,H$8:H$30,0)</f>
        <v>9</v>
      </c>
      <c r="J8" s="60">
        <f>VLOOKUP($A8,'Return Data'!$B$7:$R$2292,8,0)</f>
        <v>10.7126</v>
      </c>
      <c r="K8" s="61">
        <f t="shared" ref="K8:K30" si="3">RANK(J8,J$8:J$30,0)</f>
        <v>5</v>
      </c>
      <c r="L8" s="60">
        <f>VLOOKUP($A8,'Return Data'!$B$7:$R$2292,9,0)</f>
        <v>9.2776999999999994</v>
      </c>
      <c r="M8" s="61">
        <f t="shared" ref="M8:M30" si="4">RANK(L8,L$8:L$30,0)</f>
        <v>17</v>
      </c>
      <c r="N8" s="60">
        <f>VLOOKUP($A8,'Return Data'!$B$7:$R$2292,10,0)</f>
        <v>7.4344999999999999</v>
      </c>
      <c r="O8" s="61">
        <f t="shared" ref="O8:O30" si="5">RANK(N8,N$8:N$30,0)</f>
        <v>9</v>
      </c>
      <c r="P8" s="60">
        <f>VLOOKUP($A8,'Return Data'!$B$7:$R$2292,11,0)</f>
        <v>6.9523000000000001</v>
      </c>
      <c r="Q8" s="61">
        <f t="shared" ref="Q8:Q30" si="6">RANK(P8,P$8:P$30,0)</f>
        <v>9</v>
      </c>
      <c r="R8" s="60">
        <f>VLOOKUP($A8,'Return Data'!$B$7:$R$2292,12,0)</f>
        <v>6.3507999999999996</v>
      </c>
      <c r="S8" s="61">
        <f t="shared" ref="S8:S30" si="7">RANK(R8,R$8:R$30,0)</f>
        <v>12</v>
      </c>
      <c r="T8" s="60">
        <f>VLOOKUP($A8,'Return Data'!$B$7:$R$2292,13,0)</f>
        <v>5.6944999999999997</v>
      </c>
      <c r="U8" s="61">
        <f t="shared" ref="U8:U30" si="8">RANK(T8,T$8:T$30,0)</f>
        <v>10</v>
      </c>
      <c r="V8" s="60">
        <f>VLOOKUP($A8,'Return Data'!$B$7:$R$2292,17,0)</f>
        <v>4.9968000000000004</v>
      </c>
      <c r="W8" s="61">
        <f t="shared" ref="W8:W30" si="9">RANK(V8,V$8:V$30,0)</f>
        <v>5</v>
      </c>
      <c r="X8" s="60">
        <f>VLOOKUP($A8,'Return Data'!$B$7:$R$2292,14,0)</f>
        <v>5.4916</v>
      </c>
      <c r="Y8" s="61">
        <f t="shared" ref="Y8:Y30" si="10">RANK(X8,X$8:X$30,0)</f>
        <v>4</v>
      </c>
      <c r="Z8" s="60">
        <f>VLOOKUP($A8,'Return Data'!$B$7:$R$2292,16,0)</f>
        <v>7.7386999999999997</v>
      </c>
      <c r="AA8" s="62">
        <f t="shared" ref="AA8:AA30" si="11">RANK(Z8,Z$8:Z$30,0)</f>
        <v>3</v>
      </c>
    </row>
    <row r="9" spans="1:27" x14ac:dyDescent="0.3">
      <c r="A9" s="58" t="s">
        <v>1307</v>
      </c>
      <c r="B9" s="59">
        <f>VLOOKUP($A9,'Return Data'!$B$7:$R$2292,3,0)</f>
        <v>45022</v>
      </c>
      <c r="C9" s="60">
        <f>VLOOKUP($A9,'Return Data'!$B$7:$R$2292,4,0)</f>
        <v>13.2158</v>
      </c>
      <c r="D9" s="60">
        <f>VLOOKUP($A9,'Return Data'!$B$7:$R$2292,5,0)</f>
        <v>23.767299999999999</v>
      </c>
      <c r="E9" s="61">
        <f t="shared" si="0"/>
        <v>10</v>
      </c>
      <c r="F9" s="60">
        <f>VLOOKUP($A9,'Return Data'!$B$7:$R$2292,6,0)</f>
        <v>12.9945</v>
      </c>
      <c r="G9" s="61">
        <f t="shared" si="1"/>
        <v>6</v>
      </c>
      <c r="H9" s="60">
        <f>VLOOKUP($A9,'Return Data'!$B$7:$R$2292,7,0)</f>
        <v>13.747</v>
      </c>
      <c r="I9" s="61">
        <f t="shared" si="2"/>
        <v>1</v>
      </c>
      <c r="J9" s="60">
        <f>VLOOKUP($A9,'Return Data'!$B$7:$R$2292,8,0)</f>
        <v>11.014799999999999</v>
      </c>
      <c r="K9" s="61">
        <f t="shared" si="3"/>
        <v>2</v>
      </c>
      <c r="L9" s="60">
        <f>VLOOKUP($A9,'Return Data'!$B$7:$R$2292,9,0)</f>
        <v>9.8914000000000009</v>
      </c>
      <c r="M9" s="61">
        <f t="shared" si="4"/>
        <v>2</v>
      </c>
      <c r="N9" s="60">
        <f>VLOOKUP($A9,'Return Data'!$B$7:$R$2292,10,0)</f>
        <v>7.6413000000000002</v>
      </c>
      <c r="O9" s="61">
        <f t="shared" si="5"/>
        <v>1</v>
      </c>
      <c r="P9" s="60">
        <f>VLOOKUP($A9,'Return Data'!$B$7:$R$2292,11,0)</f>
        <v>7.1540999999999997</v>
      </c>
      <c r="Q9" s="61">
        <f t="shared" si="6"/>
        <v>2</v>
      </c>
      <c r="R9" s="60">
        <f>VLOOKUP($A9,'Return Data'!$B$7:$R$2292,12,0)</f>
        <v>6.5959000000000003</v>
      </c>
      <c r="S9" s="61">
        <f t="shared" si="7"/>
        <v>3</v>
      </c>
      <c r="T9" s="60">
        <f>VLOOKUP($A9,'Return Data'!$B$7:$R$2292,13,0)</f>
        <v>5.9093999999999998</v>
      </c>
      <c r="U9" s="61">
        <f t="shared" si="8"/>
        <v>2</v>
      </c>
      <c r="V9" s="60">
        <f>VLOOKUP($A9,'Return Data'!$B$7:$R$2292,17,0)</f>
        <v>5.0509000000000004</v>
      </c>
      <c r="W9" s="61">
        <f t="shared" si="9"/>
        <v>4</v>
      </c>
      <c r="X9" s="60">
        <f>VLOOKUP($A9,'Return Data'!$B$7:$R$2292,14,0)</f>
        <v>5.1826999999999996</v>
      </c>
      <c r="Y9" s="61">
        <f t="shared" si="10"/>
        <v>6</v>
      </c>
      <c r="Z9" s="60">
        <f>VLOOKUP($A9,'Return Data'!$B$7:$R$2292,16,0)</f>
        <v>6.2874999999999996</v>
      </c>
      <c r="AA9" s="62">
        <f t="shared" si="11"/>
        <v>14</v>
      </c>
    </row>
    <row r="10" spans="1:27" x14ac:dyDescent="0.3">
      <c r="A10" s="58" t="s">
        <v>2076</v>
      </c>
      <c r="B10" s="59">
        <f>VLOOKUP($A10,'Return Data'!$B$7:$R$2292,3,0)</f>
        <v>45022</v>
      </c>
      <c r="C10" s="60">
        <f>VLOOKUP($A10,'Return Data'!$B$7:$R$2292,4,0)</f>
        <v>13.1036</v>
      </c>
      <c r="D10" s="60">
        <f>VLOOKUP($A10,'Return Data'!$B$7:$R$2292,5,0)</f>
        <v>24.807700000000001</v>
      </c>
      <c r="E10" s="61">
        <f t="shared" si="0"/>
        <v>6</v>
      </c>
      <c r="F10" s="60">
        <f>VLOOKUP($A10,'Return Data'!$B$7:$R$2292,6,0)</f>
        <v>13.199</v>
      </c>
      <c r="G10" s="61">
        <f t="shared" si="1"/>
        <v>3</v>
      </c>
      <c r="H10" s="60">
        <f>VLOOKUP($A10,'Return Data'!$B$7:$R$2292,7,0)</f>
        <v>12.884399999999999</v>
      </c>
      <c r="I10" s="61">
        <f t="shared" si="2"/>
        <v>7</v>
      </c>
      <c r="J10" s="60">
        <f>VLOOKUP($A10,'Return Data'!$B$7:$R$2292,8,0)</f>
        <v>10.467599999999999</v>
      </c>
      <c r="K10" s="61">
        <f t="shared" si="3"/>
        <v>8</v>
      </c>
      <c r="L10" s="60">
        <f>VLOOKUP($A10,'Return Data'!$B$7:$R$2292,9,0)</f>
        <v>9.8672000000000004</v>
      </c>
      <c r="M10" s="61">
        <f t="shared" si="4"/>
        <v>4</v>
      </c>
      <c r="N10" s="60">
        <f>VLOOKUP($A10,'Return Data'!$B$7:$R$2292,10,0)</f>
        <v>7.4542000000000002</v>
      </c>
      <c r="O10" s="61">
        <f t="shared" si="5"/>
        <v>8</v>
      </c>
      <c r="P10" s="60">
        <f>VLOOKUP($A10,'Return Data'!$B$7:$R$2292,11,0)</f>
        <v>6.8567999999999998</v>
      </c>
      <c r="Q10" s="61">
        <f t="shared" si="6"/>
        <v>15</v>
      </c>
      <c r="R10" s="60">
        <f>VLOOKUP($A10,'Return Data'!$B$7:$R$2292,12,0)</f>
        <v>6.2439999999999998</v>
      </c>
      <c r="S10" s="61">
        <f t="shared" si="7"/>
        <v>16</v>
      </c>
      <c r="T10" s="60">
        <f>VLOOKUP($A10,'Return Data'!$B$7:$R$2292,13,0)</f>
        <v>5.5023</v>
      </c>
      <c r="U10" s="61">
        <f t="shared" si="8"/>
        <v>18</v>
      </c>
      <c r="V10" s="60">
        <f>VLOOKUP($A10,'Return Data'!$B$7:$R$2292,17,0)</f>
        <v>4.5875000000000004</v>
      </c>
      <c r="W10" s="61">
        <f t="shared" si="9"/>
        <v>19</v>
      </c>
      <c r="X10" s="60">
        <f>VLOOKUP($A10,'Return Data'!$B$7:$R$2292,14,0)</f>
        <v>4.6921999999999997</v>
      </c>
      <c r="Y10" s="61">
        <f t="shared" si="10"/>
        <v>17</v>
      </c>
      <c r="Z10" s="60">
        <f>VLOOKUP($A10,'Return Data'!$B$7:$R$2292,16,0)</f>
        <v>5.8932000000000002</v>
      </c>
      <c r="AA10" s="62">
        <f t="shared" si="11"/>
        <v>17</v>
      </c>
    </row>
    <row r="11" spans="1:27" x14ac:dyDescent="0.3">
      <c r="A11" s="58" t="s">
        <v>1911</v>
      </c>
      <c r="B11" s="59">
        <f>VLOOKUP($A11,'Return Data'!$B$7:$R$2292,3,0)</f>
        <v>45022</v>
      </c>
      <c r="C11" s="60">
        <f>VLOOKUP($A11,'Return Data'!$B$7:$R$2292,4,0)</f>
        <v>2807.6563000000001</v>
      </c>
      <c r="D11" s="60">
        <f>VLOOKUP($A11,'Return Data'!$B$7:$R$2292,5,0)</f>
        <v>21.216899999999999</v>
      </c>
      <c r="E11" s="61">
        <f t="shared" si="0"/>
        <v>21</v>
      </c>
      <c r="F11" s="60">
        <f>VLOOKUP($A11,'Return Data'!$B$7:$R$2292,6,0)</f>
        <v>11.8443</v>
      </c>
      <c r="G11" s="61">
        <f t="shared" si="1"/>
        <v>19</v>
      </c>
      <c r="H11" s="60">
        <f>VLOOKUP($A11,'Return Data'!$B$7:$R$2292,7,0)</f>
        <v>11.8485</v>
      </c>
      <c r="I11" s="61">
        <f t="shared" si="2"/>
        <v>18</v>
      </c>
      <c r="J11" s="60">
        <f>VLOOKUP($A11,'Return Data'!$B$7:$R$2292,8,0)</f>
        <v>9.7620000000000005</v>
      </c>
      <c r="K11" s="61">
        <f t="shared" si="3"/>
        <v>18</v>
      </c>
      <c r="L11" s="60">
        <f>VLOOKUP($A11,'Return Data'!$B$7:$R$2292,9,0)</f>
        <v>9.1958000000000002</v>
      </c>
      <c r="M11" s="61">
        <f t="shared" si="4"/>
        <v>18</v>
      </c>
      <c r="N11" s="60">
        <f>VLOOKUP($A11,'Return Data'!$B$7:$R$2292,10,0)</f>
        <v>7.1185</v>
      </c>
      <c r="O11" s="61">
        <f t="shared" si="5"/>
        <v>18</v>
      </c>
      <c r="P11" s="60">
        <f>VLOOKUP($A11,'Return Data'!$B$7:$R$2292,11,0)</f>
        <v>6.7367999999999997</v>
      </c>
      <c r="Q11" s="61">
        <f t="shared" si="6"/>
        <v>19</v>
      </c>
      <c r="R11" s="60">
        <f>VLOOKUP($A11,'Return Data'!$B$7:$R$2292,12,0)</f>
        <v>6.2060000000000004</v>
      </c>
      <c r="S11" s="61">
        <f t="shared" si="7"/>
        <v>19</v>
      </c>
      <c r="T11" s="60">
        <f>VLOOKUP($A11,'Return Data'!$B$7:$R$2292,13,0)</f>
        <v>5.4386000000000001</v>
      </c>
      <c r="U11" s="61">
        <f t="shared" si="8"/>
        <v>20</v>
      </c>
      <c r="V11" s="60">
        <f>VLOOKUP($A11,'Return Data'!$B$7:$R$2292,17,0)</f>
        <v>4.4958999999999998</v>
      </c>
      <c r="W11" s="61">
        <f t="shared" si="9"/>
        <v>20</v>
      </c>
      <c r="X11" s="60">
        <f>VLOOKUP($A11,'Return Data'!$B$7:$R$2292,14,0)</f>
        <v>4.5170000000000003</v>
      </c>
      <c r="Y11" s="61">
        <f t="shared" si="10"/>
        <v>20</v>
      </c>
      <c r="Z11" s="60">
        <f>VLOOKUP($A11,'Return Data'!$B$7:$R$2292,16,0)</f>
        <v>7.4016000000000002</v>
      </c>
      <c r="AA11" s="62">
        <f t="shared" si="11"/>
        <v>6</v>
      </c>
    </row>
    <row r="12" spans="1:27" x14ac:dyDescent="0.3">
      <c r="A12" s="58" t="s">
        <v>1859</v>
      </c>
      <c r="B12" s="59">
        <f>VLOOKUP($A12,'Return Data'!$B$7:$R$2292,3,0)</f>
        <v>45022</v>
      </c>
      <c r="C12" s="60">
        <f>VLOOKUP($A12,'Return Data'!$B$7:$R$2292,4,0)</f>
        <v>1326.0044</v>
      </c>
      <c r="D12" s="60">
        <f>VLOOKUP($A12,'Return Data'!$B$7:$R$2292,5,0)</f>
        <v>22.334700000000002</v>
      </c>
      <c r="E12" s="61">
        <f t="shared" si="0"/>
        <v>14</v>
      </c>
      <c r="F12" s="60">
        <f>VLOOKUP($A12,'Return Data'!$B$7:$R$2292,6,0)</f>
        <v>12.0519</v>
      </c>
      <c r="G12" s="61">
        <f t="shared" si="1"/>
        <v>16</v>
      </c>
      <c r="H12" s="60">
        <f>VLOOKUP($A12,'Return Data'!$B$7:$R$2292,7,0)</f>
        <v>12.6112</v>
      </c>
      <c r="I12" s="61">
        <f t="shared" si="2"/>
        <v>11</v>
      </c>
      <c r="J12" s="60">
        <f>VLOOKUP($A12,'Return Data'!$B$7:$R$2292,8,0)</f>
        <v>10.8474</v>
      </c>
      <c r="K12" s="61">
        <f t="shared" si="3"/>
        <v>4</v>
      </c>
      <c r="L12" s="60">
        <f>VLOOKUP($A12,'Return Data'!$B$7:$R$2292,9,0)</f>
        <v>9.8051999999999992</v>
      </c>
      <c r="M12" s="61">
        <f t="shared" si="4"/>
        <v>5</v>
      </c>
      <c r="N12" s="60">
        <f>VLOOKUP($A12,'Return Data'!$B$7:$R$2292,10,0)</f>
        <v>7.5533999999999999</v>
      </c>
      <c r="O12" s="61">
        <f t="shared" si="5"/>
        <v>4</v>
      </c>
      <c r="P12" s="60">
        <f>VLOOKUP($A12,'Return Data'!$B$7:$R$2292,11,0)</f>
        <v>7.1115000000000004</v>
      </c>
      <c r="Q12" s="61">
        <f t="shared" si="6"/>
        <v>3</v>
      </c>
      <c r="R12" s="60">
        <f>VLOOKUP($A12,'Return Data'!$B$7:$R$2292,12,0)</f>
        <v>6.6978</v>
      </c>
      <c r="S12" s="61">
        <f t="shared" si="7"/>
        <v>1</v>
      </c>
      <c r="T12" s="60">
        <f>VLOOKUP($A12,'Return Data'!$B$7:$R$2292,13,0)</f>
        <v>5.891</v>
      </c>
      <c r="U12" s="61">
        <f t="shared" si="8"/>
        <v>5</v>
      </c>
      <c r="V12" s="60">
        <f>VLOOKUP($A12,'Return Data'!$B$7:$R$2292,17,0)</f>
        <v>4.9802</v>
      </c>
      <c r="W12" s="61">
        <f t="shared" si="9"/>
        <v>6</v>
      </c>
      <c r="X12" s="60">
        <f>VLOOKUP($A12,'Return Data'!$B$7:$R$2292,14,0)</f>
        <v>4.8944999999999999</v>
      </c>
      <c r="Y12" s="61">
        <f t="shared" si="10"/>
        <v>12</v>
      </c>
      <c r="Z12" s="60">
        <f>VLOOKUP($A12,'Return Data'!$B$7:$R$2292,16,0)</f>
        <v>5.9913999999999996</v>
      </c>
      <c r="AA12" s="62">
        <f t="shared" si="11"/>
        <v>16</v>
      </c>
    </row>
    <row r="13" spans="1:27" x14ac:dyDescent="0.3">
      <c r="A13" s="58" t="s">
        <v>1309</v>
      </c>
      <c r="B13" s="59">
        <f>VLOOKUP($A13,'Return Data'!$B$7:$R$2292,3,0)</f>
        <v>45022</v>
      </c>
      <c r="C13" s="60">
        <f>VLOOKUP($A13,'Return Data'!$B$7:$R$2292,4,0)</f>
        <v>3450.4032000000002</v>
      </c>
      <c r="D13" s="60">
        <f>VLOOKUP($A13,'Return Data'!$B$7:$R$2292,5,0)</f>
        <v>24.209</v>
      </c>
      <c r="E13" s="61">
        <f t="shared" si="0"/>
        <v>8</v>
      </c>
      <c r="F13" s="60">
        <f>VLOOKUP($A13,'Return Data'!$B$7:$R$2292,6,0)</f>
        <v>12.503500000000001</v>
      </c>
      <c r="G13" s="61">
        <f t="shared" si="1"/>
        <v>11</v>
      </c>
      <c r="H13" s="60">
        <f>VLOOKUP($A13,'Return Data'!$B$7:$R$2292,7,0)</f>
        <v>11.8919</v>
      </c>
      <c r="I13" s="61">
        <f t="shared" si="2"/>
        <v>17</v>
      </c>
      <c r="J13" s="60">
        <f>VLOOKUP($A13,'Return Data'!$B$7:$R$2292,8,0)</f>
        <v>9.6013999999999999</v>
      </c>
      <c r="K13" s="61">
        <f t="shared" si="3"/>
        <v>19</v>
      </c>
      <c r="L13" s="60">
        <f>VLOOKUP($A13,'Return Data'!$B$7:$R$2292,9,0)</f>
        <v>9.0917999999999992</v>
      </c>
      <c r="M13" s="61">
        <f t="shared" si="4"/>
        <v>19</v>
      </c>
      <c r="N13" s="60">
        <f>VLOOKUP($A13,'Return Data'!$B$7:$R$2292,10,0)</f>
        <v>6.9743000000000004</v>
      </c>
      <c r="O13" s="61">
        <f t="shared" si="5"/>
        <v>20</v>
      </c>
      <c r="P13" s="60">
        <f>VLOOKUP($A13,'Return Data'!$B$7:$R$2292,11,0)</f>
        <v>6.6147</v>
      </c>
      <c r="Q13" s="61">
        <f t="shared" si="6"/>
        <v>21</v>
      </c>
      <c r="R13" s="60">
        <f>VLOOKUP($A13,'Return Data'!$B$7:$R$2292,12,0)</f>
        <v>6.04</v>
      </c>
      <c r="S13" s="61">
        <f t="shared" si="7"/>
        <v>21</v>
      </c>
      <c r="T13" s="60">
        <f>VLOOKUP($A13,'Return Data'!$B$7:$R$2292,13,0)</f>
        <v>5.3838999999999997</v>
      </c>
      <c r="U13" s="61">
        <f t="shared" si="8"/>
        <v>21</v>
      </c>
      <c r="V13" s="60">
        <f>VLOOKUP($A13,'Return Data'!$B$7:$R$2292,17,0)</f>
        <v>4.3718000000000004</v>
      </c>
      <c r="W13" s="61">
        <f t="shared" si="9"/>
        <v>21</v>
      </c>
      <c r="X13" s="60">
        <f>VLOOKUP($A13,'Return Data'!$B$7:$R$2292,14,0)</f>
        <v>4.3864999999999998</v>
      </c>
      <c r="Y13" s="61">
        <f t="shared" si="10"/>
        <v>21</v>
      </c>
      <c r="Z13" s="60">
        <f>VLOOKUP($A13,'Return Data'!$B$7:$R$2292,16,0)</f>
        <v>6.8597000000000001</v>
      </c>
      <c r="AA13" s="62">
        <f t="shared" si="11"/>
        <v>12</v>
      </c>
    </row>
    <row r="14" spans="1:27" x14ac:dyDescent="0.3">
      <c r="A14" s="58" t="s">
        <v>1311</v>
      </c>
      <c r="B14" s="59">
        <f>VLOOKUP($A14,'Return Data'!$B$7:$R$2292,3,0)</f>
        <v>45022</v>
      </c>
      <c r="C14" s="60">
        <f>VLOOKUP($A14,'Return Data'!$B$7:$R$2292,4,0)</f>
        <v>3132.8132000000001</v>
      </c>
      <c r="D14" s="60">
        <f>VLOOKUP($A14,'Return Data'!$B$7:$R$2292,5,0)</f>
        <v>22.512899999999998</v>
      </c>
      <c r="E14" s="61">
        <f t="shared" si="0"/>
        <v>13</v>
      </c>
      <c r="F14" s="60">
        <f>VLOOKUP($A14,'Return Data'!$B$7:$R$2292,6,0)</f>
        <v>12.1753</v>
      </c>
      <c r="G14" s="61">
        <f t="shared" si="1"/>
        <v>14</v>
      </c>
      <c r="H14" s="60">
        <f>VLOOKUP($A14,'Return Data'!$B$7:$R$2292,7,0)</f>
        <v>12.6448</v>
      </c>
      <c r="I14" s="61">
        <f t="shared" si="2"/>
        <v>10</v>
      </c>
      <c r="J14" s="60">
        <f>VLOOKUP($A14,'Return Data'!$B$7:$R$2292,8,0)</f>
        <v>10.0433</v>
      </c>
      <c r="K14" s="61">
        <f t="shared" si="3"/>
        <v>16</v>
      </c>
      <c r="L14" s="60">
        <f>VLOOKUP($A14,'Return Data'!$B$7:$R$2292,9,0)</f>
        <v>9.5153999999999996</v>
      </c>
      <c r="M14" s="61">
        <f t="shared" si="4"/>
        <v>11</v>
      </c>
      <c r="N14" s="60">
        <f>VLOOKUP($A14,'Return Data'!$B$7:$R$2292,10,0)</f>
        <v>7.3798000000000004</v>
      </c>
      <c r="O14" s="61">
        <f t="shared" si="5"/>
        <v>10</v>
      </c>
      <c r="P14" s="60">
        <f>VLOOKUP($A14,'Return Data'!$B$7:$R$2292,11,0)</f>
        <v>6.9337</v>
      </c>
      <c r="Q14" s="61">
        <f t="shared" si="6"/>
        <v>12</v>
      </c>
      <c r="R14" s="60">
        <f>VLOOKUP($A14,'Return Data'!$B$7:$R$2292,12,0)</f>
        <v>6.3272000000000004</v>
      </c>
      <c r="S14" s="61">
        <f t="shared" si="7"/>
        <v>13</v>
      </c>
      <c r="T14" s="60">
        <f>VLOOKUP($A14,'Return Data'!$B$7:$R$2292,13,0)</f>
        <v>5.67</v>
      </c>
      <c r="U14" s="61">
        <f t="shared" si="8"/>
        <v>12</v>
      </c>
      <c r="V14" s="60">
        <f>VLOOKUP($A14,'Return Data'!$B$7:$R$2292,17,0)</f>
        <v>4.7256999999999998</v>
      </c>
      <c r="W14" s="61">
        <f t="shared" si="9"/>
        <v>17</v>
      </c>
      <c r="X14" s="60">
        <f>VLOOKUP($A14,'Return Data'!$B$7:$R$2292,14,0)</f>
        <v>4.7617000000000003</v>
      </c>
      <c r="Y14" s="61">
        <f t="shared" si="10"/>
        <v>16</v>
      </c>
      <c r="Z14" s="60">
        <f>VLOOKUP($A14,'Return Data'!$B$7:$R$2292,16,0)</f>
        <v>7.0340999999999996</v>
      </c>
      <c r="AA14" s="62">
        <f t="shared" si="11"/>
        <v>11</v>
      </c>
    </row>
    <row r="15" spans="1:27" x14ac:dyDescent="0.3">
      <c r="A15" s="58" t="s">
        <v>1317</v>
      </c>
      <c r="B15" s="59">
        <f>VLOOKUP($A15,'Return Data'!$B$7:$R$2292,3,0)</f>
        <v>45022</v>
      </c>
      <c r="C15" s="60">
        <f>VLOOKUP($A15,'Return Data'!$B$7:$R$2292,4,0)</f>
        <v>13.1274</v>
      </c>
      <c r="D15" s="60">
        <f>VLOOKUP($A15,'Return Data'!$B$7:$R$2292,5,0)</f>
        <v>24.2059</v>
      </c>
      <c r="E15" s="61">
        <f t="shared" si="0"/>
        <v>9</v>
      </c>
      <c r="F15" s="60">
        <f>VLOOKUP($A15,'Return Data'!$B$7:$R$2292,6,0)</f>
        <v>12.8035</v>
      </c>
      <c r="G15" s="61">
        <f t="shared" si="1"/>
        <v>8</v>
      </c>
      <c r="H15" s="60">
        <f>VLOOKUP($A15,'Return Data'!$B$7:$R$2292,7,0)</f>
        <v>12.930899999999999</v>
      </c>
      <c r="I15" s="61">
        <f t="shared" si="2"/>
        <v>6</v>
      </c>
      <c r="J15" s="60">
        <f>VLOOKUP($A15,'Return Data'!$B$7:$R$2292,8,0)</f>
        <v>10.448499999999999</v>
      </c>
      <c r="K15" s="61">
        <f t="shared" si="3"/>
        <v>9</v>
      </c>
      <c r="L15" s="60">
        <f>VLOOKUP($A15,'Return Data'!$B$7:$R$2292,9,0)</f>
        <v>9.6668000000000003</v>
      </c>
      <c r="M15" s="61">
        <f t="shared" si="4"/>
        <v>7</v>
      </c>
      <c r="N15" s="60">
        <f>VLOOKUP($A15,'Return Data'!$B$7:$R$2292,10,0)</f>
        <v>7.3571999999999997</v>
      </c>
      <c r="O15" s="61">
        <f t="shared" si="5"/>
        <v>12</v>
      </c>
      <c r="P15" s="60">
        <f>VLOOKUP($A15,'Return Data'!$B$7:$R$2292,11,0)</f>
        <v>6.9386999999999999</v>
      </c>
      <c r="Q15" s="61">
        <f t="shared" si="6"/>
        <v>11</v>
      </c>
      <c r="R15" s="60">
        <f>VLOOKUP($A15,'Return Data'!$B$7:$R$2292,12,0)</f>
        <v>6.3601000000000001</v>
      </c>
      <c r="S15" s="61">
        <f t="shared" si="7"/>
        <v>11</v>
      </c>
      <c r="T15" s="60">
        <f>VLOOKUP($A15,'Return Data'!$B$7:$R$2292,13,0)</f>
        <v>5.6624999999999996</v>
      </c>
      <c r="U15" s="61">
        <f t="shared" si="8"/>
        <v>13</v>
      </c>
      <c r="V15" s="60">
        <f>VLOOKUP($A15,'Return Data'!$B$7:$R$2292,17,0)</f>
        <v>4.8089000000000004</v>
      </c>
      <c r="W15" s="61">
        <f t="shared" si="9"/>
        <v>11</v>
      </c>
      <c r="X15" s="60">
        <f>VLOOKUP($A15,'Return Data'!$B$7:$R$2292,14,0)</f>
        <v>5.2089999999999996</v>
      </c>
      <c r="Y15" s="61">
        <f t="shared" si="10"/>
        <v>5</v>
      </c>
      <c r="Z15" s="60">
        <f>VLOOKUP($A15,'Return Data'!$B$7:$R$2292,16,0)</f>
        <v>6.1851000000000003</v>
      </c>
      <c r="AA15" s="62">
        <f t="shared" si="11"/>
        <v>15</v>
      </c>
    </row>
    <row r="16" spans="1:27" x14ac:dyDescent="0.3">
      <c r="A16" s="58" t="s">
        <v>1319</v>
      </c>
      <c r="B16" s="59">
        <f>VLOOKUP($A16,'Return Data'!$B$7:$R$2292,3,0)</f>
        <v>45022</v>
      </c>
      <c r="C16" s="60">
        <f>VLOOKUP($A16,'Return Data'!$B$7:$R$2292,4,0)</f>
        <v>1165.6683</v>
      </c>
      <c r="D16" s="60">
        <f>VLOOKUP($A16,'Return Data'!$B$7:$R$2292,5,0)</f>
        <v>25.324300000000001</v>
      </c>
      <c r="E16" s="61">
        <f t="shared" si="0"/>
        <v>4</v>
      </c>
      <c r="F16" s="60">
        <f>VLOOKUP($A16,'Return Data'!$B$7:$R$2292,6,0)</f>
        <v>12.8977</v>
      </c>
      <c r="G16" s="61">
        <f t="shared" si="1"/>
        <v>7</v>
      </c>
      <c r="H16" s="60">
        <f>VLOOKUP($A16,'Return Data'!$B$7:$R$2292,7,0)</f>
        <v>12.3123</v>
      </c>
      <c r="I16" s="61">
        <f t="shared" si="2"/>
        <v>15</v>
      </c>
      <c r="J16" s="60">
        <f>VLOOKUP($A16,'Return Data'!$B$7:$R$2292,8,0)</f>
        <v>9.8598999999999997</v>
      </c>
      <c r="K16" s="61">
        <f t="shared" si="3"/>
        <v>17</v>
      </c>
      <c r="L16" s="60">
        <f>VLOOKUP($A16,'Return Data'!$B$7:$R$2292,9,0)</f>
        <v>9.4810999999999996</v>
      </c>
      <c r="M16" s="61">
        <f t="shared" si="4"/>
        <v>13</v>
      </c>
      <c r="N16" s="60">
        <f>VLOOKUP($A16,'Return Data'!$B$7:$R$2292,10,0)</f>
        <v>7.2911000000000001</v>
      </c>
      <c r="O16" s="61">
        <f t="shared" si="5"/>
        <v>14</v>
      </c>
      <c r="P16" s="60">
        <f>VLOOKUP($A16,'Return Data'!$B$7:$R$2292,11,0)</f>
        <v>6.9481999999999999</v>
      </c>
      <c r="Q16" s="61">
        <f t="shared" si="6"/>
        <v>10</v>
      </c>
      <c r="R16" s="60">
        <f>VLOOKUP($A16,'Return Data'!$B$7:$R$2292,12,0)</f>
        <v>6.4099000000000004</v>
      </c>
      <c r="S16" s="61">
        <f t="shared" si="7"/>
        <v>8</v>
      </c>
      <c r="T16" s="60">
        <f>VLOOKUP($A16,'Return Data'!$B$7:$R$2292,13,0)</f>
        <v>5.6824000000000003</v>
      </c>
      <c r="U16" s="61">
        <f t="shared" si="8"/>
        <v>11</v>
      </c>
      <c r="V16" s="60">
        <f>VLOOKUP($A16,'Return Data'!$B$7:$R$2292,17,0)</f>
        <v>4.7643000000000004</v>
      </c>
      <c r="W16" s="61">
        <f t="shared" si="9"/>
        <v>14</v>
      </c>
      <c r="X16" s="60">
        <f>VLOOKUP($A16,'Return Data'!$B$7:$R$2292,14,0)</f>
        <v>4.88</v>
      </c>
      <c r="Y16" s="61">
        <f t="shared" si="10"/>
        <v>13</v>
      </c>
      <c r="Z16" s="60">
        <f>VLOOKUP($A16,'Return Data'!$B$7:$R$2292,16,0)</f>
        <v>4.9287000000000001</v>
      </c>
      <c r="AA16" s="62">
        <f t="shared" si="11"/>
        <v>21</v>
      </c>
    </row>
    <row r="17" spans="1:27" x14ac:dyDescent="0.3">
      <c r="A17" s="58" t="s">
        <v>1322</v>
      </c>
      <c r="B17" s="59">
        <f>VLOOKUP($A17,'Return Data'!$B$7:$R$2292,3,0)</f>
        <v>45022</v>
      </c>
      <c r="C17" s="60">
        <f>VLOOKUP($A17,'Return Data'!$B$7:$R$2292,4,0)</f>
        <v>25.3429</v>
      </c>
      <c r="D17" s="60">
        <f>VLOOKUP($A17,'Return Data'!$B$7:$R$2292,5,0)</f>
        <v>21.904900000000001</v>
      </c>
      <c r="E17" s="61">
        <f t="shared" si="0"/>
        <v>17</v>
      </c>
      <c r="F17" s="60">
        <f>VLOOKUP($A17,'Return Data'!$B$7:$R$2292,6,0)</f>
        <v>12.061999999999999</v>
      </c>
      <c r="G17" s="61">
        <f t="shared" si="1"/>
        <v>15</v>
      </c>
      <c r="H17" s="60">
        <f>VLOOKUP($A17,'Return Data'!$B$7:$R$2292,7,0)</f>
        <v>12.582700000000001</v>
      </c>
      <c r="I17" s="61">
        <f t="shared" si="2"/>
        <v>12</v>
      </c>
      <c r="J17" s="60">
        <f>VLOOKUP($A17,'Return Data'!$B$7:$R$2292,8,0)</f>
        <v>10.566700000000001</v>
      </c>
      <c r="K17" s="61">
        <f t="shared" si="3"/>
        <v>7</v>
      </c>
      <c r="L17" s="60">
        <f>VLOOKUP($A17,'Return Data'!$B$7:$R$2292,9,0)</f>
        <v>9.6396999999999995</v>
      </c>
      <c r="M17" s="61">
        <f t="shared" si="4"/>
        <v>9</v>
      </c>
      <c r="N17" s="60">
        <f>VLOOKUP($A17,'Return Data'!$B$7:$R$2292,10,0)</f>
        <v>7.4724000000000004</v>
      </c>
      <c r="O17" s="61">
        <f t="shared" si="5"/>
        <v>7</v>
      </c>
      <c r="P17" s="60">
        <f>VLOOKUP($A17,'Return Data'!$B$7:$R$2292,11,0)</f>
        <v>7.0538999999999996</v>
      </c>
      <c r="Q17" s="61">
        <f t="shared" si="6"/>
        <v>5</v>
      </c>
      <c r="R17" s="60">
        <f>VLOOKUP($A17,'Return Data'!$B$7:$R$2292,12,0)</f>
        <v>6.5239000000000003</v>
      </c>
      <c r="S17" s="61">
        <f t="shared" si="7"/>
        <v>4</v>
      </c>
      <c r="T17" s="60">
        <f>VLOOKUP($A17,'Return Data'!$B$7:$R$2292,13,0)</f>
        <v>5.8981000000000003</v>
      </c>
      <c r="U17" s="61">
        <f t="shared" si="8"/>
        <v>3</v>
      </c>
      <c r="V17" s="60">
        <f>VLOOKUP($A17,'Return Data'!$B$7:$R$2292,17,0)</f>
        <v>5.1978</v>
      </c>
      <c r="W17" s="61">
        <f t="shared" si="9"/>
        <v>3</v>
      </c>
      <c r="X17" s="60">
        <f>VLOOKUP($A17,'Return Data'!$B$7:$R$2292,14,0)</f>
        <v>5.6379999999999999</v>
      </c>
      <c r="Y17" s="61">
        <f t="shared" si="10"/>
        <v>3</v>
      </c>
      <c r="Z17" s="60">
        <f>VLOOKUP($A17,'Return Data'!$B$7:$R$2292,16,0)</f>
        <v>8.1041000000000007</v>
      </c>
      <c r="AA17" s="62">
        <f t="shared" si="11"/>
        <v>1</v>
      </c>
    </row>
    <row r="18" spans="1:27" x14ac:dyDescent="0.3">
      <c r="A18" s="58" t="s">
        <v>1324</v>
      </c>
      <c r="B18" s="59">
        <f>VLOOKUP($A18,'Return Data'!$B$7:$R$2292,3,0)</f>
        <v>45022</v>
      </c>
      <c r="C18" s="60">
        <f>VLOOKUP($A18,'Return Data'!$B$7:$R$2292,4,0)</f>
        <v>2499.895</v>
      </c>
      <c r="D18" s="60">
        <f>VLOOKUP($A18,'Return Data'!$B$7:$R$2292,5,0)</f>
        <v>21.069199999999999</v>
      </c>
      <c r="E18" s="61">
        <f t="shared" si="0"/>
        <v>22</v>
      </c>
      <c r="F18" s="60">
        <f>VLOOKUP($A18,'Return Data'!$B$7:$R$2292,6,0)</f>
        <v>12.298299999999999</v>
      </c>
      <c r="G18" s="61">
        <f t="shared" si="1"/>
        <v>12</v>
      </c>
      <c r="H18" s="60">
        <f>VLOOKUP($A18,'Return Data'!$B$7:$R$2292,7,0)</f>
        <v>11.4711</v>
      </c>
      <c r="I18" s="61">
        <f t="shared" si="2"/>
        <v>20</v>
      </c>
      <c r="J18" s="60">
        <f>VLOOKUP($A18,'Return Data'!$B$7:$R$2292,8,0)</f>
        <v>9.4885000000000002</v>
      </c>
      <c r="K18" s="61">
        <f t="shared" si="3"/>
        <v>20</v>
      </c>
      <c r="L18" s="60">
        <f>VLOOKUP($A18,'Return Data'!$B$7:$R$2292,9,0)</f>
        <v>8.67</v>
      </c>
      <c r="M18" s="61">
        <f t="shared" si="4"/>
        <v>21</v>
      </c>
      <c r="N18" s="60">
        <f>VLOOKUP($A18,'Return Data'!$B$7:$R$2292,10,0)</f>
        <v>6.8773999999999997</v>
      </c>
      <c r="O18" s="61">
        <f t="shared" si="5"/>
        <v>21</v>
      </c>
      <c r="P18" s="60">
        <f>VLOOKUP($A18,'Return Data'!$B$7:$R$2292,11,0)</f>
        <v>6.6875999999999998</v>
      </c>
      <c r="Q18" s="61">
        <f t="shared" si="6"/>
        <v>20</v>
      </c>
      <c r="R18" s="60">
        <f>VLOOKUP($A18,'Return Data'!$B$7:$R$2292,12,0)</f>
        <v>6.2127999999999997</v>
      </c>
      <c r="S18" s="61">
        <f t="shared" si="7"/>
        <v>18</v>
      </c>
      <c r="T18" s="60">
        <f>VLOOKUP($A18,'Return Data'!$B$7:$R$2292,13,0)</f>
        <v>5.5734000000000004</v>
      </c>
      <c r="U18" s="61">
        <f t="shared" si="8"/>
        <v>16</v>
      </c>
      <c r="V18" s="60">
        <f>VLOOKUP($A18,'Return Data'!$B$7:$R$2292,17,0)</f>
        <v>4.9718</v>
      </c>
      <c r="W18" s="61">
        <f t="shared" si="9"/>
        <v>7</v>
      </c>
      <c r="X18" s="60">
        <f>VLOOKUP($A18,'Return Data'!$B$7:$R$2292,14,0)</f>
        <v>4.9269999999999996</v>
      </c>
      <c r="Y18" s="61">
        <f t="shared" si="10"/>
        <v>11</v>
      </c>
      <c r="Z18" s="60">
        <f>VLOOKUP($A18,'Return Data'!$B$7:$R$2292,16,0)</f>
        <v>7.1833999999999998</v>
      </c>
      <c r="AA18" s="62">
        <f t="shared" si="11"/>
        <v>8</v>
      </c>
    </row>
    <row r="19" spans="1:27" x14ac:dyDescent="0.3">
      <c r="A19" s="58" t="s">
        <v>1328</v>
      </c>
      <c r="B19" s="59">
        <f>VLOOKUP($A19,'Return Data'!$B$7:$R$2292,3,0)</f>
        <v>45022</v>
      </c>
      <c r="C19" s="60">
        <f>VLOOKUP($A19,'Return Data'!$B$7:$R$2292,4,0)</f>
        <v>2440.3269</v>
      </c>
      <c r="D19" s="60">
        <f>VLOOKUP($A19,'Return Data'!$B$7:$R$2292,5,0)</f>
        <v>26.0243</v>
      </c>
      <c r="E19" s="61">
        <f t="shared" si="0"/>
        <v>2</v>
      </c>
      <c r="F19" s="60">
        <f>VLOOKUP($A19,'Return Data'!$B$7:$R$2292,6,0)</f>
        <v>14.371700000000001</v>
      </c>
      <c r="G19" s="61">
        <f t="shared" si="1"/>
        <v>2</v>
      </c>
      <c r="H19" s="60">
        <f>VLOOKUP($A19,'Return Data'!$B$7:$R$2292,7,0)</f>
        <v>13.621499999999999</v>
      </c>
      <c r="I19" s="61">
        <f t="shared" si="2"/>
        <v>4</v>
      </c>
      <c r="J19" s="60">
        <f>VLOOKUP($A19,'Return Data'!$B$7:$R$2292,8,0)</f>
        <v>10.425000000000001</v>
      </c>
      <c r="K19" s="61">
        <f t="shared" si="3"/>
        <v>10</v>
      </c>
      <c r="L19" s="60">
        <f>VLOOKUP($A19,'Return Data'!$B$7:$R$2292,9,0)</f>
        <v>9.5206</v>
      </c>
      <c r="M19" s="61">
        <f t="shared" si="4"/>
        <v>10</v>
      </c>
      <c r="N19" s="60">
        <f>VLOOKUP($A19,'Return Data'!$B$7:$R$2292,10,0)</f>
        <v>7.3727999999999998</v>
      </c>
      <c r="O19" s="61">
        <f t="shared" si="5"/>
        <v>11</v>
      </c>
      <c r="P19" s="60">
        <f>VLOOKUP($A19,'Return Data'!$B$7:$R$2292,11,0)</f>
        <v>6.9142999999999999</v>
      </c>
      <c r="Q19" s="61">
        <f t="shared" si="6"/>
        <v>14</v>
      </c>
      <c r="R19" s="60">
        <f>VLOOKUP($A19,'Return Data'!$B$7:$R$2292,12,0)</f>
        <v>6.3102999999999998</v>
      </c>
      <c r="S19" s="61">
        <f t="shared" si="7"/>
        <v>15</v>
      </c>
      <c r="T19" s="60">
        <f>VLOOKUP($A19,'Return Data'!$B$7:$R$2292,13,0)</f>
        <v>5.6281999999999996</v>
      </c>
      <c r="U19" s="61">
        <f t="shared" si="8"/>
        <v>14</v>
      </c>
      <c r="V19" s="60">
        <f>VLOOKUP($A19,'Return Data'!$B$7:$R$2292,17,0)</f>
        <v>4.7485999999999997</v>
      </c>
      <c r="W19" s="61">
        <f t="shared" si="9"/>
        <v>15</v>
      </c>
      <c r="X19" s="60">
        <f>VLOOKUP($A19,'Return Data'!$B$7:$R$2292,14,0)</f>
        <v>4.8766999999999996</v>
      </c>
      <c r="Y19" s="61">
        <f t="shared" si="10"/>
        <v>14</v>
      </c>
      <c r="Z19" s="60">
        <f>VLOOKUP($A19,'Return Data'!$B$7:$R$2292,16,0)</f>
        <v>7.3429000000000002</v>
      </c>
      <c r="AA19" s="62">
        <f t="shared" si="11"/>
        <v>7</v>
      </c>
    </row>
    <row r="20" spans="1:27" x14ac:dyDescent="0.3">
      <c r="A20" s="58" t="s">
        <v>1332</v>
      </c>
      <c r="B20" s="59">
        <f>VLOOKUP($A20,'Return Data'!$B$7:$R$2292,3,0)</f>
        <v>45022</v>
      </c>
      <c r="C20" s="60">
        <f>VLOOKUP($A20,'Return Data'!$B$7:$R$2292,4,0)</f>
        <v>38.136800000000001</v>
      </c>
      <c r="D20" s="60">
        <f>VLOOKUP($A20,'Return Data'!$B$7:$R$2292,5,0)</f>
        <v>28.8309</v>
      </c>
      <c r="E20" s="61">
        <f t="shared" si="0"/>
        <v>1</v>
      </c>
      <c r="F20" s="60">
        <f>VLOOKUP($A20,'Return Data'!$B$7:$R$2292,6,0)</f>
        <v>14.9488</v>
      </c>
      <c r="G20" s="61">
        <f t="shared" si="1"/>
        <v>1</v>
      </c>
      <c r="H20" s="60">
        <f>VLOOKUP($A20,'Return Data'!$B$7:$R$2292,7,0)</f>
        <v>13.6913</v>
      </c>
      <c r="I20" s="61">
        <f t="shared" si="2"/>
        <v>2</v>
      </c>
      <c r="J20" s="60">
        <f>VLOOKUP($A20,'Return Data'!$B$7:$R$2292,8,0)</f>
        <v>11.2599</v>
      </c>
      <c r="K20" s="61">
        <f t="shared" si="3"/>
        <v>1</v>
      </c>
      <c r="L20" s="60">
        <f>VLOOKUP($A20,'Return Data'!$B$7:$R$2292,9,0)</f>
        <v>9.9192</v>
      </c>
      <c r="M20" s="61">
        <f t="shared" si="4"/>
        <v>1</v>
      </c>
      <c r="N20" s="60">
        <f>VLOOKUP($A20,'Return Data'!$B$7:$R$2292,10,0)</f>
        <v>7.5578000000000003</v>
      </c>
      <c r="O20" s="61">
        <f t="shared" si="5"/>
        <v>3</v>
      </c>
      <c r="P20" s="60">
        <f>VLOOKUP($A20,'Return Data'!$B$7:$R$2292,11,0)</f>
        <v>7.0076999999999998</v>
      </c>
      <c r="Q20" s="61">
        <f t="shared" si="6"/>
        <v>7</v>
      </c>
      <c r="R20" s="60">
        <f>VLOOKUP($A20,'Return Data'!$B$7:$R$2292,12,0)</f>
        <v>6.3887</v>
      </c>
      <c r="S20" s="61">
        <f t="shared" si="7"/>
        <v>9</v>
      </c>
      <c r="T20" s="60">
        <f>VLOOKUP($A20,'Return Data'!$B$7:$R$2292,13,0)</f>
        <v>5.774</v>
      </c>
      <c r="U20" s="61">
        <f t="shared" si="8"/>
        <v>6</v>
      </c>
      <c r="V20" s="60">
        <f>VLOOKUP($A20,'Return Data'!$B$7:$R$2292,17,0)</f>
        <v>4.8216999999999999</v>
      </c>
      <c r="W20" s="61">
        <f t="shared" si="9"/>
        <v>10</v>
      </c>
      <c r="X20" s="60">
        <f>VLOOKUP($A20,'Return Data'!$B$7:$R$2292,14,0)</f>
        <v>5.0552000000000001</v>
      </c>
      <c r="Y20" s="61">
        <f t="shared" si="10"/>
        <v>7</v>
      </c>
      <c r="Z20" s="60">
        <f>VLOOKUP($A20,'Return Data'!$B$7:$R$2292,16,0)</f>
        <v>7.4238999999999997</v>
      </c>
      <c r="AA20" s="62">
        <f t="shared" si="11"/>
        <v>5</v>
      </c>
    </row>
    <row r="21" spans="1:27" x14ac:dyDescent="0.3">
      <c r="A21" s="58" t="s">
        <v>1335</v>
      </c>
      <c r="B21" s="59">
        <f>VLOOKUP($A21,'Return Data'!$B$7:$R$2292,3,0)</f>
        <v>45022</v>
      </c>
      <c r="C21" s="60">
        <f>VLOOKUP($A21,'Return Data'!$B$7:$R$2292,4,0)</f>
        <v>1153.9567999999999</v>
      </c>
      <c r="D21" s="60">
        <f>VLOOKUP($A21,'Return Data'!$B$7:$R$2292,5,0)</f>
        <v>22.892499999999998</v>
      </c>
      <c r="E21" s="61">
        <f t="shared" si="0"/>
        <v>11</v>
      </c>
      <c r="F21" s="60">
        <f>VLOOKUP($A21,'Return Data'!$B$7:$R$2292,6,0)</f>
        <v>11.150399999999999</v>
      </c>
      <c r="G21" s="61">
        <f t="shared" si="1"/>
        <v>21</v>
      </c>
      <c r="H21" s="60">
        <f>VLOOKUP($A21,'Return Data'!$B$7:$R$2292,7,0)</f>
        <v>8.5704999999999991</v>
      </c>
      <c r="I21" s="61">
        <f t="shared" si="2"/>
        <v>23</v>
      </c>
      <c r="J21" s="60">
        <f>VLOOKUP($A21,'Return Data'!$B$7:$R$2292,8,0)</f>
        <v>7.4389000000000003</v>
      </c>
      <c r="K21" s="61">
        <f t="shared" si="3"/>
        <v>23</v>
      </c>
      <c r="L21" s="60">
        <f>VLOOKUP($A21,'Return Data'!$B$7:$R$2292,9,0)</f>
        <v>7.5744999999999996</v>
      </c>
      <c r="M21" s="61">
        <f t="shared" si="4"/>
        <v>23</v>
      </c>
      <c r="N21" s="60">
        <f>VLOOKUP($A21,'Return Data'!$B$7:$R$2292,10,0)</f>
        <v>6.3034999999999997</v>
      </c>
      <c r="O21" s="61">
        <f t="shared" si="5"/>
        <v>22</v>
      </c>
      <c r="P21" s="60">
        <f>VLOOKUP($A21,'Return Data'!$B$7:$R$2292,11,0)</f>
        <v>6.2138</v>
      </c>
      <c r="Q21" s="61">
        <f t="shared" si="6"/>
        <v>22</v>
      </c>
      <c r="R21" s="60">
        <f>VLOOKUP($A21,'Return Data'!$B$7:$R$2292,12,0)</f>
        <v>5.8063000000000002</v>
      </c>
      <c r="S21" s="61">
        <f t="shared" si="7"/>
        <v>22</v>
      </c>
      <c r="T21" s="60">
        <f>VLOOKUP($A21,'Return Data'!$B$7:$R$2292,13,0)</f>
        <v>5.2275999999999998</v>
      </c>
      <c r="U21" s="61">
        <f t="shared" si="8"/>
        <v>22</v>
      </c>
      <c r="V21" s="60">
        <f>VLOOKUP($A21,'Return Data'!$B$7:$R$2292,17,0)</f>
        <v>4.3446999999999996</v>
      </c>
      <c r="W21" s="61">
        <f t="shared" si="9"/>
        <v>22</v>
      </c>
      <c r="X21" s="60">
        <f>VLOOKUP($A21,'Return Data'!$B$7:$R$2292,14,0)</f>
        <v>4.2911999999999999</v>
      </c>
      <c r="Y21" s="61">
        <f t="shared" si="10"/>
        <v>22</v>
      </c>
      <c r="Z21" s="60">
        <f>VLOOKUP($A21,'Return Data'!$B$7:$R$2292,16,0)</f>
        <v>4.3554000000000004</v>
      </c>
      <c r="AA21" s="62">
        <f t="shared" si="11"/>
        <v>23</v>
      </c>
    </row>
    <row r="22" spans="1:27" x14ac:dyDescent="0.3">
      <c r="A22" s="58" t="s">
        <v>2012</v>
      </c>
      <c r="B22" s="59">
        <f>VLOOKUP($A22,'Return Data'!$B$7:$R$2292,3,0)</f>
        <v>45022</v>
      </c>
      <c r="C22" s="60">
        <f>VLOOKUP($A22,'Return Data'!$B$7:$R$2292,4,0)</f>
        <v>1194.8923</v>
      </c>
      <c r="D22" s="60">
        <f>VLOOKUP($A22,'Return Data'!$B$7:$R$2292,5,0)</f>
        <v>21.636800000000001</v>
      </c>
      <c r="E22" s="61">
        <f t="shared" si="0"/>
        <v>18</v>
      </c>
      <c r="F22" s="60">
        <f>VLOOKUP($A22,'Return Data'!$B$7:$R$2292,6,0)</f>
        <v>11.849399999999999</v>
      </c>
      <c r="G22" s="61">
        <f t="shared" si="1"/>
        <v>18</v>
      </c>
      <c r="H22" s="60">
        <f>VLOOKUP($A22,'Return Data'!$B$7:$R$2292,7,0)</f>
        <v>11.974</v>
      </c>
      <c r="I22" s="61">
        <f t="shared" si="2"/>
        <v>16</v>
      </c>
      <c r="J22" s="60">
        <f>VLOOKUP($A22,'Return Data'!$B$7:$R$2292,8,0)</f>
        <v>10.0793</v>
      </c>
      <c r="K22" s="61">
        <f t="shared" si="3"/>
        <v>14</v>
      </c>
      <c r="L22" s="60">
        <f>VLOOKUP($A22,'Return Data'!$B$7:$R$2292,9,0)</f>
        <v>9.3155000000000001</v>
      </c>
      <c r="M22" s="61">
        <f t="shared" si="4"/>
        <v>14</v>
      </c>
      <c r="N22" s="60">
        <f>VLOOKUP($A22,'Return Data'!$B$7:$R$2292,10,0)</f>
        <v>7.3372000000000002</v>
      </c>
      <c r="O22" s="61">
        <f t="shared" si="5"/>
        <v>13</v>
      </c>
      <c r="P22" s="60">
        <f>VLOOKUP($A22,'Return Data'!$B$7:$R$2292,11,0)</f>
        <v>6.9774000000000003</v>
      </c>
      <c r="Q22" s="61">
        <f t="shared" si="6"/>
        <v>8</v>
      </c>
      <c r="R22" s="60">
        <f>VLOOKUP($A22,'Return Data'!$B$7:$R$2292,12,0)</f>
        <v>6.4175000000000004</v>
      </c>
      <c r="S22" s="61">
        <f t="shared" si="7"/>
        <v>7</v>
      </c>
      <c r="T22" s="60">
        <f>VLOOKUP($A22,'Return Data'!$B$7:$R$2292,13,0)</f>
        <v>5.6947000000000001</v>
      </c>
      <c r="U22" s="61">
        <f t="shared" si="8"/>
        <v>9</v>
      </c>
      <c r="V22" s="60">
        <f>VLOOKUP($A22,'Return Data'!$B$7:$R$2292,17,0)</f>
        <v>4.782</v>
      </c>
      <c r="W22" s="61">
        <f t="shared" si="9"/>
        <v>13</v>
      </c>
      <c r="X22" s="60">
        <f>VLOOKUP($A22,'Return Data'!$B$7:$R$2292,14,0)</f>
        <v>4.9496000000000002</v>
      </c>
      <c r="Y22" s="61">
        <f t="shared" si="10"/>
        <v>10</v>
      </c>
      <c r="Z22" s="60">
        <f>VLOOKUP($A22,'Return Data'!$B$7:$R$2292,16,0)</f>
        <v>5.2633000000000001</v>
      </c>
      <c r="AA22" s="62">
        <f t="shared" si="11"/>
        <v>19</v>
      </c>
    </row>
    <row r="23" spans="1:27" x14ac:dyDescent="0.3">
      <c r="A23" s="58" t="s">
        <v>1337</v>
      </c>
      <c r="B23" s="59">
        <f>VLOOKUP($A23,'Return Data'!$B$7:$R$2292,3,0)</f>
        <v>45022</v>
      </c>
      <c r="C23" s="60">
        <f>VLOOKUP($A23,'Return Data'!$B$7:$R$2292,4,0)</f>
        <v>15.103199999999999</v>
      </c>
      <c r="D23" s="60">
        <f>VLOOKUP($A23,'Return Data'!$B$7:$R$2292,5,0)</f>
        <v>16.440999999999999</v>
      </c>
      <c r="E23" s="61">
        <f t="shared" si="0"/>
        <v>23</v>
      </c>
      <c r="F23" s="60">
        <f>VLOOKUP($A23,'Return Data'!$B$7:$R$2292,6,0)</f>
        <v>9.1097000000000001</v>
      </c>
      <c r="G23" s="61">
        <f t="shared" si="1"/>
        <v>23</v>
      </c>
      <c r="H23" s="60">
        <f>VLOOKUP($A23,'Return Data'!$B$7:$R$2292,7,0)</f>
        <v>9.2323000000000004</v>
      </c>
      <c r="I23" s="61">
        <f t="shared" si="2"/>
        <v>22</v>
      </c>
      <c r="J23" s="60">
        <f>VLOOKUP($A23,'Return Data'!$B$7:$R$2292,8,0)</f>
        <v>7.9474999999999998</v>
      </c>
      <c r="K23" s="61">
        <f t="shared" si="3"/>
        <v>22</v>
      </c>
      <c r="L23" s="60">
        <f>VLOOKUP($A23,'Return Data'!$B$7:$R$2292,9,0)</f>
        <v>7.8003999999999998</v>
      </c>
      <c r="M23" s="61">
        <f t="shared" si="4"/>
        <v>22</v>
      </c>
      <c r="N23" s="60">
        <f>VLOOKUP($A23,'Return Data'!$B$7:$R$2292,10,0)</f>
        <v>5.9173999999999998</v>
      </c>
      <c r="O23" s="61">
        <f t="shared" si="5"/>
        <v>23</v>
      </c>
      <c r="P23" s="60">
        <f>VLOOKUP($A23,'Return Data'!$B$7:$R$2292,11,0)</f>
        <v>5.8040000000000003</v>
      </c>
      <c r="Q23" s="61">
        <f t="shared" si="6"/>
        <v>23</v>
      </c>
      <c r="R23" s="60">
        <f>VLOOKUP($A23,'Return Data'!$B$7:$R$2292,12,0)</f>
        <v>5.3982000000000001</v>
      </c>
      <c r="S23" s="61">
        <f t="shared" si="7"/>
        <v>23</v>
      </c>
      <c r="T23" s="60">
        <f>VLOOKUP($A23,'Return Data'!$B$7:$R$2292,13,0)</f>
        <v>4.8075999999999999</v>
      </c>
      <c r="U23" s="61">
        <f t="shared" si="8"/>
        <v>23</v>
      </c>
      <c r="V23" s="60">
        <f>VLOOKUP($A23,'Return Data'!$B$7:$R$2292,17,0)</f>
        <v>4.0202999999999998</v>
      </c>
      <c r="W23" s="61">
        <f t="shared" si="9"/>
        <v>23</v>
      </c>
      <c r="X23" s="60">
        <f>VLOOKUP($A23,'Return Data'!$B$7:$R$2292,14,0)</f>
        <v>3.8898999999999999</v>
      </c>
      <c r="Y23" s="61">
        <f t="shared" si="10"/>
        <v>23</v>
      </c>
      <c r="Z23" s="60">
        <f>VLOOKUP($A23,'Return Data'!$B$7:$R$2292,16,0)</f>
        <v>4.3949999999999996</v>
      </c>
      <c r="AA23" s="62">
        <f t="shared" si="11"/>
        <v>22</v>
      </c>
    </row>
    <row r="24" spans="1:27" x14ac:dyDescent="0.3">
      <c r="A24" s="58" t="s">
        <v>1340</v>
      </c>
      <c r="B24" s="59">
        <f>VLOOKUP($A24,'Return Data'!$B$7:$R$2292,3,0)</f>
        <v>45022</v>
      </c>
      <c r="C24" s="60">
        <f>VLOOKUP($A24,'Return Data'!$B$7:$R$2292,4,0)</f>
        <v>3748.7132000000001</v>
      </c>
      <c r="D24" s="60">
        <f>VLOOKUP($A24,'Return Data'!$B$7:$R$2292,5,0)</f>
        <v>24.309200000000001</v>
      </c>
      <c r="E24" s="61">
        <f t="shared" si="0"/>
        <v>7</v>
      </c>
      <c r="F24" s="60">
        <f>VLOOKUP($A24,'Return Data'!$B$7:$R$2292,6,0)</f>
        <v>13.0768</v>
      </c>
      <c r="G24" s="61">
        <f t="shared" si="1"/>
        <v>5</v>
      </c>
      <c r="H24" s="60">
        <f>VLOOKUP($A24,'Return Data'!$B$7:$R$2292,7,0)</f>
        <v>13.467599999999999</v>
      </c>
      <c r="I24" s="61">
        <f t="shared" si="2"/>
        <v>5</v>
      </c>
      <c r="J24" s="60">
        <f>VLOOKUP($A24,'Return Data'!$B$7:$R$2292,8,0)</f>
        <v>10.673</v>
      </c>
      <c r="K24" s="61">
        <f t="shared" si="3"/>
        <v>6</v>
      </c>
      <c r="L24" s="60">
        <f>VLOOKUP($A24,'Return Data'!$B$7:$R$2292,9,0)</f>
        <v>9.7227999999999994</v>
      </c>
      <c r="M24" s="61">
        <f t="shared" si="4"/>
        <v>6</v>
      </c>
      <c r="N24" s="60">
        <f>VLOOKUP($A24,'Return Data'!$B$7:$R$2292,10,0)</f>
        <v>7.5914000000000001</v>
      </c>
      <c r="O24" s="61">
        <f t="shared" si="5"/>
        <v>2</v>
      </c>
      <c r="P24" s="60">
        <f>VLOOKUP($A24,'Return Data'!$B$7:$R$2292,11,0)</f>
        <v>7.1955999999999998</v>
      </c>
      <c r="Q24" s="61">
        <f t="shared" si="6"/>
        <v>1</v>
      </c>
      <c r="R24" s="60">
        <f>VLOOKUP($A24,'Return Data'!$B$7:$R$2292,12,0)</f>
        <v>6.6947999999999999</v>
      </c>
      <c r="S24" s="61">
        <f t="shared" si="7"/>
        <v>2</v>
      </c>
      <c r="T24" s="60">
        <f>VLOOKUP($A24,'Return Data'!$B$7:$R$2292,13,0)</f>
        <v>6.1393000000000004</v>
      </c>
      <c r="U24" s="61">
        <f t="shared" si="8"/>
        <v>1</v>
      </c>
      <c r="V24" s="60">
        <f>VLOOKUP($A24,'Return Data'!$B$7:$R$2292,17,0)</f>
        <v>7.3536000000000001</v>
      </c>
      <c r="W24" s="61">
        <f t="shared" si="9"/>
        <v>1</v>
      </c>
      <c r="X24" s="60">
        <f>VLOOKUP($A24,'Return Data'!$B$7:$R$2292,14,0)</f>
        <v>6.8049999999999997</v>
      </c>
      <c r="Y24" s="61">
        <f t="shared" si="10"/>
        <v>1</v>
      </c>
      <c r="Z24" s="60">
        <f>VLOOKUP($A24,'Return Data'!$B$7:$R$2292,16,0)</f>
        <v>7.0964999999999998</v>
      </c>
      <c r="AA24" s="62">
        <f t="shared" si="11"/>
        <v>10</v>
      </c>
    </row>
    <row r="25" spans="1:27" x14ac:dyDescent="0.3">
      <c r="A25" s="58" t="s">
        <v>1818</v>
      </c>
      <c r="B25" s="59">
        <f>VLOOKUP($A25,'Return Data'!$B$7:$R$2292,3,0)</f>
        <v>45022</v>
      </c>
      <c r="C25" s="60">
        <f>VLOOKUP($A25,'Return Data'!$B$7:$R$2292,4,0)</f>
        <v>30.317499999999999</v>
      </c>
      <c r="D25" s="60">
        <f>VLOOKUP($A25,'Return Data'!$B$7:$R$2292,5,0)</f>
        <v>25.5411</v>
      </c>
      <c r="E25" s="61">
        <f t="shared" si="0"/>
        <v>3</v>
      </c>
      <c r="F25" s="60">
        <f>VLOOKUP($A25,'Return Data'!$B$7:$R$2292,6,0)</f>
        <v>12.7348</v>
      </c>
      <c r="G25" s="61">
        <f t="shared" si="1"/>
        <v>10</v>
      </c>
      <c r="H25" s="60">
        <f>VLOOKUP($A25,'Return Data'!$B$7:$R$2292,7,0)</f>
        <v>12.555300000000001</v>
      </c>
      <c r="I25" s="61">
        <f t="shared" si="2"/>
        <v>13</v>
      </c>
      <c r="J25" s="60">
        <f>VLOOKUP($A25,'Return Data'!$B$7:$R$2292,8,0)</f>
        <v>10.351699999999999</v>
      </c>
      <c r="K25" s="61">
        <f t="shared" si="3"/>
        <v>11</v>
      </c>
      <c r="L25" s="60">
        <f>VLOOKUP($A25,'Return Data'!$B$7:$R$2292,9,0)</f>
        <v>9.2964000000000002</v>
      </c>
      <c r="M25" s="61">
        <f t="shared" si="4"/>
        <v>16</v>
      </c>
      <c r="N25" s="60">
        <f>VLOOKUP($A25,'Return Data'!$B$7:$R$2292,10,0)</f>
        <v>7.2519999999999998</v>
      </c>
      <c r="O25" s="61">
        <f t="shared" si="5"/>
        <v>16</v>
      </c>
      <c r="P25" s="60">
        <f>VLOOKUP($A25,'Return Data'!$B$7:$R$2292,11,0)</f>
        <v>6.9291</v>
      </c>
      <c r="Q25" s="61">
        <f t="shared" si="6"/>
        <v>13</v>
      </c>
      <c r="R25" s="60">
        <f>VLOOKUP($A25,'Return Data'!$B$7:$R$2292,12,0)</f>
        <v>6.3628999999999998</v>
      </c>
      <c r="S25" s="61">
        <f t="shared" si="7"/>
        <v>10</v>
      </c>
      <c r="T25" s="60">
        <f>VLOOKUP($A25,'Return Data'!$B$7:$R$2292,13,0)</f>
        <v>5.7232000000000003</v>
      </c>
      <c r="U25" s="61">
        <f t="shared" si="8"/>
        <v>8</v>
      </c>
      <c r="V25" s="60">
        <f>VLOOKUP($A25,'Return Data'!$B$7:$R$2292,17,0)</f>
        <v>4.8239999999999998</v>
      </c>
      <c r="W25" s="61">
        <f t="shared" si="9"/>
        <v>9</v>
      </c>
      <c r="X25" s="60">
        <f>VLOOKUP($A25,'Return Data'!$B$7:$R$2292,14,0)</f>
        <v>4.984</v>
      </c>
      <c r="Y25" s="61">
        <f t="shared" si="10"/>
        <v>8</v>
      </c>
      <c r="Z25" s="60">
        <f>VLOOKUP($A25,'Return Data'!$B$7:$R$2292,16,0)</f>
        <v>8.1023999999999994</v>
      </c>
      <c r="AA25" s="62">
        <f t="shared" si="11"/>
        <v>2</v>
      </c>
    </row>
    <row r="26" spans="1:27" x14ac:dyDescent="0.3">
      <c r="A26" s="58" t="s">
        <v>1343</v>
      </c>
      <c r="B26" s="59">
        <f>VLOOKUP($A26,'Return Data'!$B$7:$R$2292,3,0)</f>
        <v>45022</v>
      </c>
      <c r="C26" s="60">
        <f>VLOOKUP($A26,'Return Data'!$B$7:$R$2292,4,0)</f>
        <v>5167.1466</v>
      </c>
      <c r="D26" s="60">
        <f>VLOOKUP($A26,'Return Data'!$B$7:$R$2292,5,0)</f>
        <v>22.330500000000001</v>
      </c>
      <c r="E26" s="61">
        <f t="shared" si="0"/>
        <v>15</v>
      </c>
      <c r="F26" s="60">
        <f>VLOOKUP($A26,'Return Data'!$B$7:$R$2292,6,0)</f>
        <v>12.8005</v>
      </c>
      <c r="G26" s="61">
        <f t="shared" si="1"/>
        <v>9</v>
      </c>
      <c r="H26" s="60">
        <f>VLOOKUP($A26,'Return Data'!$B$7:$R$2292,7,0)</f>
        <v>11.722200000000001</v>
      </c>
      <c r="I26" s="61">
        <f t="shared" si="2"/>
        <v>19</v>
      </c>
      <c r="J26" s="60">
        <f>VLOOKUP($A26,'Return Data'!$B$7:$R$2292,8,0)</f>
        <v>10.061299999999999</v>
      </c>
      <c r="K26" s="61">
        <f t="shared" si="3"/>
        <v>15</v>
      </c>
      <c r="L26" s="60">
        <f>VLOOKUP($A26,'Return Data'!$B$7:$R$2292,9,0)</f>
        <v>9.3056999999999999</v>
      </c>
      <c r="M26" s="61">
        <f t="shared" si="4"/>
        <v>15</v>
      </c>
      <c r="N26" s="60">
        <f>VLOOKUP($A26,'Return Data'!$B$7:$R$2292,10,0)</f>
        <v>7.2111999999999998</v>
      </c>
      <c r="O26" s="61">
        <f t="shared" si="5"/>
        <v>17</v>
      </c>
      <c r="P26" s="60">
        <f>VLOOKUP($A26,'Return Data'!$B$7:$R$2292,11,0)</f>
        <v>6.8080999999999996</v>
      </c>
      <c r="Q26" s="61">
        <f t="shared" si="6"/>
        <v>17</v>
      </c>
      <c r="R26" s="60">
        <f>VLOOKUP($A26,'Return Data'!$B$7:$R$2292,12,0)</f>
        <v>6.2290000000000001</v>
      </c>
      <c r="S26" s="61">
        <f t="shared" si="7"/>
        <v>17</v>
      </c>
      <c r="T26" s="60">
        <f>VLOOKUP($A26,'Return Data'!$B$7:$R$2292,13,0)</f>
        <v>5.4420000000000002</v>
      </c>
      <c r="U26" s="61">
        <f t="shared" si="8"/>
        <v>19</v>
      </c>
      <c r="V26" s="60">
        <f>VLOOKUP($A26,'Return Data'!$B$7:$R$2292,17,0)</f>
        <v>4.6092000000000004</v>
      </c>
      <c r="W26" s="61">
        <f t="shared" si="9"/>
        <v>18</v>
      </c>
      <c r="X26" s="60">
        <f>VLOOKUP($A26,'Return Data'!$B$7:$R$2292,14,0)</f>
        <v>4.8395000000000001</v>
      </c>
      <c r="Y26" s="61">
        <f t="shared" si="10"/>
        <v>15</v>
      </c>
      <c r="Z26" s="60">
        <f>VLOOKUP($A26,'Return Data'!$B$7:$R$2292,16,0)</f>
        <v>7.1657000000000002</v>
      </c>
      <c r="AA26" s="62">
        <f t="shared" si="11"/>
        <v>9</v>
      </c>
    </row>
    <row r="27" spans="1:27" x14ac:dyDescent="0.3">
      <c r="A27" s="58" t="s">
        <v>1797</v>
      </c>
      <c r="B27" s="59">
        <f>VLOOKUP($A27,'Return Data'!$B$7:$R$2292,3,0)</f>
        <v>45022</v>
      </c>
      <c r="C27" s="60">
        <f>VLOOKUP($A27,'Return Data'!$B$7:$R$2292,4,0)</f>
        <v>2483.8971999999999</v>
      </c>
      <c r="D27" s="60">
        <f>VLOOKUP($A27,'Return Data'!$B$7:$R$2292,5,0)</f>
        <v>22.075900000000001</v>
      </c>
      <c r="E27" s="61">
        <f t="shared" si="0"/>
        <v>16</v>
      </c>
      <c r="F27" s="60">
        <f>VLOOKUP($A27,'Return Data'!$B$7:$R$2292,6,0)</f>
        <v>11.7956</v>
      </c>
      <c r="G27" s="61">
        <f t="shared" si="1"/>
        <v>20</v>
      </c>
      <c r="H27" s="60">
        <f>VLOOKUP($A27,'Return Data'!$B$7:$R$2292,7,0)</f>
        <v>12.696899999999999</v>
      </c>
      <c r="I27" s="61">
        <f t="shared" si="2"/>
        <v>8</v>
      </c>
      <c r="J27" s="60">
        <f>VLOOKUP($A27,'Return Data'!$B$7:$R$2292,8,0)</f>
        <v>10.2241</v>
      </c>
      <c r="K27" s="61">
        <f t="shared" si="3"/>
        <v>12</v>
      </c>
      <c r="L27" s="60">
        <f>VLOOKUP($A27,'Return Data'!$B$7:$R$2292,9,0)</f>
        <v>9.6420999999999992</v>
      </c>
      <c r="M27" s="61">
        <f t="shared" si="4"/>
        <v>8</v>
      </c>
      <c r="N27" s="60">
        <f>VLOOKUP($A27,'Return Data'!$B$7:$R$2292,10,0)</f>
        <v>7.5262000000000002</v>
      </c>
      <c r="O27" s="61">
        <f t="shared" si="5"/>
        <v>5</v>
      </c>
      <c r="P27" s="60">
        <f>VLOOKUP($A27,'Return Data'!$B$7:$R$2292,11,0)</f>
        <v>7.0625</v>
      </c>
      <c r="Q27" s="61">
        <f t="shared" si="6"/>
        <v>4</v>
      </c>
      <c r="R27" s="60">
        <f>VLOOKUP($A27,'Return Data'!$B$7:$R$2292,12,0)</f>
        <v>6.5206999999999997</v>
      </c>
      <c r="S27" s="61">
        <f t="shared" si="7"/>
        <v>5</v>
      </c>
      <c r="T27" s="60">
        <f>VLOOKUP($A27,'Return Data'!$B$7:$R$2292,13,0)</f>
        <v>5.8916000000000004</v>
      </c>
      <c r="U27" s="61">
        <f t="shared" si="8"/>
        <v>4</v>
      </c>
      <c r="V27" s="60">
        <f>VLOOKUP($A27,'Return Data'!$B$7:$R$2292,17,0)</f>
        <v>4.7920999999999996</v>
      </c>
      <c r="W27" s="61">
        <f t="shared" si="9"/>
        <v>12</v>
      </c>
      <c r="X27" s="60">
        <f>VLOOKUP($A27,'Return Data'!$B$7:$R$2292,14,0)</f>
        <v>4.6268000000000002</v>
      </c>
      <c r="Y27" s="61">
        <f t="shared" si="10"/>
        <v>18</v>
      </c>
      <c r="Z27" s="60">
        <f>VLOOKUP($A27,'Return Data'!$B$7:$R$2292,16,0)</f>
        <v>6.6226000000000003</v>
      </c>
      <c r="AA27" s="62">
        <f t="shared" si="11"/>
        <v>13</v>
      </c>
    </row>
    <row r="28" spans="1:27" x14ac:dyDescent="0.3">
      <c r="A28" s="58" t="s">
        <v>1347</v>
      </c>
      <c r="B28" s="59">
        <f>VLOOKUP($A28,'Return Data'!$B$7:$R$2292,3,0)</f>
        <v>45022</v>
      </c>
      <c r="C28" s="60">
        <f>VLOOKUP($A28,'Return Data'!$B$7:$R$2292,4,0)</f>
        <v>12.6031</v>
      </c>
      <c r="D28" s="60">
        <f>VLOOKUP($A28,'Return Data'!$B$7:$R$2292,5,0)</f>
        <v>25.2136</v>
      </c>
      <c r="E28" s="61">
        <f t="shared" si="0"/>
        <v>5</v>
      </c>
      <c r="F28" s="60">
        <f>VLOOKUP($A28,'Return Data'!$B$7:$R$2292,6,0)</f>
        <v>13.1432</v>
      </c>
      <c r="G28" s="61">
        <f t="shared" si="1"/>
        <v>4</v>
      </c>
      <c r="H28" s="60">
        <f>VLOOKUP($A28,'Return Data'!$B$7:$R$2292,7,0)</f>
        <v>13.6889</v>
      </c>
      <c r="I28" s="61">
        <f t="shared" si="2"/>
        <v>3</v>
      </c>
      <c r="J28" s="60">
        <f>VLOOKUP($A28,'Return Data'!$B$7:$R$2292,8,0)</f>
        <v>10.968400000000001</v>
      </c>
      <c r="K28" s="61">
        <f t="shared" si="3"/>
        <v>3</v>
      </c>
      <c r="L28" s="60">
        <f>VLOOKUP($A28,'Return Data'!$B$7:$R$2292,9,0)</f>
        <v>9.8823000000000008</v>
      </c>
      <c r="M28" s="61">
        <f t="shared" si="4"/>
        <v>3</v>
      </c>
      <c r="N28" s="60">
        <f>VLOOKUP($A28,'Return Data'!$B$7:$R$2292,10,0)</f>
        <v>7.4886999999999997</v>
      </c>
      <c r="O28" s="61">
        <f t="shared" si="5"/>
        <v>6</v>
      </c>
      <c r="P28" s="60">
        <f>VLOOKUP($A28,'Return Data'!$B$7:$R$2292,11,0)</f>
        <v>7.0330000000000004</v>
      </c>
      <c r="Q28" s="61">
        <f t="shared" si="6"/>
        <v>6</v>
      </c>
      <c r="R28" s="60">
        <f>VLOOKUP($A28,'Return Data'!$B$7:$R$2292,12,0)</f>
        <v>6.4482999999999997</v>
      </c>
      <c r="S28" s="61">
        <f t="shared" si="7"/>
        <v>6</v>
      </c>
      <c r="T28" s="60">
        <f>VLOOKUP($A28,'Return Data'!$B$7:$R$2292,13,0)</f>
        <v>5.7689000000000004</v>
      </c>
      <c r="U28" s="61">
        <f t="shared" si="8"/>
        <v>7</v>
      </c>
      <c r="V28" s="60">
        <f>VLOOKUP($A28,'Return Data'!$B$7:$R$2292,17,0)</f>
        <v>4.9223999999999997</v>
      </c>
      <c r="W28" s="61">
        <f t="shared" si="9"/>
        <v>8</v>
      </c>
      <c r="X28" s="60">
        <f>VLOOKUP($A28,'Return Data'!$B$7:$R$2292,14,0)</f>
        <v>4.9527999999999999</v>
      </c>
      <c r="Y28" s="61">
        <f t="shared" si="10"/>
        <v>9</v>
      </c>
      <c r="Z28" s="60">
        <f>VLOOKUP($A28,'Return Data'!$B$7:$R$2292,16,0)</f>
        <v>5.6555</v>
      </c>
      <c r="AA28" s="62">
        <f t="shared" si="11"/>
        <v>18</v>
      </c>
    </row>
    <row r="29" spans="1:27" x14ac:dyDescent="0.3">
      <c r="A29" s="58" t="s">
        <v>1349</v>
      </c>
      <c r="B29" s="59">
        <f>VLOOKUP($A29,'Return Data'!$B$7:$R$2292,3,0)</f>
        <v>45022</v>
      </c>
      <c r="C29" s="60">
        <f>VLOOKUP($A29,'Return Data'!$B$7:$R$2292,4,0)</f>
        <v>3854.3656999999998</v>
      </c>
      <c r="D29" s="60">
        <f>VLOOKUP($A29,'Return Data'!$B$7:$R$2292,5,0)</f>
        <v>22.842099999999999</v>
      </c>
      <c r="E29" s="61">
        <f t="shared" si="0"/>
        <v>12</v>
      </c>
      <c r="F29" s="60">
        <f>VLOOKUP($A29,'Return Data'!$B$7:$R$2292,6,0)</f>
        <v>12.003399999999999</v>
      </c>
      <c r="G29" s="61">
        <f t="shared" si="1"/>
        <v>17</v>
      </c>
      <c r="H29" s="60">
        <f>VLOOKUP($A29,'Return Data'!$B$7:$R$2292,7,0)</f>
        <v>12.367900000000001</v>
      </c>
      <c r="I29" s="61">
        <f t="shared" si="2"/>
        <v>14</v>
      </c>
      <c r="J29" s="60">
        <f>VLOOKUP($A29,'Return Data'!$B$7:$R$2292,8,0)</f>
        <v>10.2232</v>
      </c>
      <c r="K29" s="61">
        <f t="shared" si="3"/>
        <v>13</v>
      </c>
      <c r="L29" s="60">
        <f>VLOOKUP($A29,'Return Data'!$B$7:$R$2292,9,0)</f>
        <v>9.4982000000000006</v>
      </c>
      <c r="M29" s="61">
        <f t="shared" si="4"/>
        <v>12</v>
      </c>
      <c r="N29" s="60">
        <f>VLOOKUP($A29,'Return Data'!$B$7:$R$2292,10,0)</f>
        <v>7.2853000000000003</v>
      </c>
      <c r="O29" s="61">
        <f t="shared" si="5"/>
        <v>15</v>
      </c>
      <c r="P29" s="60">
        <f>VLOOKUP($A29,'Return Data'!$B$7:$R$2292,11,0)</f>
        <v>6.8478000000000003</v>
      </c>
      <c r="Q29" s="61">
        <f t="shared" si="6"/>
        <v>16</v>
      </c>
      <c r="R29" s="60">
        <f>VLOOKUP($A29,'Return Data'!$B$7:$R$2292,12,0)</f>
        <v>6.3132000000000001</v>
      </c>
      <c r="S29" s="61">
        <f t="shared" si="7"/>
        <v>14</v>
      </c>
      <c r="T29" s="60">
        <f>VLOOKUP($A29,'Return Data'!$B$7:$R$2292,13,0)</f>
        <v>5.6192000000000002</v>
      </c>
      <c r="U29" s="61">
        <f t="shared" si="8"/>
        <v>15</v>
      </c>
      <c r="V29" s="60">
        <f>VLOOKUP($A29,'Return Data'!$B$7:$R$2292,17,0)</f>
        <v>6.2180999999999997</v>
      </c>
      <c r="W29" s="61">
        <f t="shared" si="9"/>
        <v>2</v>
      </c>
      <c r="X29" s="60">
        <f>VLOOKUP($A29,'Return Data'!$B$7:$R$2292,14,0)</f>
        <v>5.9622999999999999</v>
      </c>
      <c r="Y29" s="61">
        <f t="shared" si="10"/>
        <v>2</v>
      </c>
      <c r="Z29" s="60">
        <f>VLOOKUP($A29,'Return Data'!$B$7:$R$2292,16,0)</f>
        <v>7.4255000000000004</v>
      </c>
      <c r="AA29" s="62">
        <f t="shared" si="11"/>
        <v>4</v>
      </c>
    </row>
    <row r="30" spans="1:27" x14ac:dyDescent="0.3">
      <c r="A30" s="58" t="s">
        <v>1809</v>
      </c>
      <c r="B30" s="59">
        <f>VLOOKUP($A30,'Return Data'!$B$7:$R$2292,3,0)</f>
        <v>45022</v>
      </c>
      <c r="C30" s="60">
        <f>VLOOKUP($A30,'Return Data'!$B$7:$R$2292,4,0)</f>
        <v>1202.7131999999999</v>
      </c>
      <c r="D30" s="60">
        <f>VLOOKUP($A30,'Return Data'!$B$7:$R$2292,5,0)</f>
        <v>21.483899999999998</v>
      </c>
      <c r="E30" s="61">
        <f t="shared" si="0"/>
        <v>20</v>
      </c>
      <c r="F30" s="60">
        <f>VLOOKUP($A30,'Return Data'!$B$7:$R$2292,6,0)</f>
        <v>10.9382</v>
      </c>
      <c r="G30" s="61">
        <f t="shared" si="1"/>
        <v>22</v>
      </c>
      <c r="H30" s="60">
        <f>VLOOKUP($A30,'Return Data'!$B$7:$R$2292,7,0)</f>
        <v>11.2279</v>
      </c>
      <c r="I30" s="61">
        <f t="shared" si="2"/>
        <v>21</v>
      </c>
      <c r="J30" s="60">
        <f>VLOOKUP($A30,'Return Data'!$B$7:$R$2292,8,0)</f>
        <v>9.3533000000000008</v>
      </c>
      <c r="K30" s="61">
        <f t="shared" si="3"/>
        <v>21</v>
      </c>
      <c r="L30" s="60">
        <f>VLOOKUP($A30,'Return Data'!$B$7:$R$2292,9,0)</f>
        <v>9.0018999999999991</v>
      </c>
      <c r="M30" s="61">
        <f t="shared" si="4"/>
        <v>20</v>
      </c>
      <c r="N30" s="60">
        <f>VLOOKUP($A30,'Return Data'!$B$7:$R$2292,10,0)</f>
        <v>7.0865999999999998</v>
      </c>
      <c r="O30" s="61">
        <f t="shared" si="5"/>
        <v>19</v>
      </c>
      <c r="P30" s="60">
        <f>VLOOKUP($A30,'Return Data'!$B$7:$R$2292,11,0)</f>
        <v>6.7835000000000001</v>
      </c>
      <c r="Q30" s="61">
        <f t="shared" si="6"/>
        <v>18</v>
      </c>
      <c r="R30" s="60">
        <f>VLOOKUP($A30,'Return Data'!$B$7:$R$2292,12,0)</f>
        <v>6.1337000000000002</v>
      </c>
      <c r="S30" s="61">
        <f t="shared" si="7"/>
        <v>20</v>
      </c>
      <c r="T30" s="60">
        <f>VLOOKUP($A30,'Return Data'!$B$7:$R$2292,13,0)</f>
        <v>5.5461</v>
      </c>
      <c r="U30" s="61">
        <f t="shared" si="8"/>
        <v>17</v>
      </c>
      <c r="V30" s="60">
        <f>VLOOKUP($A30,'Return Data'!$B$7:$R$2292,17,0)</f>
        <v>4.7335000000000003</v>
      </c>
      <c r="W30" s="61">
        <f t="shared" si="9"/>
        <v>16</v>
      </c>
      <c r="X30" s="60">
        <f>VLOOKUP($A30,'Return Data'!$B$7:$R$2292,14,0)</f>
        <v>4.5518999999999998</v>
      </c>
      <c r="Y30" s="61">
        <f t="shared" si="10"/>
        <v>19</v>
      </c>
      <c r="Z30" s="60">
        <f>VLOOKUP($A30,'Return Data'!$B$7:$R$2292,16,0)</f>
        <v>4.9298999999999999</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23.15307826086956</v>
      </c>
      <c r="E32" s="69"/>
      <c r="F32" s="70">
        <f>AVERAGE(F8:F30)</f>
        <v>12.388265217391304</v>
      </c>
      <c r="G32" s="69"/>
      <c r="H32" s="70">
        <f>AVERAGE(H8:H30)</f>
        <v>12.277865217391307</v>
      </c>
      <c r="I32" s="69"/>
      <c r="J32" s="70">
        <f>AVERAGE(J8:J30)</f>
        <v>10.079056521739126</v>
      </c>
      <c r="K32" s="69"/>
      <c r="L32" s="70">
        <f>AVERAGE(L8:L30)</f>
        <v>9.3296391304347814</v>
      </c>
      <c r="M32" s="69"/>
      <c r="N32" s="70">
        <f>AVERAGE(N8:N30)</f>
        <v>7.2384434782608693</v>
      </c>
      <c r="O32" s="69"/>
      <c r="P32" s="70">
        <f>AVERAGE(P8:P30)</f>
        <v>6.8506565217391318</v>
      </c>
      <c r="Q32" s="69"/>
      <c r="R32" s="70">
        <f>AVERAGE(R8:R30)</f>
        <v>6.3039999999999994</v>
      </c>
      <c r="S32" s="69"/>
      <c r="T32" s="70">
        <f>AVERAGE(T8:T30)</f>
        <v>5.6334130434782619</v>
      </c>
      <c r="U32" s="69"/>
      <c r="V32" s="70">
        <f>AVERAGE(V8:V30)</f>
        <v>4.9183391304347825</v>
      </c>
      <c r="W32" s="69"/>
      <c r="X32" s="70">
        <f>AVERAGE(X8:X30)</f>
        <v>4.9723956521739128</v>
      </c>
      <c r="Y32" s="69"/>
      <c r="Z32" s="70">
        <f>AVERAGE(Z8:Z30)</f>
        <v>6.4950478260869566</v>
      </c>
      <c r="AA32" s="71"/>
    </row>
    <row r="33" spans="1:27" x14ac:dyDescent="0.3">
      <c r="A33" s="68" t="s">
        <v>28</v>
      </c>
      <c r="B33" s="69"/>
      <c r="C33" s="69"/>
      <c r="D33" s="70">
        <f>MIN(D8:D30)</f>
        <v>16.440999999999999</v>
      </c>
      <c r="E33" s="69"/>
      <c r="F33" s="70">
        <f>MIN(F8:F30)</f>
        <v>9.1097000000000001</v>
      </c>
      <c r="G33" s="69"/>
      <c r="H33" s="70">
        <f>MIN(H8:H30)</f>
        <v>8.5704999999999991</v>
      </c>
      <c r="I33" s="69"/>
      <c r="J33" s="70">
        <f>MIN(J8:J30)</f>
        <v>7.4389000000000003</v>
      </c>
      <c r="K33" s="69"/>
      <c r="L33" s="70">
        <f>MIN(L8:L30)</f>
        <v>7.5744999999999996</v>
      </c>
      <c r="M33" s="69"/>
      <c r="N33" s="70">
        <f>MIN(N8:N30)</f>
        <v>5.9173999999999998</v>
      </c>
      <c r="O33" s="69"/>
      <c r="P33" s="70">
        <f>MIN(P8:P30)</f>
        <v>5.8040000000000003</v>
      </c>
      <c r="Q33" s="69"/>
      <c r="R33" s="70">
        <f>MIN(R8:R30)</f>
        <v>5.3982000000000001</v>
      </c>
      <c r="S33" s="69"/>
      <c r="T33" s="70">
        <f>MIN(T8:T30)</f>
        <v>4.8075999999999999</v>
      </c>
      <c r="U33" s="69"/>
      <c r="V33" s="70">
        <f>MIN(V8:V30)</f>
        <v>4.0202999999999998</v>
      </c>
      <c r="W33" s="69"/>
      <c r="X33" s="70">
        <f>MIN(X8:X30)</f>
        <v>3.8898999999999999</v>
      </c>
      <c r="Y33" s="69"/>
      <c r="Z33" s="70">
        <f>MIN(Z8:Z30)</f>
        <v>4.3554000000000004</v>
      </c>
      <c r="AA33" s="71"/>
    </row>
    <row r="34" spans="1:27" ht="15" thickBot="1" x14ac:dyDescent="0.35">
      <c r="A34" s="72" t="s">
        <v>29</v>
      </c>
      <c r="B34" s="73"/>
      <c r="C34" s="73"/>
      <c r="D34" s="74">
        <f>MAX(D8:D30)</f>
        <v>28.8309</v>
      </c>
      <c r="E34" s="73"/>
      <c r="F34" s="74">
        <f>MAX(F8:F30)</f>
        <v>14.9488</v>
      </c>
      <c r="G34" s="73"/>
      <c r="H34" s="74">
        <f>MAX(H8:H30)</f>
        <v>13.747</v>
      </c>
      <c r="I34" s="73"/>
      <c r="J34" s="74">
        <f>MAX(J8:J30)</f>
        <v>11.2599</v>
      </c>
      <c r="K34" s="73"/>
      <c r="L34" s="74">
        <f>MAX(L8:L30)</f>
        <v>9.9192</v>
      </c>
      <c r="M34" s="73"/>
      <c r="N34" s="74">
        <f>MAX(N8:N30)</f>
        <v>7.6413000000000002</v>
      </c>
      <c r="O34" s="73"/>
      <c r="P34" s="74">
        <f>MAX(P8:P30)</f>
        <v>7.1955999999999998</v>
      </c>
      <c r="Q34" s="73"/>
      <c r="R34" s="74">
        <f>MAX(R8:R30)</f>
        <v>6.6978</v>
      </c>
      <c r="S34" s="73"/>
      <c r="T34" s="74">
        <f>MAX(T8:T30)</f>
        <v>6.1393000000000004</v>
      </c>
      <c r="U34" s="73"/>
      <c r="V34" s="74">
        <f>MAX(V8:V30)</f>
        <v>7.3536000000000001</v>
      </c>
      <c r="W34" s="73"/>
      <c r="X34" s="74">
        <f>MAX(X8:X30)</f>
        <v>6.8049999999999997</v>
      </c>
      <c r="Y34" s="73"/>
      <c r="Z34" s="74">
        <f>MAX(Z8:Z30)</f>
        <v>8.1041000000000007</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45022</v>
      </c>
      <c r="C8" s="60">
        <f>VLOOKUP($A8,'Return Data'!$B$7:$R$2292,4,0)</f>
        <v>464.92020000000002</v>
      </c>
      <c r="D8" s="60">
        <f>VLOOKUP($A8,'Return Data'!$B$7:$R$2292,5,0)</f>
        <v>21.350999999999999</v>
      </c>
      <c r="E8" s="61">
        <f t="shared" ref="E8:E30" si="0">RANK(D8,D$8:D$30,0)</f>
        <v>17</v>
      </c>
      <c r="F8" s="60">
        <f>VLOOKUP($A8,'Return Data'!$B$7:$R$2292,6,0)</f>
        <v>11.9764</v>
      </c>
      <c r="G8" s="61">
        <f t="shared" ref="G8:G30" si="1">RANK(F8,F$8:F$30,0)</f>
        <v>12</v>
      </c>
      <c r="H8" s="60">
        <f>VLOOKUP($A8,'Return Data'!$B$7:$R$2292,7,0)</f>
        <v>12.4519</v>
      </c>
      <c r="I8" s="61">
        <f t="shared" ref="I8:I30" si="2">RANK(H8,H$8:H$30,0)</f>
        <v>10</v>
      </c>
      <c r="J8" s="60">
        <f>VLOOKUP($A8,'Return Data'!$B$7:$R$2292,8,0)</f>
        <v>10.513</v>
      </c>
      <c r="K8" s="61">
        <f t="shared" ref="K8:K30" si="3">RANK(J8,J$8:J$30,0)</f>
        <v>3</v>
      </c>
      <c r="L8" s="60">
        <f>VLOOKUP($A8,'Return Data'!$B$7:$R$2292,9,0)</f>
        <v>9.0765999999999991</v>
      </c>
      <c r="M8" s="61">
        <f t="shared" ref="M8:M30" si="4">RANK(L8,L$8:L$30,0)</f>
        <v>7</v>
      </c>
      <c r="N8" s="60">
        <f>VLOOKUP($A8,'Return Data'!$B$7:$R$2292,10,0)</f>
        <v>7.2412999999999998</v>
      </c>
      <c r="O8" s="61">
        <f t="shared" ref="O8:O30" si="5">RANK(N8,N$8:N$30,0)</f>
        <v>3</v>
      </c>
      <c r="P8" s="60">
        <f>VLOOKUP($A8,'Return Data'!$B$7:$R$2292,11,0)</f>
        <v>6.7576000000000001</v>
      </c>
      <c r="Q8" s="61">
        <f t="shared" ref="Q8:Q30" si="6">RANK(P8,P$8:P$30,0)</f>
        <v>2</v>
      </c>
      <c r="R8" s="60">
        <f>VLOOKUP($A8,'Return Data'!$B$7:$R$2292,12,0)</f>
        <v>6.1574</v>
      </c>
      <c r="S8" s="61">
        <f t="shared" ref="S8:S30" si="7">RANK(R8,R$8:R$30,0)</f>
        <v>2</v>
      </c>
      <c r="T8" s="60">
        <f>VLOOKUP($A8,'Return Data'!$B$7:$R$2292,13,0)</f>
        <v>5.5045999999999999</v>
      </c>
      <c r="U8" s="61">
        <f t="shared" ref="U8:U30" si="8">RANK(T8,T$8:T$30,0)</f>
        <v>2</v>
      </c>
      <c r="V8" s="60">
        <f>VLOOKUP($A8,'Return Data'!$B$7:$R$2292,17,0)</f>
        <v>4.8212000000000002</v>
      </c>
      <c r="W8" s="61">
        <f t="shared" ref="W8:W30" si="9">RANK(V8,V$8:V$30,0)</f>
        <v>3</v>
      </c>
      <c r="X8" s="60">
        <f>VLOOKUP($A8,'Return Data'!$B$7:$R$2292,14,0)</f>
        <v>5.3244999999999996</v>
      </c>
      <c r="Y8" s="61">
        <f t="shared" ref="Y8:Y30" si="10">RANK(X8,X$8:X$30,0)</f>
        <v>3</v>
      </c>
      <c r="Z8" s="60">
        <f>VLOOKUP($A8,'Return Data'!$B$7:$R$2292,16,0)</f>
        <v>7.4039000000000001</v>
      </c>
      <c r="AA8" s="62">
        <f t="shared" ref="AA8:AA30" si="11">RANK(Z8,Z$8:Z$30,0)</f>
        <v>3</v>
      </c>
    </row>
    <row r="9" spans="1:27" x14ac:dyDescent="0.3">
      <c r="A9" s="58" t="s">
        <v>1308</v>
      </c>
      <c r="B9" s="59">
        <f>VLOOKUP($A9,'Return Data'!$B$7:$R$2292,3,0)</f>
        <v>45022</v>
      </c>
      <c r="C9" s="60">
        <f>VLOOKUP($A9,'Return Data'!$B$7:$R$2292,4,0)</f>
        <v>12.691000000000001</v>
      </c>
      <c r="D9" s="60">
        <f>VLOOKUP($A9,'Return Data'!$B$7:$R$2292,5,0)</f>
        <v>22.734999999999999</v>
      </c>
      <c r="E9" s="61">
        <f t="shared" si="0"/>
        <v>10</v>
      </c>
      <c r="F9" s="60">
        <f>VLOOKUP($A9,'Return Data'!$B$7:$R$2292,6,0)</f>
        <v>12.0914</v>
      </c>
      <c r="G9" s="61">
        <f t="shared" si="1"/>
        <v>10</v>
      </c>
      <c r="H9" s="60">
        <f>VLOOKUP($A9,'Return Data'!$B$7:$R$2292,7,0)</f>
        <v>12.8344</v>
      </c>
      <c r="I9" s="61">
        <f t="shared" si="2"/>
        <v>4</v>
      </c>
      <c r="J9" s="60">
        <f>VLOOKUP($A9,'Return Data'!$B$7:$R$2292,8,0)</f>
        <v>10.1259</v>
      </c>
      <c r="K9" s="61">
        <f t="shared" si="3"/>
        <v>5</v>
      </c>
      <c r="L9" s="60">
        <f>VLOOKUP($A9,'Return Data'!$B$7:$R$2292,9,0)</f>
        <v>9.0025999999999993</v>
      </c>
      <c r="M9" s="61">
        <f t="shared" si="4"/>
        <v>9</v>
      </c>
      <c r="N9" s="60">
        <f>VLOOKUP($A9,'Return Data'!$B$7:$R$2292,10,0)</f>
        <v>6.7443999999999997</v>
      </c>
      <c r="O9" s="61">
        <f t="shared" si="5"/>
        <v>12</v>
      </c>
      <c r="P9" s="60">
        <f>VLOOKUP($A9,'Return Data'!$B$7:$R$2292,11,0)</f>
        <v>6.2423999999999999</v>
      </c>
      <c r="Q9" s="61">
        <f t="shared" si="6"/>
        <v>15</v>
      </c>
      <c r="R9" s="60">
        <f>VLOOKUP($A9,'Return Data'!$B$7:$R$2292,12,0)</f>
        <v>5.6742999999999997</v>
      </c>
      <c r="S9" s="61">
        <f t="shared" si="7"/>
        <v>15</v>
      </c>
      <c r="T9" s="60">
        <f>VLOOKUP($A9,'Return Data'!$B$7:$R$2292,13,0)</f>
        <v>4.9805999999999999</v>
      </c>
      <c r="U9" s="61">
        <f t="shared" si="8"/>
        <v>15</v>
      </c>
      <c r="V9" s="60">
        <f>VLOOKUP($A9,'Return Data'!$B$7:$R$2292,17,0)</f>
        <v>4.1288999999999998</v>
      </c>
      <c r="W9" s="61">
        <f t="shared" si="9"/>
        <v>15</v>
      </c>
      <c r="X9" s="60">
        <f>VLOOKUP($A9,'Return Data'!$B$7:$R$2292,14,0)</f>
        <v>4.2542</v>
      </c>
      <c r="Y9" s="61">
        <f t="shared" si="10"/>
        <v>15</v>
      </c>
      <c r="Z9" s="60">
        <f>VLOOKUP($A9,'Return Data'!$B$7:$R$2292,16,0)</f>
        <v>5.3498000000000001</v>
      </c>
      <c r="AA9" s="62">
        <f t="shared" si="11"/>
        <v>17</v>
      </c>
    </row>
    <row r="10" spans="1:27" x14ac:dyDescent="0.3">
      <c r="A10" s="58" t="s">
        <v>2077</v>
      </c>
      <c r="B10" s="59">
        <f>VLOOKUP($A10,'Return Data'!$B$7:$R$2292,3,0)</f>
        <v>45022</v>
      </c>
      <c r="C10" s="60">
        <f>VLOOKUP($A10,'Return Data'!$B$7:$R$2292,4,0)</f>
        <v>12.9993</v>
      </c>
      <c r="D10" s="60">
        <f>VLOOKUP($A10,'Return Data'!$B$7:$R$2292,5,0)</f>
        <v>24.444600000000001</v>
      </c>
      <c r="E10" s="61">
        <f t="shared" si="0"/>
        <v>5</v>
      </c>
      <c r="F10" s="60">
        <f>VLOOKUP($A10,'Return Data'!$B$7:$R$2292,6,0)</f>
        <v>13.0236</v>
      </c>
      <c r="G10" s="61">
        <f t="shared" si="1"/>
        <v>3</v>
      </c>
      <c r="H10" s="60">
        <f>VLOOKUP($A10,'Return Data'!$B$7:$R$2292,7,0)</f>
        <v>12.6351</v>
      </c>
      <c r="I10" s="61">
        <f t="shared" si="2"/>
        <v>6</v>
      </c>
      <c r="J10" s="60">
        <f>VLOOKUP($A10,'Return Data'!$B$7:$R$2292,8,0)</f>
        <v>10.2486</v>
      </c>
      <c r="K10" s="61">
        <f t="shared" si="3"/>
        <v>4</v>
      </c>
      <c r="L10" s="60">
        <f>VLOOKUP($A10,'Return Data'!$B$7:$R$2292,9,0)</f>
        <v>9.6707000000000001</v>
      </c>
      <c r="M10" s="61">
        <f t="shared" si="4"/>
        <v>2</v>
      </c>
      <c r="N10" s="60">
        <f>VLOOKUP($A10,'Return Data'!$B$7:$R$2292,10,0)</f>
        <v>7.2628000000000004</v>
      </c>
      <c r="O10" s="61">
        <f t="shared" si="5"/>
        <v>2</v>
      </c>
      <c r="P10" s="60">
        <f>VLOOKUP($A10,'Return Data'!$B$7:$R$2292,11,0)</f>
        <v>6.6630000000000003</v>
      </c>
      <c r="Q10" s="61">
        <f t="shared" si="6"/>
        <v>4</v>
      </c>
      <c r="R10" s="60">
        <f>VLOOKUP($A10,'Return Data'!$B$7:$R$2292,12,0)</f>
        <v>6.0529999999999999</v>
      </c>
      <c r="S10" s="61">
        <f t="shared" si="7"/>
        <v>4</v>
      </c>
      <c r="T10" s="60">
        <f>VLOOKUP($A10,'Return Data'!$B$7:$R$2292,13,0)</f>
        <v>5.3094999999999999</v>
      </c>
      <c r="U10" s="61">
        <f t="shared" si="8"/>
        <v>8</v>
      </c>
      <c r="V10" s="60">
        <f>VLOOKUP($A10,'Return Data'!$B$7:$R$2292,17,0)</f>
        <v>4.3997999999999999</v>
      </c>
      <c r="W10" s="61">
        <f t="shared" si="9"/>
        <v>10</v>
      </c>
      <c r="X10" s="60">
        <f>VLOOKUP($A10,'Return Data'!$B$7:$R$2292,14,0)</f>
        <v>4.5125999999999999</v>
      </c>
      <c r="Y10" s="61">
        <f t="shared" si="10"/>
        <v>11</v>
      </c>
      <c r="Z10" s="60">
        <f>VLOOKUP($A10,'Return Data'!$B$7:$R$2292,16,0)</f>
        <v>5.7141000000000002</v>
      </c>
      <c r="AA10" s="62">
        <f t="shared" si="11"/>
        <v>16</v>
      </c>
    </row>
    <row r="11" spans="1:27" x14ac:dyDescent="0.3">
      <c r="A11" s="58" t="s">
        <v>1912</v>
      </c>
      <c r="B11" s="59">
        <f>VLOOKUP($A11,'Return Data'!$B$7:$R$2292,3,0)</f>
        <v>45022</v>
      </c>
      <c r="C11" s="60">
        <f>VLOOKUP($A11,'Return Data'!$B$7:$R$2292,4,0)</f>
        <v>2741.0945999999999</v>
      </c>
      <c r="D11" s="60">
        <f>VLOOKUP($A11,'Return Data'!$B$7:$R$2292,5,0)</f>
        <v>20.528600000000001</v>
      </c>
      <c r="E11" s="61">
        <f t="shared" si="0"/>
        <v>22</v>
      </c>
      <c r="F11" s="60">
        <f>VLOOKUP($A11,'Return Data'!$B$7:$R$2292,6,0)</f>
        <v>11.113799999999999</v>
      </c>
      <c r="G11" s="61">
        <f t="shared" si="1"/>
        <v>19</v>
      </c>
      <c r="H11" s="60">
        <f>VLOOKUP($A11,'Return Data'!$B$7:$R$2292,7,0)</f>
        <v>11.0954</v>
      </c>
      <c r="I11" s="61">
        <f t="shared" si="2"/>
        <v>20</v>
      </c>
      <c r="J11" s="60">
        <f>VLOOKUP($A11,'Return Data'!$B$7:$R$2292,8,0)</f>
        <v>9.0077999999999996</v>
      </c>
      <c r="K11" s="61">
        <f t="shared" si="3"/>
        <v>20</v>
      </c>
      <c r="L11" s="60">
        <f>VLOOKUP($A11,'Return Data'!$B$7:$R$2292,9,0)</f>
        <v>8.4221000000000004</v>
      </c>
      <c r="M11" s="61">
        <f t="shared" si="4"/>
        <v>20</v>
      </c>
      <c r="N11" s="60">
        <f>VLOOKUP($A11,'Return Data'!$B$7:$R$2292,10,0)</f>
        <v>6.4710999999999999</v>
      </c>
      <c r="O11" s="61">
        <f t="shared" si="5"/>
        <v>18</v>
      </c>
      <c r="P11" s="60">
        <f>VLOOKUP($A11,'Return Data'!$B$7:$R$2292,11,0)</f>
        <v>6.2644000000000002</v>
      </c>
      <c r="Q11" s="61">
        <f t="shared" si="6"/>
        <v>14</v>
      </c>
      <c r="R11" s="60">
        <f>VLOOKUP($A11,'Return Data'!$B$7:$R$2292,12,0)</f>
        <v>5.8003</v>
      </c>
      <c r="S11" s="61">
        <f t="shared" si="7"/>
        <v>12</v>
      </c>
      <c r="T11" s="60">
        <f>VLOOKUP($A11,'Return Data'!$B$7:$R$2292,13,0)</f>
        <v>5.0979999999999999</v>
      </c>
      <c r="U11" s="61">
        <f t="shared" si="8"/>
        <v>12</v>
      </c>
      <c r="V11" s="60">
        <f>VLOOKUP($A11,'Return Data'!$B$7:$R$2292,17,0)</f>
        <v>4.2347000000000001</v>
      </c>
      <c r="W11" s="61">
        <f t="shared" si="9"/>
        <v>14</v>
      </c>
      <c r="X11" s="60">
        <f>VLOOKUP($A11,'Return Data'!$B$7:$R$2292,14,0)</f>
        <v>4.2596999999999996</v>
      </c>
      <c r="Y11" s="61">
        <f t="shared" si="10"/>
        <v>14</v>
      </c>
      <c r="Z11" s="60">
        <f>VLOOKUP($A11,'Return Data'!$B$7:$R$2292,16,0)</f>
        <v>7.0846</v>
      </c>
      <c r="AA11" s="62">
        <f t="shared" si="11"/>
        <v>6</v>
      </c>
    </row>
    <row r="12" spans="1:27" x14ac:dyDescent="0.3">
      <c r="A12" s="58" t="s">
        <v>1877</v>
      </c>
      <c r="B12" s="59">
        <f>VLOOKUP($A12,'Return Data'!$B$7:$R$2292,3,0)</f>
        <v>45022</v>
      </c>
      <c r="C12" s="60">
        <f>VLOOKUP($A12,'Return Data'!$B$7:$R$2292,4,0)</f>
        <v>1314.5237</v>
      </c>
      <c r="D12" s="60">
        <f>VLOOKUP($A12,'Return Data'!$B$7:$R$2292,5,0)</f>
        <v>22.215800000000002</v>
      </c>
      <c r="E12" s="61">
        <f t="shared" si="0"/>
        <v>13</v>
      </c>
      <c r="F12" s="60">
        <f>VLOOKUP($A12,'Return Data'!$B$7:$R$2292,6,0)</f>
        <v>11.931900000000001</v>
      </c>
      <c r="G12" s="61">
        <f t="shared" si="1"/>
        <v>14</v>
      </c>
      <c r="H12" s="60">
        <f>VLOOKUP($A12,'Return Data'!$B$7:$R$2292,7,0)</f>
        <v>12.4909</v>
      </c>
      <c r="I12" s="61">
        <f t="shared" si="2"/>
        <v>8</v>
      </c>
      <c r="J12" s="60">
        <f>VLOOKUP($A12,'Return Data'!$B$7:$R$2292,8,0)</f>
        <v>10.727</v>
      </c>
      <c r="K12" s="61">
        <f t="shared" si="3"/>
        <v>2</v>
      </c>
      <c r="L12" s="60">
        <f>VLOOKUP($A12,'Return Data'!$B$7:$R$2292,9,0)</f>
        <v>9.6842000000000006</v>
      </c>
      <c r="M12" s="61">
        <f t="shared" si="4"/>
        <v>1</v>
      </c>
      <c r="N12" s="60">
        <f>VLOOKUP($A12,'Return Data'!$B$7:$R$2292,10,0)</f>
        <v>7.4311999999999996</v>
      </c>
      <c r="O12" s="61">
        <f t="shared" si="5"/>
        <v>1</v>
      </c>
      <c r="P12" s="60">
        <f>VLOOKUP($A12,'Return Data'!$B$7:$R$2292,11,0)</f>
        <v>6.9873000000000003</v>
      </c>
      <c r="Q12" s="61">
        <f t="shared" si="6"/>
        <v>1</v>
      </c>
      <c r="R12" s="60">
        <f>VLOOKUP($A12,'Return Data'!$B$7:$R$2292,12,0)</f>
        <v>6.5702999999999996</v>
      </c>
      <c r="S12" s="61">
        <f t="shared" si="7"/>
        <v>1</v>
      </c>
      <c r="T12" s="60">
        <f>VLOOKUP($A12,'Return Data'!$B$7:$R$2292,13,0)</f>
        <v>5.7605000000000004</v>
      </c>
      <c r="U12" s="61">
        <f t="shared" si="8"/>
        <v>1</v>
      </c>
      <c r="V12" s="60">
        <f>VLOOKUP($A12,'Return Data'!$B$7:$R$2292,17,0)</f>
        <v>4.8033000000000001</v>
      </c>
      <c r="W12" s="61">
        <f t="shared" si="9"/>
        <v>4</v>
      </c>
      <c r="X12" s="60">
        <f>VLOOKUP($A12,'Return Data'!$B$7:$R$2292,14,0)</f>
        <v>4.7121000000000004</v>
      </c>
      <c r="Y12" s="61">
        <f t="shared" si="10"/>
        <v>6</v>
      </c>
      <c r="Z12" s="60">
        <f>VLOOKUP($A12,'Return Data'!$B$7:$R$2292,16,0)</f>
        <v>5.8014999999999999</v>
      </c>
      <c r="AA12" s="62">
        <f t="shared" si="11"/>
        <v>14</v>
      </c>
    </row>
    <row r="13" spans="1:27" x14ac:dyDescent="0.3">
      <c r="A13" s="58" t="s">
        <v>1310</v>
      </c>
      <c r="B13" s="59">
        <f>VLOOKUP($A13,'Return Data'!$B$7:$R$2292,3,0)</f>
        <v>45022</v>
      </c>
      <c r="C13" s="60">
        <f>VLOOKUP($A13,'Return Data'!$B$7:$R$2292,4,0)</f>
        <v>3283.9196000000002</v>
      </c>
      <c r="D13" s="60">
        <f>VLOOKUP($A13,'Return Data'!$B$7:$R$2292,5,0)</f>
        <v>23.669799999999999</v>
      </c>
      <c r="E13" s="61">
        <f t="shared" si="0"/>
        <v>8</v>
      </c>
      <c r="F13" s="60">
        <f>VLOOKUP($A13,'Return Data'!$B$7:$R$2292,6,0)</f>
        <v>11.956</v>
      </c>
      <c r="G13" s="61">
        <f t="shared" si="1"/>
        <v>13</v>
      </c>
      <c r="H13" s="60">
        <f>VLOOKUP($A13,'Return Data'!$B$7:$R$2292,7,0)</f>
        <v>11.4139</v>
      </c>
      <c r="I13" s="61">
        <f t="shared" si="2"/>
        <v>18</v>
      </c>
      <c r="J13" s="60">
        <f>VLOOKUP($A13,'Return Data'!$B$7:$R$2292,8,0)</f>
        <v>9.0955999999999992</v>
      </c>
      <c r="K13" s="61">
        <f t="shared" si="3"/>
        <v>19</v>
      </c>
      <c r="L13" s="60">
        <f>VLOOKUP($A13,'Return Data'!$B$7:$R$2292,9,0)</f>
        <v>8.5594000000000001</v>
      </c>
      <c r="M13" s="61">
        <f t="shared" si="4"/>
        <v>18</v>
      </c>
      <c r="N13" s="60">
        <f>VLOOKUP($A13,'Return Data'!$B$7:$R$2292,10,0)</f>
        <v>6.4194000000000004</v>
      </c>
      <c r="O13" s="61">
        <f t="shared" si="5"/>
        <v>20</v>
      </c>
      <c r="P13" s="60">
        <f>VLOOKUP($A13,'Return Data'!$B$7:$R$2292,11,0)</f>
        <v>6.0439999999999996</v>
      </c>
      <c r="Q13" s="61">
        <f t="shared" si="6"/>
        <v>20</v>
      </c>
      <c r="R13" s="60">
        <f>VLOOKUP($A13,'Return Data'!$B$7:$R$2292,12,0)</f>
        <v>5.4672999999999998</v>
      </c>
      <c r="S13" s="61">
        <f t="shared" si="7"/>
        <v>20</v>
      </c>
      <c r="T13" s="60">
        <f>VLOOKUP($A13,'Return Data'!$B$7:$R$2292,13,0)</f>
        <v>4.8102999999999998</v>
      </c>
      <c r="U13" s="61">
        <f t="shared" si="8"/>
        <v>21</v>
      </c>
      <c r="V13" s="60">
        <f>VLOOKUP($A13,'Return Data'!$B$7:$R$2292,17,0)</f>
        <v>3.8035999999999999</v>
      </c>
      <c r="W13" s="61">
        <f t="shared" si="9"/>
        <v>21</v>
      </c>
      <c r="X13" s="60">
        <f>VLOOKUP($A13,'Return Data'!$B$7:$R$2292,14,0)</f>
        <v>3.8065000000000002</v>
      </c>
      <c r="Y13" s="61">
        <f t="shared" si="10"/>
        <v>21</v>
      </c>
      <c r="Z13" s="60">
        <f>VLOOKUP($A13,'Return Data'!$B$7:$R$2292,16,0)</f>
        <v>6.8239000000000001</v>
      </c>
      <c r="AA13" s="62">
        <f t="shared" si="11"/>
        <v>9</v>
      </c>
    </row>
    <row r="14" spans="1:27" x14ac:dyDescent="0.3">
      <c r="A14" s="58" t="s">
        <v>1312</v>
      </c>
      <c r="B14" s="59">
        <f>VLOOKUP($A14,'Return Data'!$B$7:$R$2292,3,0)</f>
        <v>45022</v>
      </c>
      <c r="C14" s="60">
        <f>VLOOKUP($A14,'Return Data'!$B$7:$R$2292,4,0)</f>
        <v>2928.1379999999999</v>
      </c>
      <c r="D14" s="60">
        <f>VLOOKUP($A14,'Return Data'!$B$7:$R$2292,5,0)</f>
        <v>21.795999999999999</v>
      </c>
      <c r="E14" s="61">
        <f t="shared" si="0"/>
        <v>15</v>
      </c>
      <c r="F14" s="60">
        <f>VLOOKUP($A14,'Return Data'!$B$7:$R$2292,6,0)</f>
        <v>11.456799999999999</v>
      </c>
      <c r="G14" s="61">
        <f t="shared" si="1"/>
        <v>17</v>
      </c>
      <c r="H14" s="60">
        <f>VLOOKUP($A14,'Return Data'!$B$7:$R$2292,7,0)</f>
        <v>11.9267</v>
      </c>
      <c r="I14" s="61">
        <f t="shared" si="2"/>
        <v>13</v>
      </c>
      <c r="J14" s="60">
        <f>VLOOKUP($A14,'Return Data'!$B$7:$R$2292,8,0)</f>
        <v>9.3229000000000006</v>
      </c>
      <c r="K14" s="61">
        <f t="shared" si="3"/>
        <v>17</v>
      </c>
      <c r="L14" s="60">
        <f>VLOOKUP($A14,'Return Data'!$B$7:$R$2292,9,0)</f>
        <v>8.7908000000000008</v>
      </c>
      <c r="M14" s="61">
        <f t="shared" si="4"/>
        <v>16</v>
      </c>
      <c r="N14" s="60">
        <f>VLOOKUP($A14,'Return Data'!$B$7:$R$2292,10,0)</f>
        <v>6.6421000000000001</v>
      </c>
      <c r="O14" s="61">
        <f t="shared" si="5"/>
        <v>15</v>
      </c>
      <c r="P14" s="60">
        <f>VLOOKUP($A14,'Return Data'!$B$7:$R$2292,11,0)</f>
        <v>6.1958000000000002</v>
      </c>
      <c r="Q14" s="61">
        <f t="shared" si="6"/>
        <v>17</v>
      </c>
      <c r="R14" s="60">
        <f>VLOOKUP($A14,'Return Data'!$B$7:$R$2292,12,0)</f>
        <v>5.5789</v>
      </c>
      <c r="S14" s="61">
        <f t="shared" si="7"/>
        <v>17</v>
      </c>
      <c r="T14" s="60">
        <f>VLOOKUP($A14,'Return Data'!$B$7:$R$2292,13,0)</f>
        <v>4.9157999999999999</v>
      </c>
      <c r="U14" s="61">
        <f t="shared" si="8"/>
        <v>18</v>
      </c>
      <c r="V14" s="60">
        <f>VLOOKUP($A14,'Return Data'!$B$7:$R$2292,17,0)</f>
        <v>3.9857</v>
      </c>
      <c r="W14" s="61">
        <f t="shared" si="9"/>
        <v>20</v>
      </c>
      <c r="X14" s="60">
        <f>VLOOKUP($A14,'Return Data'!$B$7:$R$2292,14,0)</f>
        <v>4.0246000000000004</v>
      </c>
      <c r="Y14" s="61">
        <f t="shared" si="10"/>
        <v>19</v>
      </c>
      <c r="Z14" s="60">
        <f>VLOOKUP($A14,'Return Data'!$B$7:$R$2292,16,0)</f>
        <v>6.6475999999999997</v>
      </c>
      <c r="AA14" s="62">
        <f t="shared" si="11"/>
        <v>11</v>
      </c>
    </row>
    <row r="15" spans="1:27" x14ac:dyDescent="0.3">
      <c r="A15" s="58" t="s">
        <v>1318</v>
      </c>
      <c r="B15" s="59">
        <f>VLOOKUP($A15,'Return Data'!$B$7:$R$2292,3,0)</f>
        <v>45022</v>
      </c>
      <c r="C15" s="60">
        <f>VLOOKUP($A15,'Return Data'!$B$7:$R$2292,4,0)</f>
        <v>12.942500000000001</v>
      </c>
      <c r="D15" s="60">
        <f>VLOOKUP($A15,'Return Data'!$B$7:$R$2292,5,0)</f>
        <v>23.987200000000001</v>
      </c>
      <c r="E15" s="61">
        <f t="shared" si="0"/>
        <v>7</v>
      </c>
      <c r="F15" s="60">
        <f>VLOOKUP($A15,'Return Data'!$B$7:$R$2292,6,0)</f>
        <v>12.4214</v>
      </c>
      <c r="G15" s="61">
        <f t="shared" si="1"/>
        <v>6</v>
      </c>
      <c r="H15" s="60">
        <f>VLOOKUP($A15,'Return Data'!$B$7:$R$2292,7,0)</f>
        <v>12.5844</v>
      </c>
      <c r="I15" s="61">
        <f t="shared" si="2"/>
        <v>7</v>
      </c>
      <c r="J15" s="60">
        <f>VLOOKUP($A15,'Return Data'!$B$7:$R$2292,8,0)</f>
        <v>10.1111</v>
      </c>
      <c r="K15" s="61">
        <f t="shared" si="3"/>
        <v>7</v>
      </c>
      <c r="L15" s="60">
        <f>VLOOKUP($A15,'Return Data'!$B$7:$R$2292,9,0)</f>
        <v>9.3160000000000007</v>
      </c>
      <c r="M15" s="61">
        <f t="shared" si="4"/>
        <v>4</v>
      </c>
      <c r="N15" s="60">
        <f>VLOOKUP($A15,'Return Data'!$B$7:$R$2292,10,0)</f>
        <v>7</v>
      </c>
      <c r="O15" s="61">
        <f t="shared" si="5"/>
        <v>7</v>
      </c>
      <c r="P15" s="60">
        <f>VLOOKUP($A15,'Return Data'!$B$7:$R$2292,11,0)</f>
        <v>6.5923999999999996</v>
      </c>
      <c r="Q15" s="61">
        <f t="shared" si="6"/>
        <v>6</v>
      </c>
      <c r="R15" s="60">
        <f>VLOOKUP($A15,'Return Data'!$B$7:$R$2292,12,0)</f>
        <v>6.0210999999999997</v>
      </c>
      <c r="S15" s="61">
        <f t="shared" si="7"/>
        <v>7</v>
      </c>
      <c r="T15" s="60">
        <f>VLOOKUP($A15,'Return Data'!$B$7:$R$2292,13,0)</f>
        <v>5.3272000000000004</v>
      </c>
      <c r="U15" s="61">
        <f t="shared" si="8"/>
        <v>6</v>
      </c>
      <c r="V15" s="60">
        <f>VLOOKUP($A15,'Return Data'!$B$7:$R$2292,17,0)</f>
        <v>4.4798999999999998</v>
      </c>
      <c r="W15" s="61">
        <f t="shared" si="9"/>
        <v>8</v>
      </c>
      <c r="X15" s="60">
        <f>VLOOKUP($A15,'Return Data'!$B$7:$R$2292,14,0)</f>
        <v>4.8795000000000002</v>
      </c>
      <c r="Y15" s="61">
        <f t="shared" si="10"/>
        <v>5</v>
      </c>
      <c r="Z15" s="60">
        <f>VLOOKUP($A15,'Return Data'!$B$7:$R$2292,16,0)</f>
        <v>5.8533999999999997</v>
      </c>
      <c r="AA15" s="62">
        <f t="shared" si="11"/>
        <v>13</v>
      </c>
    </row>
    <row r="16" spans="1:27" x14ac:dyDescent="0.3">
      <c r="A16" s="58" t="s">
        <v>1320</v>
      </c>
      <c r="B16" s="59">
        <f>VLOOKUP($A16,'Return Data'!$B$7:$R$2292,3,0)</f>
        <v>45022</v>
      </c>
      <c r="C16" s="60">
        <f>VLOOKUP($A16,'Return Data'!$B$7:$R$2292,4,0)</f>
        <v>1156.0744999999999</v>
      </c>
      <c r="D16" s="60">
        <f>VLOOKUP($A16,'Return Data'!$B$7:$R$2292,5,0)</f>
        <v>25.066700000000001</v>
      </c>
      <c r="E16" s="61">
        <f t="shared" si="0"/>
        <v>3</v>
      </c>
      <c r="F16" s="60">
        <f>VLOOKUP($A16,'Return Data'!$B$7:$R$2292,6,0)</f>
        <v>12.6378</v>
      </c>
      <c r="G16" s="61">
        <f t="shared" si="1"/>
        <v>4</v>
      </c>
      <c r="H16" s="60">
        <f>VLOOKUP($A16,'Return Data'!$B$7:$R$2292,7,0)</f>
        <v>12.0525</v>
      </c>
      <c r="I16" s="61">
        <f t="shared" si="2"/>
        <v>12</v>
      </c>
      <c r="J16" s="60">
        <f>VLOOKUP($A16,'Return Data'!$B$7:$R$2292,8,0)</f>
        <v>9.5993999999999993</v>
      </c>
      <c r="K16" s="61">
        <f t="shared" si="3"/>
        <v>16</v>
      </c>
      <c r="L16" s="60">
        <f>VLOOKUP($A16,'Return Data'!$B$7:$R$2292,9,0)</f>
        <v>9.2192000000000007</v>
      </c>
      <c r="M16" s="61">
        <f t="shared" si="4"/>
        <v>5</v>
      </c>
      <c r="N16" s="60">
        <f>VLOOKUP($A16,'Return Data'!$B$7:$R$2292,10,0)</f>
        <v>7.0263999999999998</v>
      </c>
      <c r="O16" s="61">
        <f t="shared" si="5"/>
        <v>5</v>
      </c>
      <c r="P16" s="60">
        <f>VLOOKUP($A16,'Return Data'!$B$7:$R$2292,11,0)</f>
        <v>6.6806999999999999</v>
      </c>
      <c r="Q16" s="61">
        <f t="shared" si="6"/>
        <v>3</v>
      </c>
      <c r="R16" s="60">
        <f>VLOOKUP($A16,'Return Data'!$B$7:$R$2292,12,0)</f>
        <v>6.1394000000000002</v>
      </c>
      <c r="S16" s="61">
        <f t="shared" si="7"/>
        <v>3</v>
      </c>
      <c r="T16" s="60">
        <f>VLOOKUP($A16,'Return Data'!$B$7:$R$2292,13,0)</f>
        <v>5.4095000000000004</v>
      </c>
      <c r="U16" s="61">
        <f t="shared" si="8"/>
        <v>3</v>
      </c>
      <c r="V16" s="60">
        <f>VLOOKUP($A16,'Return Data'!$B$7:$R$2292,17,0)</f>
        <v>4.4935</v>
      </c>
      <c r="W16" s="61">
        <f t="shared" si="9"/>
        <v>7</v>
      </c>
      <c r="X16" s="60">
        <f>VLOOKUP($A16,'Return Data'!$B$7:$R$2292,14,0)</f>
        <v>4.6079999999999997</v>
      </c>
      <c r="Y16" s="61">
        <f t="shared" si="10"/>
        <v>9</v>
      </c>
      <c r="Z16" s="60">
        <f>VLOOKUP($A16,'Return Data'!$B$7:$R$2292,16,0)</f>
        <v>4.6569000000000003</v>
      </c>
      <c r="AA16" s="62">
        <f t="shared" si="11"/>
        <v>20</v>
      </c>
    </row>
    <row r="17" spans="1:27" x14ac:dyDescent="0.3">
      <c r="A17" s="58" t="s">
        <v>1321</v>
      </c>
      <c r="B17" s="59">
        <f>VLOOKUP($A17,'Return Data'!$B$7:$R$2292,3,0)</f>
        <v>45022</v>
      </c>
      <c r="C17" s="60">
        <f>VLOOKUP($A17,'Return Data'!$B$7:$R$2292,4,0)</f>
        <v>23.6495</v>
      </c>
      <c r="D17" s="60">
        <f>VLOOKUP($A17,'Return Data'!$B$7:$R$2292,5,0)</f>
        <v>21.465499999999999</v>
      </c>
      <c r="E17" s="61">
        <f t="shared" si="0"/>
        <v>16</v>
      </c>
      <c r="F17" s="60">
        <f>VLOOKUP($A17,'Return Data'!$B$7:$R$2292,6,0)</f>
        <v>11.5863</v>
      </c>
      <c r="G17" s="61">
        <f t="shared" si="1"/>
        <v>15</v>
      </c>
      <c r="H17" s="60">
        <f>VLOOKUP($A17,'Return Data'!$B$7:$R$2292,7,0)</f>
        <v>12.128299999999999</v>
      </c>
      <c r="I17" s="61">
        <f t="shared" si="2"/>
        <v>11</v>
      </c>
      <c r="J17" s="60">
        <f>VLOOKUP($A17,'Return Data'!$B$7:$R$2292,8,0)</f>
        <v>10.1151</v>
      </c>
      <c r="K17" s="61">
        <f t="shared" si="3"/>
        <v>6</v>
      </c>
      <c r="L17" s="60">
        <f>VLOOKUP($A17,'Return Data'!$B$7:$R$2292,9,0)</f>
        <v>9.1869999999999994</v>
      </c>
      <c r="M17" s="61">
        <f t="shared" si="4"/>
        <v>6</v>
      </c>
      <c r="N17" s="60">
        <f>VLOOKUP($A17,'Return Data'!$B$7:$R$2292,10,0)</f>
        <v>7.0129000000000001</v>
      </c>
      <c r="O17" s="61">
        <f t="shared" si="5"/>
        <v>6</v>
      </c>
      <c r="P17" s="60">
        <f>VLOOKUP($A17,'Return Data'!$B$7:$R$2292,11,0)</f>
        <v>6.5765000000000002</v>
      </c>
      <c r="Q17" s="61">
        <f t="shared" si="6"/>
        <v>7</v>
      </c>
      <c r="R17" s="60">
        <f>VLOOKUP($A17,'Return Data'!$B$7:$R$2292,12,0)</f>
        <v>6.0345000000000004</v>
      </c>
      <c r="S17" s="61">
        <f t="shared" si="7"/>
        <v>5</v>
      </c>
      <c r="T17" s="60">
        <f>VLOOKUP($A17,'Return Data'!$B$7:$R$2292,13,0)</f>
        <v>5.4006999999999996</v>
      </c>
      <c r="U17" s="61">
        <f t="shared" si="8"/>
        <v>4</v>
      </c>
      <c r="V17" s="60">
        <f>VLOOKUP($A17,'Return Data'!$B$7:$R$2292,17,0)</f>
        <v>4.6706000000000003</v>
      </c>
      <c r="W17" s="61">
        <f t="shared" si="9"/>
        <v>6</v>
      </c>
      <c r="X17" s="60">
        <f>VLOOKUP($A17,'Return Data'!$B$7:$R$2292,14,0)</f>
        <v>5.0719000000000003</v>
      </c>
      <c r="Y17" s="61">
        <f t="shared" si="10"/>
        <v>4</v>
      </c>
      <c r="Z17" s="60">
        <f>VLOOKUP($A17,'Return Data'!$B$7:$R$2292,16,0)</f>
        <v>7.4790000000000001</v>
      </c>
      <c r="AA17" s="62">
        <f t="shared" si="11"/>
        <v>2</v>
      </c>
    </row>
    <row r="18" spans="1:27" x14ac:dyDescent="0.3">
      <c r="A18" s="58" t="s">
        <v>1323</v>
      </c>
      <c r="B18" s="59">
        <f>VLOOKUP($A18,'Return Data'!$B$7:$R$2292,3,0)</f>
        <v>45022</v>
      </c>
      <c r="C18" s="60">
        <f>VLOOKUP($A18,'Return Data'!$B$7:$R$2292,4,0)</f>
        <v>2376.4919</v>
      </c>
      <c r="D18" s="60">
        <f>VLOOKUP($A18,'Return Data'!$B$7:$R$2292,5,0)</f>
        <v>20.875299999999999</v>
      </c>
      <c r="E18" s="61">
        <f t="shared" si="0"/>
        <v>19</v>
      </c>
      <c r="F18" s="60">
        <f>VLOOKUP($A18,'Return Data'!$B$7:$R$2292,6,0)</f>
        <v>12.105</v>
      </c>
      <c r="G18" s="61">
        <f t="shared" si="1"/>
        <v>9</v>
      </c>
      <c r="H18" s="60">
        <f>VLOOKUP($A18,'Return Data'!$B$7:$R$2292,7,0)</f>
        <v>11.2773</v>
      </c>
      <c r="I18" s="61">
        <f t="shared" si="2"/>
        <v>19</v>
      </c>
      <c r="J18" s="60">
        <f>VLOOKUP($A18,'Return Data'!$B$7:$R$2292,8,0)</f>
        <v>9.2944999999999993</v>
      </c>
      <c r="K18" s="61">
        <f t="shared" si="3"/>
        <v>18</v>
      </c>
      <c r="L18" s="60">
        <f>VLOOKUP($A18,'Return Data'!$B$7:$R$2292,9,0)</f>
        <v>8.4748999999999999</v>
      </c>
      <c r="M18" s="61">
        <f t="shared" si="4"/>
        <v>19</v>
      </c>
      <c r="N18" s="60">
        <f>VLOOKUP($A18,'Return Data'!$B$7:$R$2292,10,0)</f>
        <v>6.6805000000000003</v>
      </c>
      <c r="O18" s="61">
        <f t="shared" si="5"/>
        <v>14</v>
      </c>
      <c r="P18" s="60">
        <f>VLOOKUP($A18,'Return Data'!$B$7:$R$2292,11,0)</f>
        <v>6.4874000000000001</v>
      </c>
      <c r="Q18" s="61">
        <f t="shared" si="6"/>
        <v>10</v>
      </c>
      <c r="R18" s="60">
        <f>VLOOKUP($A18,'Return Data'!$B$7:$R$2292,12,0)</f>
        <v>6.0171999999999999</v>
      </c>
      <c r="S18" s="61">
        <f t="shared" si="7"/>
        <v>8</v>
      </c>
      <c r="T18" s="60">
        <f>VLOOKUP($A18,'Return Data'!$B$7:$R$2292,13,0)</f>
        <v>5.3468</v>
      </c>
      <c r="U18" s="61">
        <f t="shared" si="8"/>
        <v>5</v>
      </c>
      <c r="V18" s="60">
        <f>VLOOKUP($A18,'Return Data'!$B$7:$R$2292,17,0)</f>
        <v>4.6914999999999996</v>
      </c>
      <c r="W18" s="61">
        <f t="shared" si="9"/>
        <v>5</v>
      </c>
      <c r="X18" s="60">
        <f>VLOOKUP($A18,'Return Data'!$B$7:$R$2292,14,0)</f>
        <v>4.6112000000000002</v>
      </c>
      <c r="Y18" s="61">
        <f t="shared" si="10"/>
        <v>8</v>
      </c>
      <c r="Z18" s="60">
        <f>VLOOKUP($A18,'Return Data'!$B$7:$R$2292,16,0)</f>
        <v>7.1131000000000002</v>
      </c>
      <c r="AA18" s="62">
        <f t="shared" si="11"/>
        <v>5</v>
      </c>
    </row>
    <row r="19" spans="1:27" x14ac:dyDescent="0.3">
      <c r="A19" s="58" t="s">
        <v>1327</v>
      </c>
      <c r="B19" s="59">
        <f>VLOOKUP($A19,'Return Data'!$B$7:$R$2292,3,0)</f>
        <v>45022</v>
      </c>
      <c r="C19" s="60">
        <f>VLOOKUP($A19,'Return Data'!$B$7:$R$2292,4,0)</f>
        <v>2308.3645000000001</v>
      </c>
      <c r="D19" s="60">
        <f>VLOOKUP($A19,'Return Data'!$B$7:$R$2292,5,0)</f>
        <v>25.373799999999999</v>
      </c>
      <c r="E19" s="61">
        <f t="shared" si="0"/>
        <v>2</v>
      </c>
      <c r="F19" s="60">
        <f>VLOOKUP($A19,'Return Data'!$B$7:$R$2292,6,0)</f>
        <v>13.722899999999999</v>
      </c>
      <c r="G19" s="61">
        <f t="shared" si="1"/>
        <v>2</v>
      </c>
      <c r="H19" s="60">
        <f>VLOOKUP($A19,'Return Data'!$B$7:$R$2292,7,0)</f>
        <v>12.923500000000001</v>
      </c>
      <c r="I19" s="61">
        <f t="shared" si="2"/>
        <v>3</v>
      </c>
      <c r="J19" s="60">
        <f>VLOOKUP($A19,'Return Data'!$B$7:$R$2292,8,0)</f>
        <v>9.7461000000000002</v>
      </c>
      <c r="K19" s="61">
        <f t="shared" si="3"/>
        <v>12</v>
      </c>
      <c r="L19" s="60">
        <f>VLOOKUP($A19,'Return Data'!$B$7:$R$2292,9,0)</f>
        <v>8.8536000000000001</v>
      </c>
      <c r="M19" s="61">
        <f t="shared" si="4"/>
        <v>14</v>
      </c>
      <c r="N19" s="60">
        <f>VLOOKUP($A19,'Return Data'!$B$7:$R$2292,10,0)</f>
        <v>6.7073</v>
      </c>
      <c r="O19" s="61">
        <f t="shared" si="5"/>
        <v>13</v>
      </c>
      <c r="P19" s="60">
        <f>VLOOKUP($A19,'Return Data'!$B$7:$R$2292,11,0)</f>
        <v>6.2408000000000001</v>
      </c>
      <c r="Q19" s="61">
        <f t="shared" si="6"/>
        <v>16</v>
      </c>
      <c r="R19" s="60">
        <f>VLOOKUP($A19,'Return Data'!$B$7:$R$2292,12,0)</f>
        <v>5.6296999999999997</v>
      </c>
      <c r="S19" s="61">
        <f t="shared" si="7"/>
        <v>16</v>
      </c>
      <c r="T19" s="60">
        <f>VLOOKUP($A19,'Return Data'!$B$7:$R$2292,13,0)</f>
        <v>4.9419000000000004</v>
      </c>
      <c r="U19" s="61">
        <f t="shared" si="8"/>
        <v>17</v>
      </c>
      <c r="V19" s="60">
        <f>VLOOKUP($A19,'Return Data'!$B$7:$R$2292,17,0)</f>
        <v>4.0697999999999999</v>
      </c>
      <c r="W19" s="61">
        <f t="shared" si="9"/>
        <v>19</v>
      </c>
      <c r="X19" s="60">
        <f>VLOOKUP($A19,'Return Data'!$B$7:$R$2292,14,0)</f>
        <v>4.1974</v>
      </c>
      <c r="Y19" s="61">
        <f t="shared" si="10"/>
        <v>16</v>
      </c>
      <c r="Z19" s="60">
        <f>VLOOKUP($A19,'Return Data'!$B$7:$R$2292,16,0)</f>
        <v>7.0532000000000004</v>
      </c>
      <c r="AA19" s="62">
        <f t="shared" si="11"/>
        <v>8</v>
      </c>
    </row>
    <row r="20" spans="1:27" x14ac:dyDescent="0.3">
      <c r="A20" s="58" t="s">
        <v>1331</v>
      </c>
      <c r="B20" s="59">
        <f>VLOOKUP($A20,'Return Data'!$B$7:$R$2292,3,0)</f>
        <v>45022</v>
      </c>
      <c r="C20" s="60">
        <f>VLOOKUP($A20,'Return Data'!$B$7:$R$2292,4,0)</f>
        <v>36.767499999999998</v>
      </c>
      <c r="D20" s="60">
        <f>VLOOKUP($A20,'Return Data'!$B$7:$R$2292,5,0)</f>
        <v>28.414000000000001</v>
      </c>
      <c r="E20" s="61">
        <f t="shared" si="0"/>
        <v>1</v>
      </c>
      <c r="F20" s="60">
        <f>VLOOKUP($A20,'Return Data'!$B$7:$R$2292,6,0)</f>
        <v>14.511100000000001</v>
      </c>
      <c r="G20" s="61">
        <f t="shared" si="1"/>
        <v>1</v>
      </c>
      <c r="H20" s="60">
        <f>VLOOKUP($A20,'Return Data'!$B$7:$R$2292,7,0)</f>
        <v>13.254</v>
      </c>
      <c r="I20" s="61">
        <f t="shared" si="2"/>
        <v>1</v>
      </c>
      <c r="J20" s="60">
        <f>VLOOKUP($A20,'Return Data'!$B$7:$R$2292,8,0)</f>
        <v>10.8157</v>
      </c>
      <c r="K20" s="61">
        <f t="shared" si="3"/>
        <v>1</v>
      </c>
      <c r="L20" s="60">
        <f>VLOOKUP($A20,'Return Data'!$B$7:$R$2292,9,0)</f>
        <v>9.4745000000000008</v>
      </c>
      <c r="M20" s="61">
        <f t="shared" si="4"/>
        <v>3</v>
      </c>
      <c r="N20" s="60">
        <f>VLOOKUP($A20,'Return Data'!$B$7:$R$2292,10,0)</f>
        <v>7.109</v>
      </c>
      <c r="O20" s="61">
        <f t="shared" si="5"/>
        <v>4</v>
      </c>
      <c r="P20" s="60">
        <f>VLOOKUP($A20,'Return Data'!$B$7:$R$2292,11,0)</f>
        <v>6.5519999999999996</v>
      </c>
      <c r="Q20" s="61">
        <f t="shared" si="6"/>
        <v>8</v>
      </c>
      <c r="R20" s="60">
        <f>VLOOKUP($A20,'Return Data'!$B$7:$R$2292,12,0)</f>
        <v>5.9276999999999997</v>
      </c>
      <c r="S20" s="61">
        <f t="shared" si="7"/>
        <v>10</v>
      </c>
      <c r="T20" s="60">
        <f>VLOOKUP($A20,'Return Data'!$B$7:$R$2292,13,0)</f>
        <v>5.3156999999999996</v>
      </c>
      <c r="U20" s="61">
        <f t="shared" si="8"/>
        <v>7</v>
      </c>
      <c r="V20" s="60">
        <f>VLOOKUP($A20,'Return Data'!$B$7:$R$2292,17,0)</f>
        <v>4.3689999999999998</v>
      </c>
      <c r="W20" s="61">
        <f t="shared" si="9"/>
        <v>11</v>
      </c>
      <c r="X20" s="60">
        <f>VLOOKUP($A20,'Return Data'!$B$7:$R$2292,14,0)</f>
        <v>4.5980999999999996</v>
      </c>
      <c r="Y20" s="61">
        <f t="shared" si="10"/>
        <v>10</v>
      </c>
      <c r="Z20" s="60">
        <f>VLOOKUP($A20,'Return Data'!$B$7:$R$2292,16,0)</f>
        <v>7.2278000000000002</v>
      </c>
      <c r="AA20" s="62">
        <f t="shared" si="11"/>
        <v>4</v>
      </c>
    </row>
    <row r="21" spans="1:27" x14ac:dyDescent="0.3">
      <c r="A21" s="58" t="s">
        <v>1336</v>
      </c>
      <c r="B21" s="59">
        <f>VLOOKUP($A21,'Return Data'!$B$7:$R$2292,3,0)</f>
        <v>45022</v>
      </c>
      <c r="C21" s="60">
        <f>VLOOKUP($A21,'Return Data'!$B$7:$R$2292,4,0)</f>
        <v>1145.1867</v>
      </c>
      <c r="D21" s="60">
        <f>VLOOKUP($A21,'Return Data'!$B$7:$R$2292,5,0)</f>
        <v>22.6403</v>
      </c>
      <c r="E21" s="61">
        <f t="shared" si="0"/>
        <v>11</v>
      </c>
      <c r="F21" s="60">
        <f>VLOOKUP($A21,'Return Data'!$B$7:$R$2292,6,0)</f>
        <v>10.908099999999999</v>
      </c>
      <c r="G21" s="61">
        <f t="shared" si="1"/>
        <v>20</v>
      </c>
      <c r="H21" s="60">
        <f>VLOOKUP($A21,'Return Data'!$B$7:$R$2292,7,0)</f>
        <v>8.3254999999999999</v>
      </c>
      <c r="I21" s="61">
        <f t="shared" si="2"/>
        <v>23</v>
      </c>
      <c r="J21" s="60">
        <f>VLOOKUP($A21,'Return Data'!$B$7:$R$2292,8,0)</f>
        <v>7.1913</v>
      </c>
      <c r="K21" s="61">
        <f t="shared" si="3"/>
        <v>23</v>
      </c>
      <c r="L21" s="60">
        <f>VLOOKUP($A21,'Return Data'!$B$7:$R$2292,9,0)</f>
        <v>7.2037000000000004</v>
      </c>
      <c r="M21" s="61">
        <f t="shared" si="4"/>
        <v>23</v>
      </c>
      <c r="N21" s="60">
        <f>VLOOKUP($A21,'Return Data'!$B$7:$R$2292,10,0)</f>
        <v>5.96</v>
      </c>
      <c r="O21" s="61">
        <f t="shared" si="5"/>
        <v>22</v>
      </c>
      <c r="P21" s="60">
        <f>VLOOKUP($A21,'Return Data'!$B$7:$R$2292,11,0)</f>
        <v>5.9390999999999998</v>
      </c>
      <c r="Q21" s="61">
        <f t="shared" si="6"/>
        <v>21</v>
      </c>
      <c r="R21" s="60">
        <f>VLOOKUP($A21,'Return Data'!$B$7:$R$2292,12,0)</f>
        <v>5.5510000000000002</v>
      </c>
      <c r="S21" s="61">
        <f t="shared" si="7"/>
        <v>19</v>
      </c>
      <c r="T21" s="60">
        <f>VLOOKUP($A21,'Return Data'!$B$7:$R$2292,13,0)</f>
        <v>4.9790000000000001</v>
      </c>
      <c r="U21" s="61">
        <f t="shared" si="8"/>
        <v>16</v>
      </c>
      <c r="V21" s="60">
        <f>VLOOKUP($A21,'Return Data'!$B$7:$R$2292,17,0)</f>
        <v>4.1169000000000002</v>
      </c>
      <c r="W21" s="61">
        <f t="shared" si="9"/>
        <v>16</v>
      </c>
      <c r="X21" s="60">
        <f>VLOOKUP($A21,'Return Data'!$B$7:$R$2292,14,0)</f>
        <v>4.0636999999999999</v>
      </c>
      <c r="Y21" s="61">
        <f t="shared" si="10"/>
        <v>18</v>
      </c>
      <c r="Z21" s="60">
        <f>VLOOKUP($A21,'Return Data'!$B$7:$R$2292,16,0)</f>
        <v>4.1185999999999998</v>
      </c>
      <c r="AA21" s="62">
        <f t="shared" si="11"/>
        <v>22</v>
      </c>
    </row>
    <row r="22" spans="1:27" x14ac:dyDescent="0.3">
      <c r="A22" s="58" t="s">
        <v>2013</v>
      </c>
      <c r="B22" s="59">
        <f>VLOOKUP($A22,'Return Data'!$B$7:$R$2292,3,0)</f>
        <v>45022</v>
      </c>
      <c r="C22" s="60">
        <f>VLOOKUP($A22,'Return Data'!$B$7:$R$2292,4,0)</f>
        <v>1177.5848000000001</v>
      </c>
      <c r="D22" s="60">
        <f>VLOOKUP($A22,'Return Data'!$B$7:$R$2292,5,0)</f>
        <v>21.2195</v>
      </c>
      <c r="E22" s="61">
        <f t="shared" si="0"/>
        <v>18</v>
      </c>
      <c r="F22" s="60">
        <f>VLOOKUP($A22,'Return Data'!$B$7:$R$2292,6,0)</f>
        <v>11.4306</v>
      </c>
      <c r="G22" s="61">
        <f t="shared" si="1"/>
        <v>18</v>
      </c>
      <c r="H22" s="60">
        <f>VLOOKUP($A22,'Return Data'!$B$7:$R$2292,7,0)</f>
        <v>11.5534</v>
      </c>
      <c r="I22" s="61">
        <f t="shared" si="2"/>
        <v>16</v>
      </c>
      <c r="J22" s="60">
        <f>VLOOKUP($A22,'Return Data'!$B$7:$R$2292,8,0)</f>
        <v>9.6585000000000001</v>
      </c>
      <c r="K22" s="61">
        <f t="shared" si="3"/>
        <v>15</v>
      </c>
      <c r="L22" s="60">
        <f>VLOOKUP($A22,'Return Data'!$B$7:$R$2292,9,0)</f>
        <v>8.8924000000000003</v>
      </c>
      <c r="M22" s="61">
        <f t="shared" si="4"/>
        <v>12</v>
      </c>
      <c r="N22" s="60">
        <f>VLOOKUP($A22,'Return Data'!$B$7:$R$2292,10,0)</f>
        <v>6.9097999999999997</v>
      </c>
      <c r="O22" s="61">
        <f t="shared" si="5"/>
        <v>9</v>
      </c>
      <c r="P22" s="60">
        <f>VLOOKUP($A22,'Return Data'!$B$7:$R$2292,11,0)</f>
        <v>6.5425000000000004</v>
      </c>
      <c r="Q22" s="61">
        <f t="shared" si="6"/>
        <v>9</v>
      </c>
      <c r="R22" s="60">
        <f>VLOOKUP($A22,'Return Data'!$B$7:$R$2292,12,0)</f>
        <v>5.9772999999999996</v>
      </c>
      <c r="S22" s="61">
        <f t="shared" si="7"/>
        <v>9</v>
      </c>
      <c r="T22" s="60">
        <f>VLOOKUP($A22,'Return Data'!$B$7:$R$2292,13,0)</f>
        <v>5.2511999999999999</v>
      </c>
      <c r="U22" s="61">
        <f t="shared" si="8"/>
        <v>10</v>
      </c>
      <c r="V22" s="60">
        <f>VLOOKUP($A22,'Return Data'!$B$7:$R$2292,17,0)</f>
        <v>4.3437000000000001</v>
      </c>
      <c r="W22" s="61">
        <f t="shared" si="9"/>
        <v>12</v>
      </c>
      <c r="X22" s="60">
        <f>VLOOKUP($A22,'Return Data'!$B$7:$R$2292,14,0)</f>
        <v>4.5106999999999999</v>
      </c>
      <c r="Y22" s="61">
        <f t="shared" si="10"/>
        <v>12</v>
      </c>
      <c r="Z22" s="60">
        <f>VLOOKUP($A22,'Return Data'!$B$7:$R$2292,16,0)</f>
        <v>4.8217999999999996</v>
      </c>
      <c r="AA22" s="62">
        <f t="shared" si="11"/>
        <v>19</v>
      </c>
    </row>
    <row r="23" spans="1:27" x14ac:dyDescent="0.3">
      <c r="A23" s="58" t="s">
        <v>1338</v>
      </c>
      <c r="B23" s="59">
        <f>VLOOKUP($A23,'Return Data'!$B$7:$R$2292,3,0)</f>
        <v>45022</v>
      </c>
      <c r="C23" s="60">
        <f>VLOOKUP($A23,'Return Data'!$B$7:$R$2292,4,0)</f>
        <v>14.4833</v>
      </c>
      <c r="D23" s="60">
        <f>VLOOKUP($A23,'Return Data'!$B$7:$R$2292,5,0)</f>
        <v>15.883800000000001</v>
      </c>
      <c r="E23" s="61">
        <f t="shared" si="0"/>
        <v>23</v>
      </c>
      <c r="F23" s="60">
        <f>VLOOKUP($A23,'Return Data'!$B$7:$R$2292,6,0)</f>
        <v>8.6586999999999996</v>
      </c>
      <c r="G23" s="61">
        <f t="shared" si="1"/>
        <v>23</v>
      </c>
      <c r="H23" s="60">
        <f>VLOOKUP($A23,'Return Data'!$B$7:$R$2292,7,0)</f>
        <v>8.7426999999999992</v>
      </c>
      <c r="I23" s="61">
        <f t="shared" si="2"/>
        <v>22</v>
      </c>
      <c r="J23" s="60">
        <f>VLOOKUP($A23,'Return Data'!$B$7:$R$2292,8,0)</f>
        <v>7.4737999999999998</v>
      </c>
      <c r="K23" s="61">
        <f t="shared" si="3"/>
        <v>22</v>
      </c>
      <c r="L23" s="60">
        <f>VLOOKUP($A23,'Return Data'!$B$7:$R$2292,9,0)</f>
        <v>7.3129</v>
      </c>
      <c r="M23" s="61">
        <f t="shared" si="4"/>
        <v>22</v>
      </c>
      <c r="N23" s="60">
        <f>VLOOKUP($A23,'Return Data'!$B$7:$R$2292,10,0)</f>
        <v>5.4226999999999999</v>
      </c>
      <c r="O23" s="61">
        <f t="shared" si="5"/>
        <v>23</v>
      </c>
      <c r="P23" s="60">
        <f>VLOOKUP($A23,'Return Data'!$B$7:$R$2292,11,0)</f>
        <v>5.3014000000000001</v>
      </c>
      <c r="Q23" s="61">
        <f t="shared" si="6"/>
        <v>23</v>
      </c>
      <c r="R23" s="60">
        <f>VLOOKUP($A23,'Return Data'!$B$7:$R$2292,12,0)</f>
        <v>4.8897000000000004</v>
      </c>
      <c r="S23" s="61">
        <f t="shared" si="7"/>
        <v>23</v>
      </c>
      <c r="T23" s="60">
        <f>VLOOKUP($A23,'Return Data'!$B$7:$R$2292,13,0)</f>
        <v>4.2916999999999996</v>
      </c>
      <c r="U23" s="61">
        <f t="shared" si="8"/>
        <v>23</v>
      </c>
      <c r="V23" s="60">
        <f>VLOOKUP($A23,'Return Data'!$B$7:$R$2292,17,0)</f>
        <v>3.4102000000000001</v>
      </c>
      <c r="W23" s="61">
        <f t="shared" si="9"/>
        <v>23</v>
      </c>
      <c r="X23" s="60">
        <f>VLOOKUP($A23,'Return Data'!$B$7:$R$2292,14,0)</f>
        <v>3.4098000000000002</v>
      </c>
      <c r="Y23" s="61">
        <f t="shared" si="10"/>
        <v>23</v>
      </c>
      <c r="Z23" s="60">
        <f>VLOOKUP($A23,'Return Data'!$B$7:$R$2292,16,0)</f>
        <v>3.9396</v>
      </c>
      <c r="AA23" s="62">
        <f t="shared" si="11"/>
        <v>23</v>
      </c>
    </row>
    <row r="24" spans="1:27" x14ac:dyDescent="0.3">
      <c r="A24" s="58" t="s">
        <v>1339</v>
      </c>
      <c r="B24" s="59">
        <f>VLOOKUP($A24,'Return Data'!$B$7:$R$2292,3,0)</f>
        <v>45022</v>
      </c>
      <c r="C24" s="60">
        <f>VLOOKUP($A24,'Return Data'!$B$7:$R$2292,4,0)</f>
        <v>3456.8258999999998</v>
      </c>
      <c r="D24" s="60">
        <f>VLOOKUP($A24,'Return Data'!$B$7:$R$2292,5,0)</f>
        <v>23.5275</v>
      </c>
      <c r="E24" s="61">
        <f t="shared" si="0"/>
        <v>9</v>
      </c>
      <c r="F24" s="60">
        <f>VLOOKUP($A24,'Return Data'!$B$7:$R$2292,6,0)</f>
        <v>12.2768</v>
      </c>
      <c r="G24" s="61">
        <f t="shared" si="1"/>
        <v>7</v>
      </c>
      <c r="H24" s="60">
        <f>VLOOKUP($A24,'Return Data'!$B$7:$R$2292,7,0)</f>
        <v>12.6662</v>
      </c>
      <c r="I24" s="61">
        <f t="shared" si="2"/>
        <v>5</v>
      </c>
      <c r="J24" s="60">
        <f>VLOOKUP($A24,'Return Data'!$B$7:$R$2292,8,0)</f>
        <v>9.8704999999999998</v>
      </c>
      <c r="K24" s="61">
        <f t="shared" si="3"/>
        <v>10</v>
      </c>
      <c r="L24" s="60">
        <f>VLOOKUP($A24,'Return Data'!$B$7:$R$2292,9,0)</f>
        <v>8.9167000000000005</v>
      </c>
      <c r="M24" s="61">
        <f t="shared" si="4"/>
        <v>11</v>
      </c>
      <c r="N24" s="60">
        <f>VLOOKUP($A24,'Return Data'!$B$7:$R$2292,10,0)</f>
        <v>6.7771999999999997</v>
      </c>
      <c r="O24" s="61">
        <f t="shared" si="5"/>
        <v>10</v>
      </c>
      <c r="P24" s="60">
        <f>VLOOKUP($A24,'Return Data'!$B$7:$R$2292,11,0)</f>
        <v>6.3686999999999996</v>
      </c>
      <c r="Q24" s="61">
        <f t="shared" si="6"/>
        <v>11</v>
      </c>
      <c r="R24" s="60">
        <f>VLOOKUP($A24,'Return Data'!$B$7:$R$2292,12,0)</f>
        <v>5.8570000000000002</v>
      </c>
      <c r="S24" s="61">
        <f t="shared" si="7"/>
        <v>11</v>
      </c>
      <c r="T24" s="60">
        <f>VLOOKUP($A24,'Return Data'!$B$7:$R$2292,13,0)</f>
        <v>5.2934000000000001</v>
      </c>
      <c r="U24" s="61">
        <f t="shared" si="8"/>
        <v>9</v>
      </c>
      <c r="V24" s="60">
        <f>VLOOKUP($A24,'Return Data'!$B$7:$R$2292,17,0)</f>
        <v>6.4774000000000003</v>
      </c>
      <c r="W24" s="61">
        <f t="shared" si="9"/>
        <v>1</v>
      </c>
      <c r="X24" s="60">
        <f>VLOOKUP($A24,'Return Data'!$B$7:$R$2292,14,0)</f>
        <v>5.9511000000000003</v>
      </c>
      <c r="Y24" s="61">
        <f t="shared" si="10"/>
        <v>1</v>
      </c>
      <c r="Z24" s="60">
        <f>VLOOKUP($A24,'Return Data'!$B$7:$R$2292,16,0)</f>
        <v>5.9831000000000003</v>
      </c>
      <c r="AA24" s="62">
        <f t="shared" si="11"/>
        <v>12</v>
      </c>
    </row>
    <row r="25" spans="1:27" x14ac:dyDescent="0.3">
      <c r="A25" s="58" t="s">
        <v>1817</v>
      </c>
      <c r="B25" s="59">
        <f>VLOOKUP($A25,'Return Data'!$B$7:$R$2292,3,0)</f>
        <v>45022</v>
      </c>
      <c r="C25" s="60">
        <f>VLOOKUP($A25,'Return Data'!$B$7:$R$2292,4,0)</f>
        <v>29.418299999999999</v>
      </c>
      <c r="D25" s="60">
        <f>VLOOKUP($A25,'Return Data'!$B$7:$R$2292,5,0)</f>
        <v>24.9556</v>
      </c>
      <c r="E25" s="61">
        <f t="shared" si="0"/>
        <v>4</v>
      </c>
      <c r="F25" s="60">
        <f>VLOOKUP($A25,'Return Data'!$B$7:$R$2292,6,0)</f>
        <v>12.046900000000001</v>
      </c>
      <c r="G25" s="61">
        <f t="shared" si="1"/>
        <v>11</v>
      </c>
      <c r="H25" s="60">
        <f>VLOOKUP($A25,'Return Data'!$B$7:$R$2292,7,0)</f>
        <v>11.9109</v>
      </c>
      <c r="I25" s="61">
        <f t="shared" si="2"/>
        <v>14</v>
      </c>
      <c r="J25" s="60">
        <f>VLOOKUP($A25,'Return Data'!$B$7:$R$2292,8,0)</f>
        <v>9.7048000000000005</v>
      </c>
      <c r="K25" s="61">
        <f t="shared" si="3"/>
        <v>13</v>
      </c>
      <c r="L25" s="60">
        <f>VLOOKUP($A25,'Return Data'!$B$7:$R$2292,9,0)</f>
        <v>8.6521000000000008</v>
      </c>
      <c r="M25" s="61">
        <f t="shared" si="4"/>
        <v>17</v>
      </c>
      <c r="N25" s="60">
        <f>VLOOKUP($A25,'Return Data'!$B$7:$R$2292,10,0)</f>
        <v>6.6130000000000004</v>
      </c>
      <c r="O25" s="61">
        <f t="shared" si="5"/>
        <v>16</v>
      </c>
      <c r="P25" s="60">
        <f>VLOOKUP($A25,'Return Data'!$B$7:$R$2292,11,0)</f>
        <v>6.2834000000000003</v>
      </c>
      <c r="Q25" s="61">
        <f t="shared" si="6"/>
        <v>13</v>
      </c>
      <c r="R25" s="60">
        <f>VLOOKUP($A25,'Return Data'!$B$7:$R$2292,12,0)</f>
        <v>5.7102000000000004</v>
      </c>
      <c r="S25" s="61">
        <f t="shared" si="7"/>
        <v>14</v>
      </c>
      <c r="T25" s="60">
        <f>VLOOKUP($A25,'Return Data'!$B$7:$R$2292,13,0)</f>
        <v>5.0830000000000002</v>
      </c>
      <c r="U25" s="61">
        <f t="shared" si="8"/>
        <v>13</v>
      </c>
      <c r="V25" s="60">
        <f>VLOOKUP($A25,'Return Data'!$B$7:$R$2292,17,0)</f>
        <v>4.2477999999999998</v>
      </c>
      <c r="W25" s="61">
        <f t="shared" si="9"/>
        <v>13</v>
      </c>
      <c r="X25" s="60">
        <f>VLOOKUP($A25,'Return Data'!$B$7:$R$2292,14,0)</f>
        <v>4.4368999999999996</v>
      </c>
      <c r="Y25" s="61">
        <f t="shared" si="10"/>
        <v>13</v>
      </c>
      <c r="Z25" s="60">
        <f>VLOOKUP($A25,'Return Data'!$B$7:$R$2292,16,0)</f>
        <v>7.5819999999999999</v>
      </c>
      <c r="AA25" s="62">
        <f t="shared" si="11"/>
        <v>1</v>
      </c>
    </row>
    <row r="26" spans="1:27" x14ac:dyDescent="0.3">
      <c r="A26" s="58" t="s">
        <v>1344</v>
      </c>
      <c r="B26" s="59">
        <f>VLOOKUP($A26,'Return Data'!$B$7:$R$2292,3,0)</f>
        <v>45022</v>
      </c>
      <c r="C26" s="60">
        <f>VLOOKUP($A26,'Return Data'!$B$7:$R$2292,4,0)</f>
        <v>5103.0303999999996</v>
      </c>
      <c r="D26" s="60">
        <f>VLOOKUP($A26,'Return Data'!$B$7:$R$2292,5,0)</f>
        <v>22.1006</v>
      </c>
      <c r="E26" s="61">
        <f t="shared" si="0"/>
        <v>14</v>
      </c>
      <c r="F26" s="60">
        <f>VLOOKUP($A26,'Return Data'!$B$7:$R$2292,6,0)</f>
        <v>12.5701</v>
      </c>
      <c r="G26" s="61">
        <f t="shared" si="1"/>
        <v>5</v>
      </c>
      <c r="H26" s="60">
        <f>VLOOKUP($A26,'Return Data'!$B$7:$R$2292,7,0)</f>
        <v>11.485200000000001</v>
      </c>
      <c r="I26" s="61">
        <f t="shared" si="2"/>
        <v>17</v>
      </c>
      <c r="J26" s="60">
        <f>VLOOKUP($A26,'Return Data'!$B$7:$R$2292,8,0)</f>
        <v>9.827</v>
      </c>
      <c r="K26" s="61">
        <f t="shared" si="3"/>
        <v>11</v>
      </c>
      <c r="L26" s="60">
        <f>VLOOKUP($A26,'Return Data'!$B$7:$R$2292,9,0)</f>
        <v>9.0725999999999996</v>
      </c>
      <c r="M26" s="61">
        <f t="shared" si="4"/>
        <v>8</v>
      </c>
      <c r="N26" s="60">
        <f>VLOOKUP($A26,'Return Data'!$B$7:$R$2292,10,0)</f>
        <v>6.9897</v>
      </c>
      <c r="O26" s="61">
        <f t="shared" si="5"/>
        <v>8</v>
      </c>
      <c r="P26" s="60">
        <f>VLOOKUP($A26,'Return Data'!$B$7:$R$2292,11,0)</f>
        <v>6.6022999999999996</v>
      </c>
      <c r="Q26" s="61">
        <f t="shared" si="6"/>
        <v>5</v>
      </c>
      <c r="R26" s="60">
        <f>VLOOKUP($A26,'Return Data'!$B$7:$R$2292,12,0)</f>
        <v>6.0270000000000001</v>
      </c>
      <c r="S26" s="61">
        <f t="shared" si="7"/>
        <v>6</v>
      </c>
      <c r="T26" s="60">
        <f>VLOOKUP($A26,'Return Data'!$B$7:$R$2292,13,0)</f>
        <v>5.2419000000000002</v>
      </c>
      <c r="U26" s="61">
        <f t="shared" si="8"/>
        <v>11</v>
      </c>
      <c r="V26" s="60">
        <f>VLOOKUP($A26,'Return Data'!$B$7:$R$2292,17,0)</f>
        <v>4.4160000000000004</v>
      </c>
      <c r="W26" s="61">
        <f t="shared" si="9"/>
        <v>9</v>
      </c>
      <c r="X26" s="60">
        <f>VLOOKUP($A26,'Return Data'!$B$7:$R$2292,14,0)</f>
        <v>4.6504000000000003</v>
      </c>
      <c r="Y26" s="61">
        <f t="shared" si="10"/>
        <v>7</v>
      </c>
      <c r="Z26" s="60">
        <f>VLOOKUP($A26,'Return Data'!$B$7:$R$2292,16,0)</f>
        <v>7.0576999999999996</v>
      </c>
      <c r="AA26" s="62">
        <f t="shared" si="11"/>
        <v>7</v>
      </c>
    </row>
    <row r="27" spans="1:27" x14ac:dyDescent="0.3">
      <c r="A27" s="58" t="s">
        <v>1796</v>
      </c>
      <c r="B27" s="59">
        <f>VLOOKUP($A27,'Return Data'!$B$7:$R$2292,3,0)</f>
        <v>45022</v>
      </c>
      <c r="C27" s="60">
        <f>VLOOKUP($A27,'Return Data'!$B$7:$R$2292,4,0)</f>
        <v>2340.9810000000002</v>
      </c>
      <c r="D27" s="60">
        <f>VLOOKUP($A27,'Return Data'!$B$7:$R$2292,5,0)</f>
        <v>20.8675</v>
      </c>
      <c r="E27" s="61">
        <f t="shared" si="0"/>
        <v>20</v>
      </c>
      <c r="F27" s="60">
        <f>VLOOKUP($A27,'Return Data'!$B$7:$R$2292,6,0)</f>
        <v>10.5877</v>
      </c>
      <c r="G27" s="61">
        <f t="shared" si="1"/>
        <v>21</v>
      </c>
      <c r="H27" s="60">
        <f>VLOOKUP($A27,'Return Data'!$B$7:$R$2292,7,0)</f>
        <v>13.135400000000001</v>
      </c>
      <c r="I27" s="61">
        <f t="shared" si="2"/>
        <v>2</v>
      </c>
      <c r="J27" s="60">
        <f>VLOOKUP($A27,'Return Data'!$B$7:$R$2292,8,0)</f>
        <v>9.9428000000000001</v>
      </c>
      <c r="K27" s="61">
        <f t="shared" si="3"/>
        <v>8</v>
      </c>
      <c r="L27" s="60">
        <f>VLOOKUP($A27,'Return Data'!$B$7:$R$2292,9,0)</f>
        <v>8.8214000000000006</v>
      </c>
      <c r="M27" s="61">
        <f t="shared" si="4"/>
        <v>15</v>
      </c>
      <c r="N27" s="60">
        <f>VLOOKUP($A27,'Return Data'!$B$7:$R$2292,10,0)</f>
        <v>6.4019000000000004</v>
      </c>
      <c r="O27" s="61">
        <f t="shared" si="5"/>
        <v>21</v>
      </c>
      <c r="P27" s="60">
        <f>VLOOKUP($A27,'Return Data'!$B$7:$R$2292,11,0)</f>
        <v>5.8413000000000004</v>
      </c>
      <c r="Q27" s="61">
        <f t="shared" si="6"/>
        <v>22</v>
      </c>
      <c r="R27" s="60">
        <f>VLOOKUP($A27,'Return Data'!$B$7:$R$2292,12,0)</f>
        <v>5.2584</v>
      </c>
      <c r="S27" s="61">
        <f t="shared" si="7"/>
        <v>22</v>
      </c>
      <c r="T27" s="60">
        <f>VLOOKUP($A27,'Return Data'!$B$7:$R$2292,13,0)</f>
        <v>4.6174999999999997</v>
      </c>
      <c r="U27" s="61">
        <f t="shared" si="8"/>
        <v>22</v>
      </c>
      <c r="V27" s="60">
        <f>VLOOKUP($A27,'Return Data'!$B$7:$R$2292,17,0)</f>
        <v>3.6848999999999998</v>
      </c>
      <c r="W27" s="61">
        <f t="shared" si="9"/>
        <v>22</v>
      </c>
      <c r="X27" s="60">
        <f>VLOOKUP($A27,'Return Data'!$B$7:$R$2292,14,0)</f>
        <v>3.6040999999999999</v>
      </c>
      <c r="Y27" s="61">
        <f t="shared" si="10"/>
        <v>22</v>
      </c>
      <c r="Z27" s="60">
        <f>VLOOKUP($A27,'Return Data'!$B$7:$R$2292,16,0)</f>
        <v>5.7236000000000002</v>
      </c>
      <c r="AA27" s="62">
        <f t="shared" si="11"/>
        <v>15</v>
      </c>
    </row>
    <row r="28" spans="1:27" x14ac:dyDescent="0.3">
      <c r="A28" s="58" t="s">
        <v>1348</v>
      </c>
      <c r="B28" s="59">
        <f>VLOOKUP($A28,'Return Data'!$B$7:$R$2292,3,0)</f>
        <v>45022</v>
      </c>
      <c r="C28" s="60">
        <f>VLOOKUP($A28,'Return Data'!$B$7:$R$2292,4,0)</f>
        <v>12.216799999999999</v>
      </c>
      <c r="D28" s="60">
        <f>VLOOKUP($A28,'Return Data'!$B$7:$R$2292,5,0)</f>
        <v>24.2163</v>
      </c>
      <c r="E28" s="61">
        <f t="shared" si="0"/>
        <v>6</v>
      </c>
      <c r="F28" s="60">
        <f>VLOOKUP($A28,'Return Data'!$B$7:$R$2292,6,0)</f>
        <v>12.261900000000001</v>
      </c>
      <c r="G28" s="61">
        <f t="shared" si="1"/>
        <v>8</v>
      </c>
      <c r="H28" s="60">
        <f>VLOOKUP($A28,'Return Data'!$B$7:$R$2292,7,0)</f>
        <v>12.4702</v>
      </c>
      <c r="I28" s="61">
        <f t="shared" si="2"/>
        <v>9</v>
      </c>
      <c r="J28" s="60">
        <f>VLOOKUP($A28,'Return Data'!$B$7:$R$2292,8,0)</f>
        <v>9.8752999999999993</v>
      </c>
      <c r="K28" s="61">
        <f t="shared" si="3"/>
        <v>9</v>
      </c>
      <c r="L28" s="60">
        <f>VLOOKUP($A28,'Return Data'!$B$7:$R$2292,9,0)</f>
        <v>8.8752999999999993</v>
      </c>
      <c r="M28" s="61">
        <f t="shared" si="4"/>
        <v>13</v>
      </c>
      <c r="N28" s="60">
        <f>VLOOKUP($A28,'Return Data'!$B$7:$R$2292,10,0)</f>
        <v>6.5372000000000003</v>
      </c>
      <c r="O28" s="61">
        <f t="shared" si="5"/>
        <v>17</v>
      </c>
      <c r="P28" s="60">
        <f>VLOOKUP($A28,'Return Data'!$B$7:$R$2292,11,0)</f>
        <v>6.1292</v>
      </c>
      <c r="Q28" s="61">
        <f t="shared" si="6"/>
        <v>18</v>
      </c>
      <c r="R28" s="60">
        <f>VLOOKUP($A28,'Return Data'!$B$7:$R$2292,12,0)</f>
        <v>5.5662000000000003</v>
      </c>
      <c r="S28" s="61">
        <f t="shared" si="7"/>
        <v>18</v>
      </c>
      <c r="T28" s="60">
        <f>VLOOKUP($A28,'Return Data'!$B$7:$R$2292,13,0)</f>
        <v>4.8977000000000004</v>
      </c>
      <c r="U28" s="61">
        <f t="shared" si="8"/>
        <v>19</v>
      </c>
      <c r="V28" s="60">
        <f>VLOOKUP($A28,'Return Data'!$B$7:$R$2292,17,0)</f>
        <v>4.0926999999999998</v>
      </c>
      <c r="W28" s="61">
        <f t="shared" si="9"/>
        <v>18</v>
      </c>
      <c r="X28" s="60">
        <f>VLOOKUP($A28,'Return Data'!$B$7:$R$2292,14,0)</f>
        <v>4.1436999999999999</v>
      </c>
      <c r="Y28" s="61">
        <f t="shared" si="10"/>
        <v>17</v>
      </c>
      <c r="Z28" s="60">
        <f>VLOOKUP($A28,'Return Data'!$B$7:$R$2292,16,0)</f>
        <v>4.8762999999999996</v>
      </c>
      <c r="AA28" s="62">
        <f t="shared" si="11"/>
        <v>18</v>
      </c>
    </row>
    <row r="29" spans="1:27" x14ac:dyDescent="0.3">
      <c r="A29" s="58" t="s">
        <v>1350</v>
      </c>
      <c r="B29" s="59">
        <f>VLOOKUP($A29,'Return Data'!$B$7:$R$2292,3,0)</f>
        <v>45022</v>
      </c>
      <c r="C29" s="60">
        <f>VLOOKUP($A29,'Return Data'!$B$7:$R$2292,4,0)</f>
        <v>3638.5778</v>
      </c>
      <c r="D29" s="60">
        <f>VLOOKUP($A29,'Return Data'!$B$7:$R$2292,5,0)</f>
        <v>22.3215</v>
      </c>
      <c r="E29" s="61">
        <f t="shared" si="0"/>
        <v>12</v>
      </c>
      <c r="F29" s="60">
        <f>VLOOKUP($A29,'Return Data'!$B$7:$R$2292,6,0)</f>
        <v>11.4831</v>
      </c>
      <c r="G29" s="61">
        <f t="shared" si="1"/>
        <v>16</v>
      </c>
      <c r="H29" s="60">
        <f>VLOOKUP($A29,'Return Data'!$B$7:$R$2292,7,0)</f>
        <v>11.8467</v>
      </c>
      <c r="I29" s="61">
        <f t="shared" si="2"/>
        <v>15</v>
      </c>
      <c r="J29" s="60">
        <f>VLOOKUP($A29,'Return Data'!$B$7:$R$2292,8,0)</f>
        <v>9.7012</v>
      </c>
      <c r="K29" s="61">
        <f t="shared" si="3"/>
        <v>14</v>
      </c>
      <c r="L29" s="60">
        <f>VLOOKUP($A29,'Return Data'!$B$7:$R$2292,9,0)</f>
        <v>8.9741</v>
      </c>
      <c r="M29" s="61">
        <f t="shared" si="4"/>
        <v>10</v>
      </c>
      <c r="N29" s="60">
        <f>VLOOKUP($A29,'Return Data'!$B$7:$R$2292,10,0)</f>
        <v>6.7563000000000004</v>
      </c>
      <c r="O29" s="61">
        <f t="shared" si="5"/>
        <v>11</v>
      </c>
      <c r="P29" s="60">
        <f>VLOOKUP($A29,'Return Data'!$B$7:$R$2292,11,0)</f>
        <v>6.3108000000000004</v>
      </c>
      <c r="Q29" s="61">
        <f t="shared" si="6"/>
        <v>12</v>
      </c>
      <c r="R29" s="60">
        <f>VLOOKUP($A29,'Return Data'!$B$7:$R$2292,12,0)</f>
        <v>5.7695999999999996</v>
      </c>
      <c r="S29" s="61">
        <f t="shared" si="7"/>
        <v>13</v>
      </c>
      <c r="T29" s="60">
        <f>VLOOKUP($A29,'Return Data'!$B$7:$R$2292,13,0)</f>
        <v>5.0591999999999997</v>
      </c>
      <c r="U29" s="61">
        <f t="shared" si="8"/>
        <v>14</v>
      </c>
      <c r="V29" s="60">
        <f>VLOOKUP($A29,'Return Data'!$B$7:$R$2292,17,0)</f>
        <v>5.6329000000000002</v>
      </c>
      <c r="W29" s="61">
        <f t="shared" si="9"/>
        <v>2</v>
      </c>
      <c r="X29" s="60">
        <f>VLOOKUP($A29,'Return Data'!$B$7:$R$2292,14,0)</f>
        <v>5.3921999999999999</v>
      </c>
      <c r="Y29" s="61">
        <f t="shared" si="10"/>
        <v>2</v>
      </c>
      <c r="Z29" s="60">
        <f>VLOOKUP($A29,'Return Data'!$B$7:$R$2292,16,0)</f>
        <v>6.8057999999999996</v>
      </c>
      <c r="AA29" s="62">
        <f t="shared" si="11"/>
        <v>10</v>
      </c>
    </row>
    <row r="30" spans="1:27" x14ac:dyDescent="0.3">
      <c r="A30" s="58" t="s">
        <v>1810</v>
      </c>
      <c r="B30" s="59">
        <f>VLOOKUP($A30,'Return Data'!$B$7:$R$2292,3,0)</f>
        <v>45022</v>
      </c>
      <c r="C30" s="60">
        <f>VLOOKUP($A30,'Return Data'!$B$7:$R$2292,4,0)</f>
        <v>1176.6543999999999</v>
      </c>
      <c r="D30" s="60">
        <f>VLOOKUP($A30,'Return Data'!$B$7:$R$2292,5,0)</f>
        <v>20.829499999999999</v>
      </c>
      <c r="E30" s="61">
        <f t="shared" si="0"/>
        <v>21</v>
      </c>
      <c r="F30" s="60">
        <f>VLOOKUP($A30,'Return Data'!$B$7:$R$2292,6,0)</f>
        <v>10.2743</v>
      </c>
      <c r="G30" s="61">
        <f t="shared" si="1"/>
        <v>22</v>
      </c>
      <c r="H30" s="60">
        <f>VLOOKUP($A30,'Return Data'!$B$7:$R$2292,7,0)</f>
        <v>10.565799999999999</v>
      </c>
      <c r="I30" s="61">
        <f t="shared" si="2"/>
        <v>21</v>
      </c>
      <c r="J30" s="60">
        <f>VLOOKUP($A30,'Return Data'!$B$7:$R$2292,8,0)</f>
        <v>8.6907999999999994</v>
      </c>
      <c r="K30" s="61">
        <f t="shared" si="3"/>
        <v>21</v>
      </c>
      <c r="L30" s="60">
        <f>VLOOKUP($A30,'Return Data'!$B$7:$R$2292,9,0)</f>
        <v>8.3369</v>
      </c>
      <c r="M30" s="61">
        <f t="shared" si="4"/>
        <v>21</v>
      </c>
      <c r="N30" s="60">
        <f>VLOOKUP($A30,'Return Data'!$B$7:$R$2292,10,0)</f>
        <v>6.4313000000000002</v>
      </c>
      <c r="O30" s="61">
        <f t="shared" si="5"/>
        <v>19</v>
      </c>
      <c r="P30" s="60">
        <f>VLOOKUP($A30,'Return Data'!$B$7:$R$2292,11,0)</f>
        <v>6.1140999999999996</v>
      </c>
      <c r="Q30" s="61">
        <f t="shared" si="6"/>
        <v>19</v>
      </c>
      <c r="R30" s="60">
        <f>VLOOKUP($A30,'Return Data'!$B$7:$R$2292,12,0)</f>
        <v>5.4385000000000003</v>
      </c>
      <c r="S30" s="61">
        <f t="shared" si="7"/>
        <v>21</v>
      </c>
      <c r="T30" s="60">
        <f>VLOOKUP($A30,'Return Data'!$B$7:$R$2292,13,0)</f>
        <v>4.8364000000000003</v>
      </c>
      <c r="U30" s="61">
        <f t="shared" si="8"/>
        <v>20</v>
      </c>
      <c r="V30" s="60">
        <f>VLOOKUP($A30,'Return Data'!$B$7:$R$2292,17,0)</f>
        <v>4.0968</v>
      </c>
      <c r="W30" s="61">
        <f t="shared" si="9"/>
        <v>17</v>
      </c>
      <c r="X30" s="60">
        <f>VLOOKUP($A30,'Return Data'!$B$7:$R$2292,14,0)</f>
        <v>3.9546999999999999</v>
      </c>
      <c r="Y30" s="61">
        <f t="shared" si="10"/>
        <v>20</v>
      </c>
      <c r="Z30" s="60">
        <f>VLOOKUP($A30,'Return Data'!$B$7:$R$2292,16,0)</f>
        <v>4.3323999999999998</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22.629799999999999</v>
      </c>
      <c r="E32" s="69"/>
      <c r="F32" s="70">
        <f>AVERAGE(F8:F30)</f>
        <v>11.870982608695652</v>
      </c>
      <c r="G32" s="69"/>
      <c r="H32" s="70">
        <f>AVERAGE(H8:H30)</f>
        <v>11.8161</v>
      </c>
      <c r="I32" s="69"/>
      <c r="J32" s="70">
        <f>AVERAGE(J8:J30)</f>
        <v>9.5938565217391307</v>
      </c>
      <c r="K32" s="69"/>
      <c r="L32" s="70">
        <f>AVERAGE(L8:L30)</f>
        <v>8.8169434782608711</v>
      </c>
      <c r="M32" s="69"/>
      <c r="N32" s="70">
        <f>AVERAGE(N8:N30)</f>
        <v>6.7194565217391311</v>
      </c>
      <c r="O32" s="69"/>
      <c r="P32" s="70">
        <f>AVERAGE(P8:P30)</f>
        <v>6.3355260869565209</v>
      </c>
      <c r="Q32" s="69"/>
      <c r="R32" s="70">
        <f>AVERAGE(R8:R30)</f>
        <v>5.7876521739130427</v>
      </c>
      <c r="S32" s="69"/>
      <c r="T32" s="70">
        <f>AVERAGE(T8:T30)</f>
        <v>5.1161782608695647</v>
      </c>
      <c r="U32" s="69"/>
      <c r="V32" s="70">
        <f>AVERAGE(V8:V30)</f>
        <v>4.4117739130434783</v>
      </c>
      <c r="W32" s="69"/>
      <c r="X32" s="70">
        <f>AVERAGE(X8:X30)</f>
        <v>4.4772869565217386</v>
      </c>
      <c r="Y32" s="69"/>
      <c r="Z32" s="70">
        <f>AVERAGE(Z8:Z30)</f>
        <v>6.0630304347826094</v>
      </c>
      <c r="AA32" s="71"/>
    </row>
    <row r="33" spans="1:27" x14ac:dyDescent="0.3">
      <c r="A33" s="68" t="s">
        <v>28</v>
      </c>
      <c r="B33" s="69"/>
      <c r="C33" s="69"/>
      <c r="D33" s="70">
        <f>MIN(D8:D30)</f>
        <v>15.883800000000001</v>
      </c>
      <c r="E33" s="69"/>
      <c r="F33" s="70">
        <f>MIN(F8:F30)</f>
        <v>8.6586999999999996</v>
      </c>
      <c r="G33" s="69"/>
      <c r="H33" s="70">
        <f>MIN(H8:H30)</f>
        <v>8.3254999999999999</v>
      </c>
      <c r="I33" s="69"/>
      <c r="J33" s="70">
        <f>MIN(J8:J30)</f>
        <v>7.1913</v>
      </c>
      <c r="K33" s="69"/>
      <c r="L33" s="70">
        <f>MIN(L8:L30)</f>
        <v>7.2037000000000004</v>
      </c>
      <c r="M33" s="69"/>
      <c r="N33" s="70">
        <f>MIN(N8:N30)</f>
        <v>5.4226999999999999</v>
      </c>
      <c r="O33" s="69"/>
      <c r="P33" s="70">
        <f>MIN(P8:P30)</f>
        <v>5.3014000000000001</v>
      </c>
      <c r="Q33" s="69"/>
      <c r="R33" s="70">
        <f>MIN(R8:R30)</f>
        <v>4.8897000000000004</v>
      </c>
      <c r="S33" s="69"/>
      <c r="T33" s="70">
        <f>MIN(T8:T30)</f>
        <v>4.2916999999999996</v>
      </c>
      <c r="U33" s="69"/>
      <c r="V33" s="70">
        <f>MIN(V8:V30)</f>
        <v>3.4102000000000001</v>
      </c>
      <c r="W33" s="69"/>
      <c r="X33" s="70">
        <f>MIN(X8:X30)</f>
        <v>3.4098000000000002</v>
      </c>
      <c r="Y33" s="69"/>
      <c r="Z33" s="70">
        <f>MIN(Z8:Z30)</f>
        <v>3.9396</v>
      </c>
      <c r="AA33" s="71"/>
    </row>
    <row r="34" spans="1:27" ht="15" thickBot="1" x14ac:dyDescent="0.35">
      <c r="A34" s="72" t="s">
        <v>29</v>
      </c>
      <c r="B34" s="73"/>
      <c r="C34" s="73"/>
      <c r="D34" s="74">
        <f>MAX(D8:D30)</f>
        <v>28.414000000000001</v>
      </c>
      <c r="E34" s="73"/>
      <c r="F34" s="74">
        <f>MAX(F8:F30)</f>
        <v>14.511100000000001</v>
      </c>
      <c r="G34" s="73"/>
      <c r="H34" s="74">
        <f>MAX(H8:H30)</f>
        <v>13.254</v>
      </c>
      <c r="I34" s="73"/>
      <c r="J34" s="74">
        <f>MAX(J8:J30)</f>
        <v>10.8157</v>
      </c>
      <c r="K34" s="73"/>
      <c r="L34" s="74">
        <f>MAX(L8:L30)</f>
        <v>9.6842000000000006</v>
      </c>
      <c r="M34" s="73"/>
      <c r="N34" s="74">
        <f>MAX(N8:N30)</f>
        <v>7.4311999999999996</v>
      </c>
      <c r="O34" s="73"/>
      <c r="P34" s="74">
        <f>MAX(P8:P30)</f>
        <v>6.9873000000000003</v>
      </c>
      <c r="Q34" s="73"/>
      <c r="R34" s="74">
        <f>MAX(R8:R30)</f>
        <v>6.5702999999999996</v>
      </c>
      <c r="S34" s="73"/>
      <c r="T34" s="74">
        <f>MAX(T8:T30)</f>
        <v>5.7605000000000004</v>
      </c>
      <c r="U34" s="73"/>
      <c r="V34" s="74">
        <f>MAX(V8:V30)</f>
        <v>6.4774000000000003</v>
      </c>
      <c r="W34" s="73"/>
      <c r="X34" s="74">
        <f>MAX(X8:X30)</f>
        <v>5.9511000000000003</v>
      </c>
      <c r="Y34" s="73"/>
      <c r="Z34" s="74">
        <f>MAX(Z8:Z30)</f>
        <v>7.5819999999999999</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45022</v>
      </c>
      <c r="C8" s="60">
        <f>VLOOKUP($A8,'Return Data'!$B$7:$R$2292,4,0)</f>
        <v>316.77870000000001</v>
      </c>
      <c r="D8" s="60">
        <f>VLOOKUP($A8,'Return Data'!$B$7:$R$2292,5,0)</f>
        <v>28.389800000000001</v>
      </c>
      <c r="E8" s="61">
        <f t="shared" ref="E8:E24" si="0">RANK(D8,D$8:D$24,0)</f>
        <v>14</v>
      </c>
      <c r="F8" s="60">
        <f>VLOOKUP($A8,'Return Data'!$B$7:$R$2292,6,0)</f>
        <v>14.2235</v>
      </c>
      <c r="G8" s="61">
        <f t="shared" ref="G8:G24" si="1">RANK(F8,F$8:F$24,0)</f>
        <v>13</v>
      </c>
      <c r="H8" s="60">
        <f>VLOOKUP($A8,'Return Data'!$B$7:$R$2292,7,0)</f>
        <v>14.2585</v>
      </c>
      <c r="I8" s="61">
        <f t="shared" ref="I8:I24" si="2">RANK(H8,H$8:H$24,0)</f>
        <v>8</v>
      </c>
      <c r="J8" s="60">
        <f>VLOOKUP($A8,'Return Data'!$B$7:$R$2292,8,0)</f>
        <v>11.5144</v>
      </c>
      <c r="K8" s="61">
        <f t="shared" ref="K8:K24" si="3">RANK(J8,J$8:J$24,0)</f>
        <v>6</v>
      </c>
      <c r="L8" s="60">
        <f>VLOOKUP($A8,'Return Data'!$B$7:$R$2292,9,0)</f>
        <v>10.5151</v>
      </c>
      <c r="M8" s="61">
        <f t="shared" ref="M8:M24" si="4">RANK(L8,L$8:L$24,0)</f>
        <v>3</v>
      </c>
      <c r="N8" s="60">
        <f>VLOOKUP($A8,'Return Data'!$B$7:$R$2292,10,0)</f>
        <v>7.8141999999999996</v>
      </c>
      <c r="O8" s="61">
        <f t="shared" ref="O8:O24" si="5">RANK(N8,N$8:N$24,0)</f>
        <v>3</v>
      </c>
      <c r="P8" s="60">
        <f>VLOOKUP($A8,'Return Data'!$B$7:$R$2292,11,0)</f>
        <v>7.3003999999999998</v>
      </c>
      <c r="Q8" s="61">
        <f t="shared" ref="Q8:Q24" si="6">RANK(P8,P$8:P$24,0)</f>
        <v>3</v>
      </c>
      <c r="R8" s="60">
        <f>VLOOKUP($A8,'Return Data'!$B$7:$R$2292,12,0)</f>
        <v>6.6433</v>
      </c>
      <c r="S8" s="61">
        <f t="shared" ref="S8:S24" si="7">RANK(R8,R$8:R$24,0)</f>
        <v>2</v>
      </c>
      <c r="T8" s="60">
        <f>VLOOKUP($A8,'Return Data'!$B$7:$R$2292,13,0)</f>
        <v>5.8853999999999997</v>
      </c>
      <c r="U8" s="61">
        <f t="shared" ref="U8:U24" si="8">RANK(T8,T$8:T$24,0)</f>
        <v>4</v>
      </c>
      <c r="V8" s="60">
        <f>VLOOKUP($A8,'Return Data'!$B$7:$R$2292,17,0)</f>
        <v>4.9866999999999999</v>
      </c>
      <c r="W8" s="61">
        <f t="shared" ref="W8:W24" si="9">RANK(V8,V$8:V$24,0)</f>
        <v>3</v>
      </c>
      <c r="X8" s="60">
        <f>VLOOKUP($A8,'Return Data'!$B$7:$R$2292,14,0)</f>
        <v>5.3033000000000001</v>
      </c>
      <c r="Y8" s="61">
        <f t="shared" ref="Y8:Y19" si="10">RANK(X8,X$8:X$24,0)</f>
        <v>2</v>
      </c>
      <c r="Z8" s="60">
        <f>VLOOKUP($A8,'Return Data'!$B$7:$R$2292,16,0)</f>
        <v>7.3731999999999998</v>
      </c>
      <c r="AA8" s="62">
        <f t="shared" ref="AA8:AA24" si="11">RANK(Z8,Z$8:Z$24,0)</f>
        <v>5</v>
      </c>
    </row>
    <row r="9" spans="1:27" x14ac:dyDescent="0.3">
      <c r="A9" s="58" t="s">
        <v>1060</v>
      </c>
      <c r="B9" s="59">
        <f>VLOOKUP($A9,'Return Data'!$B$7:$R$2292,3,0)</f>
        <v>45022</v>
      </c>
      <c r="C9" s="60">
        <f>VLOOKUP($A9,'Return Data'!$B$7:$R$2292,4,0)</f>
        <v>1219.9064000000001</v>
      </c>
      <c r="D9" s="60">
        <f>VLOOKUP($A9,'Return Data'!$B$7:$R$2292,5,0)</f>
        <v>31.0748</v>
      </c>
      <c r="E9" s="61">
        <f t="shared" si="0"/>
        <v>10</v>
      </c>
      <c r="F9" s="60">
        <f>VLOOKUP($A9,'Return Data'!$B$7:$R$2292,6,0)</f>
        <v>15.143599999999999</v>
      </c>
      <c r="G9" s="61">
        <f t="shared" si="1"/>
        <v>9</v>
      </c>
      <c r="H9" s="60">
        <f>VLOOKUP($A9,'Return Data'!$B$7:$R$2292,7,0)</f>
        <v>14.2362</v>
      </c>
      <c r="I9" s="61">
        <f t="shared" si="2"/>
        <v>9</v>
      </c>
      <c r="J9" s="60">
        <f>VLOOKUP($A9,'Return Data'!$B$7:$R$2292,8,0)</f>
        <v>11.701599999999999</v>
      </c>
      <c r="K9" s="61">
        <f t="shared" si="3"/>
        <v>3</v>
      </c>
      <c r="L9" s="60">
        <f>VLOOKUP($A9,'Return Data'!$B$7:$R$2292,9,0)</f>
        <v>10.4146</v>
      </c>
      <c r="M9" s="61">
        <f t="shared" si="4"/>
        <v>7</v>
      </c>
      <c r="N9" s="60">
        <f>VLOOKUP($A9,'Return Data'!$B$7:$R$2292,10,0)</f>
        <v>7.7092000000000001</v>
      </c>
      <c r="O9" s="61">
        <f t="shared" si="5"/>
        <v>8</v>
      </c>
      <c r="P9" s="60">
        <f>VLOOKUP($A9,'Return Data'!$B$7:$R$2292,11,0)</f>
        <v>7.1809000000000003</v>
      </c>
      <c r="Q9" s="61">
        <f t="shared" si="6"/>
        <v>7</v>
      </c>
      <c r="R9" s="60">
        <f>VLOOKUP($A9,'Return Data'!$B$7:$R$2292,12,0)</f>
        <v>6.5542999999999996</v>
      </c>
      <c r="S9" s="61">
        <f t="shared" si="7"/>
        <v>7</v>
      </c>
      <c r="T9" s="60">
        <f>VLOOKUP($A9,'Return Data'!$B$7:$R$2292,13,0)</f>
        <v>5.8338000000000001</v>
      </c>
      <c r="U9" s="61">
        <f t="shared" si="8"/>
        <v>7</v>
      </c>
      <c r="V9" s="60">
        <f>VLOOKUP($A9,'Return Data'!$B$7:$R$2292,17,0)</f>
        <v>4.9389000000000003</v>
      </c>
      <c r="W9" s="61">
        <f t="shared" si="9"/>
        <v>5</v>
      </c>
      <c r="X9" s="60">
        <f>VLOOKUP($A9,'Return Data'!$B$7:$R$2292,14,0)</f>
        <v>5.17</v>
      </c>
      <c r="Y9" s="61">
        <f t="shared" si="10"/>
        <v>4</v>
      </c>
      <c r="Z9" s="60">
        <f>VLOOKUP($A9,'Return Data'!$B$7:$R$2292,16,0)</f>
        <v>5.5678999999999998</v>
      </c>
      <c r="AA9" s="62">
        <f t="shared" si="11"/>
        <v>15</v>
      </c>
    </row>
    <row r="10" spans="1:27" x14ac:dyDescent="0.3">
      <c r="A10" s="58" t="s">
        <v>2062</v>
      </c>
      <c r="B10" s="59">
        <f>VLOOKUP($A10,'Return Data'!$B$7:$R$2292,3,0)</f>
        <v>45022</v>
      </c>
      <c r="C10" s="60">
        <f>VLOOKUP($A10,'Return Data'!$B$7:$R$2292,4,0)</f>
        <v>36.930500000000002</v>
      </c>
      <c r="D10" s="60">
        <f>VLOOKUP($A10,'Return Data'!$B$7:$R$2292,5,0)</f>
        <v>34.228700000000003</v>
      </c>
      <c r="E10" s="61">
        <f t="shared" si="0"/>
        <v>5</v>
      </c>
      <c r="F10" s="60">
        <f>VLOOKUP($A10,'Return Data'!$B$7:$R$2292,6,0)</f>
        <v>16.263500000000001</v>
      </c>
      <c r="G10" s="61">
        <f t="shared" si="1"/>
        <v>5</v>
      </c>
      <c r="H10" s="60">
        <f>VLOOKUP($A10,'Return Data'!$B$7:$R$2292,7,0)</f>
        <v>14.823700000000001</v>
      </c>
      <c r="I10" s="61">
        <f t="shared" si="2"/>
        <v>3</v>
      </c>
      <c r="J10" s="60">
        <f>VLOOKUP($A10,'Return Data'!$B$7:$R$2292,8,0)</f>
        <v>11.6294</v>
      </c>
      <c r="K10" s="61">
        <f t="shared" si="3"/>
        <v>5</v>
      </c>
      <c r="L10" s="60">
        <f>VLOOKUP($A10,'Return Data'!$B$7:$R$2292,9,0)</f>
        <v>10.4634</v>
      </c>
      <c r="M10" s="61">
        <f t="shared" si="4"/>
        <v>5</v>
      </c>
      <c r="N10" s="60">
        <f>VLOOKUP($A10,'Return Data'!$B$7:$R$2292,10,0)</f>
        <v>7.7294999999999998</v>
      </c>
      <c r="O10" s="61">
        <f t="shared" si="5"/>
        <v>5</v>
      </c>
      <c r="P10" s="60">
        <f>VLOOKUP($A10,'Return Data'!$B$7:$R$2292,11,0)</f>
        <v>7.0922000000000001</v>
      </c>
      <c r="Q10" s="61">
        <f t="shared" si="6"/>
        <v>13</v>
      </c>
      <c r="R10" s="60">
        <f>VLOOKUP($A10,'Return Data'!$B$7:$R$2292,12,0)</f>
        <v>6.4104999999999999</v>
      </c>
      <c r="S10" s="61">
        <f t="shared" si="7"/>
        <v>12</v>
      </c>
      <c r="T10" s="60">
        <f>VLOOKUP($A10,'Return Data'!$B$7:$R$2292,13,0)</f>
        <v>5.673</v>
      </c>
      <c r="U10" s="61">
        <f t="shared" si="8"/>
        <v>11</v>
      </c>
      <c r="V10" s="60">
        <f>VLOOKUP($A10,'Return Data'!$B$7:$R$2292,17,0)</f>
        <v>4.7224000000000004</v>
      </c>
      <c r="W10" s="61">
        <f t="shared" si="9"/>
        <v>11</v>
      </c>
      <c r="X10" s="60">
        <f>VLOOKUP($A10,'Return Data'!$B$7:$R$2292,14,0)</f>
        <v>4.8939000000000004</v>
      </c>
      <c r="Y10" s="61">
        <f t="shared" si="10"/>
        <v>12</v>
      </c>
      <c r="Z10" s="60">
        <f>VLOOKUP($A10,'Return Data'!$B$7:$R$2292,16,0)</f>
        <v>7.1440000000000001</v>
      </c>
      <c r="AA10" s="62">
        <f t="shared" si="11"/>
        <v>11</v>
      </c>
    </row>
    <row r="11" spans="1:27" x14ac:dyDescent="0.3">
      <c r="A11" s="58" t="s">
        <v>1852</v>
      </c>
      <c r="B11" s="59">
        <f>VLOOKUP($A11,'Return Data'!$B$7:$R$2292,3,0)</f>
        <v>45022</v>
      </c>
      <c r="C11" s="60">
        <f>VLOOKUP($A11,'Return Data'!$B$7:$R$2292,4,0)</f>
        <v>1189.5736999999999</v>
      </c>
      <c r="D11" s="60">
        <f>VLOOKUP($A11,'Return Data'!$B$7:$R$2292,5,0)</f>
        <v>26.025700000000001</v>
      </c>
      <c r="E11" s="61">
        <f t="shared" si="0"/>
        <v>17</v>
      </c>
      <c r="F11" s="60">
        <f>VLOOKUP($A11,'Return Data'!$B$7:$R$2292,6,0)</f>
        <v>12.683299999999999</v>
      </c>
      <c r="G11" s="61">
        <f t="shared" si="1"/>
        <v>17</v>
      </c>
      <c r="H11" s="60">
        <f>VLOOKUP($A11,'Return Data'!$B$7:$R$2292,7,0)</f>
        <v>13.5037</v>
      </c>
      <c r="I11" s="61">
        <f t="shared" si="2"/>
        <v>14</v>
      </c>
      <c r="J11" s="60">
        <f>VLOOKUP($A11,'Return Data'!$B$7:$R$2292,8,0)</f>
        <v>11.245100000000001</v>
      </c>
      <c r="K11" s="61">
        <f t="shared" si="3"/>
        <v>11</v>
      </c>
      <c r="L11" s="60">
        <f>VLOOKUP($A11,'Return Data'!$B$7:$R$2292,9,0)</f>
        <v>10.0449</v>
      </c>
      <c r="M11" s="61">
        <f t="shared" si="4"/>
        <v>16</v>
      </c>
      <c r="N11" s="60">
        <f>VLOOKUP($A11,'Return Data'!$B$7:$R$2292,10,0)</f>
        <v>7.2717999999999998</v>
      </c>
      <c r="O11" s="61">
        <f t="shared" si="5"/>
        <v>16</v>
      </c>
      <c r="P11" s="60">
        <f>VLOOKUP($A11,'Return Data'!$B$7:$R$2292,11,0)</f>
        <v>6.7770999999999999</v>
      </c>
      <c r="Q11" s="61">
        <f t="shared" si="6"/>
        <v>16</v>
      </c>
      <c r="R11" s="60">
        <f>VLOOKUP($A11,'Return Data'!$B$7:$R$2292,12,0)</f>
        <v>6.0701999999999998</v>
      </c>
      <c r="S11" s="61">
        <f t="shared" si="7"/>
        <v>17</v>
      </c>
      <c r="T11" s="60">
        <f>VLOOKUP($A11,'Return Data'!$B$7:$R$2292,13,0)</f>
        <v>5.2952000000000004</v>
      </c>
      <c r="U11" s="61">
        <f t="shared" si="8"/>
        <v>15</v>
      </c>
      <c r="V11" s="60">
        <f>VLOOKUP($A11,'Return Data'!$B$7:$R$2292,17,0)</f>
        <v>4.3949999999999996</v>
      </c>
      <c r="W11" s="61">
        <f t="shared" si="9"/>
        <v>17</v>
      </c>
      <c r="X11" s="60">
        <f>VLOOKUP($A11,'Return Data'!$B$7:$R$2292,14,0)</f>
        <v>4.1204000000000001</v>
      </c>
      <c r="Y11" s="61">
        <f t="shared" si="10"/>
        <v>16</v>
      </c>
      <c r="Z11" s="60">
        <f>VLOOKUP($A11,'Return Data'!$B$7:$R$2292,16,0)</f>
        <v>4.6741999999999999</v>
      </c>
      <c r="AA11" s="62">
        <f t="shared" si="11"/>
        <v>17</v>
      </c>
    </row>
    <row r="12" spans="1:27" x14ac:dyDescent="0.3">
      <c r="A12" s="58" t="s">
        <v>1062</v>
      </c>
      <c r="B12" s="59">
        <f>VLOOKUP($A12,'Return Data'!$B$7:$R$2292,3,0)</f>
        <v>45022</v>
      </c>
      <c r="C12" s="60">
        <f>VLOOKUP($A12,'Return Data'!$B$7:$R$2292,4,0)</f>
        <v>46.080199999999998</v>
      </c>
      <c r="D12" s="60">
        <f>VLOOKUP($A12,'Return Data'!$B$7:$R$2292,5,0)</f>
        <v>35.520499999999998</v>
      </c>
      <c r="E12" s="61">
        <f t="shared" si="0"/>
        <v>4</v>
      </c>
      <c r="F12" s="60">
        <f>VLOOKUP($A12,'Return Data'!$B$7:$R$2292,6,0)</f>
        <v>16.895099999999999</v>
      </c>
      <c r="G12" s="61">
        <f t="shared" si="1"/>
        <v>3</v>
      </c>
      <c r="H12" s="60">
        <f>VLOOKUP($A12,'Return Data'!$B$7:$R$2292,7,0)</f>
        <v>14.6113</v>
      </c>
      <c r="I12" s="61">
        <f t="shared" si="2"/>
        <v>6</v>
      </c>
      <c r="J12" s="60">
        <f>VLOOKUP($A12,'Return Data'!$B$7:$R$2292,8,0)</f>
        <v>11.370699999999999</v>
      </c>
      <c r="K12" s="61">
        <f t="shared" si="3"/>
        <v>9</v>
      </c>
      <c r="L12" s="60">
        <f>VLOOKUP($A12,'Return Data'!$B$7:$R$2292,9,0)</f>
        <v>10.156700000000001</v>
      </c>
      <c r="M12" s="61">
        <f t="shared" si="4"/>
        <v>12</v>
      </c>
      <c r="N12" s="60">
        <f>VLOOKUP($A12,'Return Data'!$B$7:$R$2292,10,0)</f>
        <v>7.6352000000000002</v>
      </c>
      <c r="O12" s="61">
        <f t="shared" si="5"/>
        <v>10</v>
      </c>
      <c r="P12" s="60">
        <f>VLOOKUP($A12,'Return Data'!$B$7:$R$2292,11,0)</f>
        <v>7.1723999999999997</v>
      </c>
      <c r="Q12" s="61">
        <f t="shared" si="6"/>
        <v>8</v>
      </c>
      <c r="R12" s="60">
        <f>VLOOKUP($A12,'Return Data'!$B$7:$R$2292,12,0)</f>
        <v>6.4318</v>
      </c>
      <c r="S12" s="61">
        <f t="shared" si="7"/>
        <v>11</v>
      </c>
      <c r="T12" s="60">
        <f>VLOOKUP($A12,'Return Data'!$B$7:$R$2292,13,0)</f>
        <v>5.2167000000000003</v>
      </c>
      <c r="U12" s="61">
        <f t="shared" si="8"/>
        <v>16</v>
      </c>
      <c r="V12" s="60">
        <f>VLOOKUP($A12,'Return Data'!$B$7:$R$2292,17,0)</f>
        <v>4.5538999999999996</v>
      </c>
      <c r="W12" s="61">
        <f t="shared" si="9"/>
        <v>14</v>
      </c>
      <c r="X12" s="60">
        <f>VLOOKUP($A12,'Return Data'!$B$7:$R$2292,14,0)</f>
        <v>4.9114000000000004</v>
      </c>
      <c r="Y12" s="61">
        <f t="shared" si="10"/>
        <v>11</v>
      </c>
      <c r="Z12" s="60">
        <f>VLOOKUP($A12,'Return Data'!$B$7:$R$2292,16,0)</f>
        <v>6.9245000000000001</v>
      </c>
      <c r="AA12" s="62">
        <f t="shared" si="11"/>
        <v>12</v>
      </c>
    </row>
    <row r="13" spans="1:27" x14ac:dyDescent="0.3">
      <c r="A13" s="58" t="s">
        <v>1065</v>
      </c>
      <c r="B13" s="59">
        <f>VLOOKUP($A13,'Return Data'!$B$7:$R$2292,3,0)</f>
        <v>45022</v>
      </c>
      <c r="C13" s="60">
        <f>VLOOKUP($A13,'Return Data'!$B$7:$R$2292,4,0)</f>
        <v>43.843699999999998</v>
      </c>
      <c r="D13" s="60">
        <f>VLOOKUP($A13,'Return Data'!$B$7:$R$2292,5,0)</f>
        <v>31.412400000000002</v>
      </c>
      <c r="E13" s="61">
        <f t="shared" si="0"/>
        <v>9</v>
      </c>
      <c r="F13" s="60">
        <f>VLOOKUP($A13,'Return Data'!$B$7:$R$2292,6,0)</f>
        <v>15.448600000000001</v>
      </c>
      <c r="G13" s="61">
        <f t="shared" si="1"/>
        <v>8</v>
      </c>
      <c r="H13" s="60">
        <f>VLOOKUP($A13,'Return Data'!$B$7:$R$2292,7,0)</f>
        <v>14.542199999999999</v>
      </c>
      <c r="I13" s="61">
        <f t="shared" si="2"/>
        <v>7</v>
      </c>
      <c r="J13" s="60">
        <f>VLOOKUP($A13,'Return Data'!$B$7:$R$2292,8,0)</f>
        <v>11.0715</v>
      </c>
      <c r="K13" s="61">
        <f t="shared" si="3"/>
        <v>13</v>
      </c>
      <c r="L13" s="60">
        <f>VLOOKUP($A13,'Return Data'!$B$7:$R$2292,9,0)</f>
        <v>10.4198</v>
      </c>
      <c r="M13" s="61">
        <f t="shared" si="4"/>
        <v>6</v>
      </c>
      <c r="N13" s="60">
        <f>VLOOKUP($A13,'Return Data'!$B$7:$R$2292,10,0)</f>
        <v>7.7180999999999997</v>
      </c>
      <c r="O13" s="61">
        <f t="shared" si="5"/>
        <v>6</v>
      </c>
      <c r="P13" s="60">
        <f>VLOOKUP($A13,'Return Data'!$B$7:$R$2292,11,0)</f>
        <v>7.0861999999999998</v>
      </c>
      <c r="Q13" s="61">
        <f t="shared" si="6"/>
        <v>14</v>
      </c>
      <c r="R13" s="60">
        <f>VLOOKUP($A13,'Return Data'!$B$7:$R$2292,12,0)</f>
        <v>6.3540999999999999</v>
      </c>
      <c r="S13" s="61">
        <f t="shared" si="7"/>
        <v>14</v>
      </c>
      <c r="T13" s="60">
        <f>VLOOKUP($A13,'Return Data'!$B$7:$R$2292,13,0)</f>
        <v>5.5858999999999996</v>
      </c>
      <c r="U13" s="61">
        <f t="shared" si="8"/>
        <v>13</v>
      </c>
      <c r="V13" s="60">
        <f>VLOOKUP($A13,'Return Data'!$B$7:$R$2292,17,0)</f>
        <v>4.7093999999999996</v>
      </c>
      <c r="W13" s="61">
        <f t="shared" si="9"/>
        <v>12</v>
      </c>
      <c r="X13" s="60">
        <f>VLOOKUP($A13,'Return Data'!$B$7:$R$2292,14,0)</f>
        <v>4.9181999999999997</v>
      </c>
      <c r="Y13" s="61">
        <f t="shared" si="10"/>
        <v>10</v>
      </c>
      <c r="Z13" s="60">
        <f>VLOOKUP($A13,'Return Data'!$B$7:$R$2292,16,0)</f>
        <v>7.4516999999999998</v>
      </c>
      <c r="AA13" s="62">
        <f t="shared" si="11"/>
        <v>3</v>
      </c>
    </row>
    <row r="14" spans="1:27" x14ac:dyDescent="0.3">
      <c r="A14" s="58" t="s">
        <v>1067</v>
      </c>
      <c r="B14" s="59">
        <f>VLOOKUP($A14,'Return Data'!$B$7:$R$2292,3,0)</f>
        <v>45022</v>
      </c>
      <c r="C14" s="60">
        <f>VLOOKUP($A14,'Return Data'!$B$7:$R$2292,4,0)</f>
        <v>4930.1760999999997</v>
      </c>
      <c r="D14" s="60">
        <f>VLOOKUP($A14,'Return Data'!$B$7:$R$2292,5,0)</f>
        <v>28.669899999999998</v>
      </c>
      <c r="E14" s="61">
        <f t="shared" si="0"/>
        <v>12</v>
      </c>
      <c r="F14" s="60">
        <f>VLOOKUP($A14,'Return Data'!$B$7:$R$2292,6,0)</f>
        <v>13.8811</v>
      </c>
      <c r="G14" s="61">
        <f t="shared" si="1"/>
        <v>15</v>
      </c>
      <c r="H14" s="60">
        <f>VLOOKUP($A14,'Return Data'!$B$7:$R$2292,7,0)</f>
        <v>13.4337</v>
      </c>
      <c r="I14" s="61">
        <f t="shared" si="2"/>
        <v>17</v>
      </c>
      <c r="J14" s="60">
        <f>VLOOKUP($A14,'Return Data'!$B$7:$R$2292,8,0)</f>
        <v>11.051299999999999</v>
      </c>
      <c r="K14" s="61">
        <f t="shared" si="3"/>
        <v>14</v>
      </c>
      <c r="L14" s="60">
        <f>VLOOKUP($A14,'Return Data'!$B$7:$R$2292,9,0)</f>
        <v>10.226900000000001</v>
      </c>
      <c r="M14" s="61">
        <f t="shared" si="4"/>
        <v>11</v>
      </c>
      <c r="N14" s="60">
        <f>VLOOKUP($A14,'Return Data'!$B$7:$R$2292,10,0)</f>
        <v>7.6311999999999998</v>
      </c>
      <c r="O14" s="61">
        <f t="shared" si="5"/>
        <v>11</v>
      </c>
      <c r="P14" s="60">
        <f>VLOOKUP($A14,'Return Data'!$B$7:$R$2292,11,0)</f>
        <v>7.1828000000000003</v>
      </c>
      <c r="Q14" s="61">
        <f t="shared" si="6"/>
        <v>6</v>
      </c>
      <c r="R14" s="60">
        <f>VLOOKUP($A14,'Return Data'!$B$7:$R$2292,12,0)</f>
        <v>6.5625999999999998</v>
      </c>
      <c r="S14" s="61">
        <f t="shared" si="7"/>
        <v>6</v>
      </c>
      <c r="T14" s="60">
        <f>VLOOKUP($A14,'Return Data'!$B$7:$R$2292,13,0)</f>
        <v>5.8227000000000002</v>
      </c>
      <c r="U14" s="61">
        <f t="shared" si="8"/>
        <v>8</v>
      </c>
      <c r="V14" s="60">
        <f>VLOOKUP($A14,'Return Data'!$B$7:$R$2292,17,0)</f>
        <v>4.9317000000000002</v>
      </c>
      <c r="W14" s="61">
        <f t="shared" si="9"/>
        <v>7</v>
      </c>
      <c r="X14" s="60">
        <f>VLOOKUP($A14,'Return Data'!$B$7:$R$2292,14,0)</f>
        <v>5.2801</v>
      </c>
      <c r="Y14" s="61">
        <f t="shared" si="10"/>
        <v>3</v>
      </c>
      <c r="Z14" s="60">
        <f>VLOOKUP($A14,'Return Data'!$B$7:$R$2292,16,0)</f>
        <v>7.2659000000000002</v>
      </c>
      <c r="AA14" s="62">
        <f t="shared" si="11"/>
        <v>6</v>
      </c>
    </row>
    <row r="15" spans="1:27" x14ac:dyDescent="0.3">
      <c r="A15" s="102" t="s">
        <v>1971</v>
      </c>
      <c r="B15" s="59">
        <f>VLOOKUP($A15,'Return Data'!$B$7:$R$2292,3,0)</f>
        <v>45022</v>
      </c>
      <c r="C15" s="60">
        <f>VLOOKUP($A15,'Return Data'!$B$7:$R$2292,4,0)</f>
        <v>35.197690115494197</v>
      </c>
      <c r="D15" s="60">
        <f>VLOOKUP($A15,'Return Data'!$B$7:$R$2292,5,0)</f>
        <v>33.316400000000002</v>
      </c>
      <c r="E15" s="61">
        <f t="shared" si="0"/>
        <v>6</v>
      </c>
      <c r="F15" s="60">
        <f>VLOOKUP($A15,'Return Data'!$B$7:$R$2292,6,0)</f>
        <v>15.4702</v>
      </c>
      <c r="G15" s="61">
        <f t="shared" si="1"/>
        <v>7</v>
      </c>
      <c r="H15" s="60">
        <f>VLOOKUP($A15,'Return Data'!$B$7:$R$2292,7,0)</f>
        <v>13.9049</v>
      </c>
      <c r="I15" s="61">
        <f t="shared" si="2"/>
        <v>13</v>
      </c>
      <c r="J15" s="60">
        <f>VLOOKUP($A15,'Return Data'!$B$7:$R$2292,8,0)</f>
        <v>11.1913</v>
      </c>
      <c r="K15" s="61">
        <f t="shared" si="3"/>
        <v>12</v>
      </c>
      <c r="L15" s="60">
        <f>VLOOKUP($A15,'Return Data'!$B$7:$R$2292,9,0)</f>
        <v>10.2386</v>
      </c>
      <c r="M15" s="61">
        <f t="shared" si="4"/>
        <v>10</v>
      </c>
      <c r="N15" s="60">
        <f>VLOOKUP($A15,'Return Data'!$B$7:$R$2292,10,0)</f>
        <v>7.4859</v>
      </c>
      <c r="O15" s="61">
        <f t="shared" si="5"/>
        <v>15</v>
      </c>
      <c r="P15" s="60">
        <f>VLOOKUP($A15,'Return Data'!$B$7:$R$2292,11,0)</f>
        <v>6.9135999999999997</v>
      </c>
      <c r="Q15" s="61">
        <f t="shared" si="6"/>
        <v>15</v>
      </c>
      <c r="R15" s="60">
        <f>VLOOKUP($A15,'Return Data'!$B$7:$R$2292,12,0)</f>
        <v>6.2813999999999997</v>
      </c>
      <c r="S15" s="61">
        <f t="shared" si="7"/>
        <v>15</v>
      </c>
      <c r="T15" s="60">
        <f>VLOOKUP($A15,'Return Data'!$B$7:$R$2292,13,0)</f>
        <v>5.4457000000000004</v>
      </c>
      <c r="U15" s="61">
        <f t="shared" si="8"/>
        <v>14</v>
      </c>
      <c r="V15" s="60">
        <f>VLOOKUP($A15,'Return Data'!$B$7:$R$2292,17,0)</f>
        <v>4.5406000000000004</v>
      </c>
      <c r="W15" s="61">
        <f t="shared" si="9"/>
        <v>15</v>
      </c>
      <c r="X15" s="60">
        <f>VLOOKUP($A15,'Return Data'!$B$7:$R$2292,14,0)</f>
        <v>4.6433999999999997</v>
      </c>
      <c r="Y15" s="61">
        <f t="shared" si="10"/>
        <v>14</v>
      </c>
      <c r="Z15" s="60">
        <f>VLOOKUP($A15,'Return Data'!$B$7:$R$2292,16,0)</f>
        <v>7.4436</v>
      </c>
      <c r="AA15" s="62">
        <f t="shared" si="11"/>
        <v>4</v>
      </c>
    </row>
    <row r="16" spans="1:27" x14ac:dyDescent="0.3">
      <c r="A16" s="58" t="s">
        <v>1069</v>
      </c>
      <c r="B16" s="59">
        <f>VLOOKUP($A16,'Return Data'!$B$7:$R$2292,3,0)</f>
        <v>45022</v>
      </c>
      <c r="C16" s="60">
        <f>VLOOKUP($A16,'Return Data'!$B$7:$R$2292,4,0)</f>
        <v>324.86840000000001</v>
      </c>
      <c r="D16" s="60">
        <f>VLOOKUP($A16,'Return Data'!$B$7:$R$2292,5,0)</f>
        <v>32.2851</v>
      </c>
      <c r="E16" s="61">
        <f t="shared" si="0"/>
        <v>7</v>
      </c>
      <c r="F16" s="60">
        <f>VLOOKUP($A16,'Return Data'!$B$7:$R$2292,6,0)</f>
        <v>15.0777</v>
      </c>
      <c r="G16" s="61">
        <f t="shared" si="1"/>
        <v>10</v>
      </c>
      <c r="H16" s="60">
        <f>VLOOKUP($A16,'Return Data'!$B$7:$R$2292,7,0)</f>
        <v>14.741899999999999</v>
      </c>
      <c r="I16" s="61">
        <f t="shared" si="2"/>
        <v>4</v>
      </c>
      <c r="J16" s="60">
        <f>VLOOKUP($A16,'Return Data'!$B$7:$R$2292,8,0)</f>
        <v>11.7973</v>
      </c>
      <c r="K16" s="61">
        <f t="shared" si="3"/>
        <v>1</v>
      </c>
      <c r="L16" s="60">
        <f>VLOOKUP($A16,'Return Data'!$B$7:$R$2292,9,0)</f>
        <v>10.491099999999999</v>
      </c>
      <c r="M16" s="61">
        <f t="shared" si="4"/>
        <v>4</v>
      </c>
      <c r="N16" s="60">
        <f>VLOOKUP($A16,'Return Data'!$B$7:$R$2292,10,0)</f>
        <v>7.6165000000000003</v>
      </c>
      <c r="O16" s="61">
        <f t="shared" si="5"/>
        <v>12</v>
      </c>
      <c r="P16" s="60">
        <f>VLOOKUP($A16,'Return Data'!$B$7:$R$2292,11,0)</f>
        <v>7.1311999999999998</v>
      </c>
      <c r="Q16" s="61">
        <f t="shared" si="6"/>
        <v>10</v>
      </c>
      <c r="R16" s="60">
        <f>VLOOKUP($A16,'Return Data'!$B$7:$R$2292,12,0)</f>
        <v>6.5294999999999996</v>
      </c>
      <c r="S16" s="61">
        <f t="shared" si="7"/>
        <v>9</v>
      </c>
      <c r="T16" s="60">
        <f>VLOOKUP($A16,'Return Data'!$B$7:$R$2292,13,0)</f>
        <v>5.7767999999999997</v>
      </c>
      <c r="U16" s="61">
        <f t="shared" si="8"/>
        <v>9</v>
      </c>
      <c r="V16" s="60">
        <f>VLOOKUP($A16,'Return Data'!$B$7:$R$2292,17,0)</f>
        <v>4.8532999999999999</v>
      </c>
      <c r="W16" s="61">
        <f t="shared" si="9"/>
        <v>10</v>
      </c>
      <c r="X16" s="60">
        <f>VLOOKUP($A16,'Return Data'!$B$7:$R$2292,14,0)</f>
        <v>5.1273</v>
      </c>
      <c r="Y16" s="61">
        <f t="shared" si="10"/>
        <v>7</v>
      </c>
      <c r="Z16" s="60">
        <f>VLOOKUP($A16,'Return Data'!$B$7:$R$2292,16,0)</f>
        <v>7.2133000000000003</v>
      </c>
      <c r="AA16" s="62">
        <f t="shared" si="11"/>
        <v>9</v>
      </c>
    </row>
    <row r="17" spans="1:27" x14ac:dyDescent="0.3">
      <c r="A17" s="58" t="s">
        <v>1073</v>
      </c>
      <c r="B17" s="59">
        <f>VLOOKUP($A17,'Return Data'!$B$7:$R$2292,3,0)</f>
        <v>45022</v>
      </c>
      <c r="C17" s="60">
        <f>VLOOKUP($A17,'Return Data'!$B$7:$R$2292,4,0)</f>
        <v>2674.6469000000002</v>
      </c>
      <c r="D17" s="60">
        <f>VLOOKUP($A17,'Return Data'!$B$7:$R$2292,5,0)</f>
        <v>38.264400000000002</v>
      </c>
      <c r="E17" s="61">
        <f t="shared" si="0"/>
        <v>2</v>
      </c>
      <c r="F17" s="60">
        <f>VLOOKUP($A17,'Return Data'!$B$7:$R$2292,6,0)</f>
        <v>16.963699999999999</v>
      </c>
      <c r="G17" s="61">
        <f t="shared" si="1"/>
        <v>2</v>
      </c>
      <c r="H17" s="60">
        <f>VLOOKUP($A17,'Return Data'!$B$7:$R$2292,7,0)</f>
        <v>14.2339</v>
      </c>
      <c r="I17" s="61">
        <f t="shared" si="2"/>
        <v>10</v>
      </c>
      <c r="J17" s="60">
        <f>VLOOKUP($A17,'Return Data'!$B$7:$R$2292,8,0)</f>
        <v>11.465</v>
      </c>
      <c r="K17" s="61">
        <f t="shared" si="3"/>
        <v>7</v>
      </c>
      <c r="L17" s="60">
        <f>VLOOKUP($A17,'Return Data'!$B$7:$R$2292,9,0)</f>
        <v>10.3523</v>
      </c>
      <c r="M17" s="61">
        <f t="shared" si="4"/>
        <v>8</v>
      </c>
      <c r="N17" s="60">
        <f>VLOOKUP($A17,'Return Data'!$B$7:$R$2292,10,0)</f>
        <v>7.5377999999999998</v>
      </c>
      <c r="O17" s="61">
        <f t="shared" si="5"/>
        <v>14</v>
      </c>
      <c r="P17" s="60">
        <f>VLOOKUP($A17,'Return Data'!$B$7:$R$2292,11,0)</f>
        <v>7.1051000000000002</v>
      </c>
      <c r="Q17" s="61">
        <f t="shared" si="6"/>
        <v>11</v>
      </c>
      <c r="R17" s="60">
        <f>VLOOKUP($A17,'Return Data'!$B$7:$R$2292,12,0)</f>
        <v>6.3703000000000003</v>
      </c>
      <c r="S17" s="61">
        <f t="shared" si="7"/>
        <v>13</v>
      </c>
      <c r="T17" s="60">
        <f>VLOOKUP($A17,'Return Data'!$B$7:$R$2292,13,0)</f>
        <v>5.1985999999999999</v>
      </c>
      <c r="U17" s="61">
        <f t="shared" si="8"/>
        <v>17</v>
      </c>
      <c r="V17" s="60">
        <f>VLOOKUP($A17,'Return Data'!$B$7:$R$2292,17,0)</f>
        <v>4.5385999999999997</v>
      </c>
      <c r="W17" s="61">
        <f t="shared" si="9"/>
        <v>16</v>
      </c>
      <c r="X17" s="60">
        <f>VLOOKUP($A17,'Return Data'!$B$7:$R$2292,14,0)</f>
        <v>4.8929999999999998</v>
      </c>
      <c r="Y17" s="61">
        <f t="shared" si="10"/>
        <v>13</v>
      </c>
      <c r="Z17" s="60">
        <f>VLOOKUP($A17,'Return Data'!$B$7:$R$2292,16,0)</f>
        <v>7.4965000000000002</v>
      </c>
      <c r="AA17" s="62">
        <f t="shared" si="11"/>
        <v>2</v>
      </c>
    </row>
    <row r="18" spans="1:27" x14ac:dyDescent="0.3">
      <c r="A18" s="108" t="s">
        <v>1077</v>
      </c>
      <c r="B18" s="59">
        <f>VLOOKUP($A18,'Return Data'!$B$7:$R$2292,3,0)</f>
        <v>45022</v>
      </c>
      <c r="C18" s="60">
        <f>VLOOKUP($A18,'Return Data'!$B$7:$R$2292,4,0)</f>
        <v>3835.1444000000001</v>
      </c>
      <c r="D18" s="60">
        <f>VLOOKUP($A18,'Return Data'!$B$7:$R$2292,5,0)</f>
        <v>28.406300000000002</v>
      </c>
      <c r="E18" s="61">
        <f t="shared" si="0"/>
        <v>13</v>
      </c>
      <c r="F18" s="60">
        <f>VLOOKUP($A18,'Return Data'!$B$7:$R$2292,6,0)</f>
        <v>14.180099999999999</v>
      </c>
      <c r="G18" s="61">
        <f t="shared" si="1"/>
        <v>14</v>
      </c>
      <c r="H18" s="60">
        <f>VLOOKUP($A18,'Return Data'!$B$7:$R$2292,7,0)</f>
        <v>13.440200000000001</v>
      </c>
      <c r="I18" s="61">
        <f t="shared" si="2"/>
        <v>16</v>
      </c>
      <c r="J18" s="60">
        <f>VLOOKUP($A18,'Return Data'!$B$7:$R$2292,8,0)</f>
        <v>10.845700000000001</v>
      </c>
      <c r="K18" s="61">
        <f t="shared" si="3"/>
        <v>16</v>
      </c>
      <c r="L18" s="60">
        <f>VLOOKUP($A18,'Return Data'!$B$7:$R$2292,9,0)</f>
        <v>10.144</v>
      </c>
      <c r="M18" s="61">
        <f t="shared" si="4"/>
        <v>13</v>
      </c>
      <c r="N18" s="60">
        <f>VLOOKUP($A18,'Return Data'!$B$7:$R$2292,10,0)</f>
        <v>7.5842999999999998</v>
      </c>
      <c r="O18" s="61">
        <f t="shared" si="5"/>
        <v>13</v>
      </c>
      <c r="P18" s="60">
        <f>VLOOKUP($A18,'Return Data'!$B$7:$R$2292,11,0)</f>
        <v>7.1050000000000004</v>
      </c>
      <c r="Q18" s="61">
        <f t="shared" si="6"/>
        <v>12</v>
      </c>
      <c r="R18" s="60">
        <f>VLOOKUP($A18,'Return Data'!$B$7:$R$2292,12,0)</f>
        <v>6.4657999999999998</v>
      </c>
      <c r="S18" s="61">
        <f t="shared" si="7"/>
        <v>10</v>
      </c>
      <c r="T18" s="60">
        <f>VLOOKUP($A18,'Return Data'!$B$7:$R$2292,13,0)</f>
        <v>5.8356000000000003</v>
      </c>
      <c r="U18" s="61">
        <f t="shared" si="8"/>
        <v>6</v>
      </c>
      <c r="V18" s="60">
        <f>VLOOKUP($A18,'Return Data'!$B$7:$R$2292,17,0)</f>
        <v>4.8851000000000004</v>
      </c>
      <c r="W18" s="61">
        <f t="shared" si="9"/>
        <v>8</v>
      </c>
      <c r="X18" s="60">
        <f>VLOOKUP($A18,'Return Data'!$B$7:$R$2292,14,0)</f>
        <v>4.9497</v>
      </c>
      <c r="Y18" s="61">
        <f t="shared" si="10"/>
        <v>9</v>
      </c>
      <c r="Z18" s="60">
        <f>VLOOKUP($A18,'Return Data'!$B$7:$R$2292,16,0)</f>
        <v>7.1805000000000003</v>
      </c>
      <c r="AA18" s="62">
        <f t="shared" si="11"/>
        <v>10</v>
      </c>
    </row>
    <row r="19" spans="1:27" x14ac:dyDescent="0.3">
      <c r="A19" s="58" t="s">
        <v>1079</v>
      </c>
      <c r="B19" s="59">
        <f>VLOOKUP($A19,'Return Data'!$B$7:$R$2292,3,0)</f>
        <v>45022</v>
      </c>
      <c r="C19" s="60">
        <f>VLOOKUP($A19,'Return Data'!$B$7:$R$2292,4,0)</f>
        <v>3553.5864999999999</v>
      </c>
      <c r="D19" s="60">
        <f>VLOOKUP($A19,'Return Data'!$B$7:$R$2292,5,0)</f>
        <v>26.443100000000001</v>
      </c>
      <c r="E19" s="61">
        <f t="shared" si="0"/>
        <v>16</v>
      </c>
      <c r="F19" s="60">
        <f>VLOOKUP($A19,'Return Data'!$B$7:$R$2292,6,0)</f>
        <v>13.525600000000001</v>
      </c>
      <c r="G19" s="61">
        <f t="shared" si="1"/>
        <v>16</v>
      </c>
      <c r="H19" s="60">
        <f>VLOOKUP($A19,'Return Data'!$B$7:$R$2292,7,0)</f>
        <v>13.494999999999999</v>
      </c>
      <c r="I19" s="61">
        <f t="shared" si="2"/>
        <v>15</v>
      </c>
      <c r="J19" s="60">
        <f>VLOOKUP($A19,'Return Data'!$B$7:$R$2292,8,0)</f>
        <v>11.0131</v>
      </c>
      <c r="K19" s="61">
        <f t="shared" si="3"/>
        <v>15</v>
      </c>
      <c r="L19" s="60">
        <f>VLOOKUP($A19,'Return Data'!$B$7:$R$2292,9,0)</f>
        <v>10.104699999999999</v>
      </c>
      <c r="M19" s="61">
        <f t="shared" si="4"/>
        <v>15</v>
      </c>
      <c r="N19" s="60">
        <f>VLOOKUP($A19,'Return Data'!$B$7:$R$2292,10,0)</f>
        <v>7.6689999999999996</v>
      </c>
      <c r="O19" s="61">
        <f t="shared" si="5"/>
        <v>9</v>
      </c>
      <c r="P19" s="60">
        <f>VLOOKUP($A19,'Return Data'!$B$7:$R$2292,11,0)</f>
        <v>7.2290000000000001</v>
      </c>
      <c r="Q19" s="61">
        <f t="shared" si="6"/>
        <v>4</v>
      </c>
      <c r="R19" s="60">
        <f>VLOOKUP($A19,'Return Data'!$B$7:$R$2292,12,0)</f>
        <v>6.6340000000000003</v>
      </c>
      <c r="S19" s="61">
        <f t="shared" si="7"/>
        <v>3</v>
      </c>
      <c r="T19" s="60">
        <f>VLOOKUP($A19,'Return Data'!$B$7:$R$2292,13,0)</f>
        <v>5.9706000000000001</v>
      </c>
      <c r="U19" s="61">
        <f t="shared" si="8"/>
        <v>2</v>
      </c>
      <c r="V19" s="60">
        <f>VLOOKUP($A19,'Return Data'!$B$7:$R$2292,17,0)</f>
        <v>5.0000999999999998</v>
      </c>
      <c r="W19" s="61">
        <f t="shared" si="9"/>
        <v>2</v>
      </c>
      <c r="X19" s="60">
        <f>VLOOKUP($A19,'Return Data'!$B$7:$R$2292,14,0)</f>
        <v>5.1508000000000003</v>
      </c>
      <c r="Y19" s="61">
        <f t="shared" si="10"/>
        <v>5</v>
      </c>
      <c r="Z19" s="60">
        <f>VLOOKUP($A19,'Return Data'!$B$7:$R$2292,16,0)</f>
        <v>7.2624000000000004</v>
      </c>
      <c r="AA19" s="62">
        <f t="shared" si="11"/>
        <v>7</v>
      </c>
    </row>
    <row r="20" spans="1:27" x14ac:dyDescent="0.3">
      <c r="A20" s="58" t="s">
        <v>1080</v>
      </c>
      <c r="B20" s="59">
        <f>VLOOKUP($A20,'Return Data'!$B$7:$R$2292,3,0)</f>
        <v>45022</v>
      </c>
      <c r="C20" s="60">
        <f>VLOOKUP($A20,'Return Data'!$B$7:$R$2292,4,0)</f>
        <v>1160.4921999999999</v>
      </c>
      <c r="D20" s="60">
        <f>VLOOKUP($A20,'Return Data'!$B$7:$R$2292,5,0)</f>
        <v>36.697499999999998</v>
      </c>
      <c r="E20" s="61">
        <f t="shared" si="0"/>
        <v>3</v>
      </c>
      <c r="F20" s="60">
        <f>VLOOKUP($A20,'Return Data'!$B$7:$R$2292,6,0)</f>
        <v>16.885999999999999</v>
      </c>
      <c r="G20" s="61">
        <f t="shared" si="1"/>
        <v>4</v>
      </c>
      <c r="H20" s="60">
        <f>VLOOKUP($A20,'Return Data'!$B$7:$R$2292,7,0)</f>
        <v>14.876099999999999</v>
      </c>
      <c r="I20" s="61">
        <f t="shared" si="2"/>
        <v>2</v>
      </c>
      <c r="J20" s="60">
        <f>VLOOKUP($A20,'Return Data'!$B$7:$R$2292,8,0)</f>
        <v>11.6983</v>
      </c>
      <c r="K20" s="61">
        <f t="shared" si="3"/>
        <v>4</v>
      </c>
      <c r="L20" s="60">
        <f>VLOOKUP($A20,'Return Data'!$B$7:$R$2292,9,0)</f>
        <v>10.614599999999999</v>
      </c>
      <c r="M20" s="61">
        <f t="shared" si="4"/>
        <v>1</v>
      </c>
      <c r="N20" s="60">
        <f>VLOOKUP($A20,'Return Data'!$B$7:$R$2292,10,0)</f>
        <v>7.8437999999999999</v>
      </c>
      <c r="O20" s="61">
        <f t="shared" si="5"/>
        <v>2</v>
      </c>
      <c r="P20" s="60">
        <f>VLOOKUP($A20,'Return Data'!$B$7:$R$2292,11,0)</f>
        <v>7.3068999999999997</v>
      </c>
      <c r="Q20" s="61">
        <f t="shared" si="6"/>
        <v>2</v>
      </c>
      <c r="R20" s="60">
        <f>VLOOKUP($A20,'Return Data'!$B$7:$R$2292,12,0)</f>
        <v>6.5846999999999998</v>
      </c>
      <c r="S20" s="61">
        <f t="shared" si="7"/>
        <v>4</v>
      </c>
      <c r="T20" s="60">
        <f>VLOOKUP($A20,'Return Data'!$B$7:$R$2292,13,0)</f>
        <v>5.9775</v>
      </c>
      <c r="U20" s="61">
        <f t="shared" si="8"/>
        <v>1</v>
      </c>
      <c r="V20" s="60">
        <f>VLOOKUP($A20,'Return Data'!$B$7:$R$2292,17,0)</f>
        <v>4.9523999999999999</v>
      </c>
      <c r="W20" s="61">
        <f t="shared" si="9"/>
        <v>4</v>
      </c>
      <c r="X20" s="60"/>
      <c r="Y20" s="61"/>
      <c r="Z20" s="60">
        <f>VLOOKUP($A20,'Return Data'!$B$7:$R$2292,16,0)</f>
        <v>4.9432</v>
      </c>
      <c r="AA20" s="62">
        <f t="shared" si="11"/>
        <v>16</v>
      </c>
    </row>
    <row r="21" spans="1:27" x14ac:dyDescent="0.3">
      <c r="A21" s="58" t="s">
        <v>1084</v>
      </c>
      <c r="B21" s="59">
        <f>VLOOKUP($A21,'Return Data'!$B$7:$R$2292,3,0)</f>
        <v>45022</v>
      </c>
      <c r="C21" s="60">
        <f>VLOOKUP($A21,'Return Data'!$B$7:$R$2292,4,0)</f>
        <v>37.639899999999997</v>
      </c>
      <c r="D21" s="60">
        <f>VLOOKUP($A21,'Return Data'!$B$7:$R$2292,5,0)</f>
        <v>29.988800000000001</v>
      </c>
      <c r="E21" s="61">
        <f t="shared" si="0"/>
        <v>11</v>
      </c>
      <c r="F21" s="60">
        <f>VLOOKUP($A21,'Return Data'!$B$7:$R$2292,6,0)</f>
        <v>14.8224</v>
      </c>
      <c r="G21" s="61">
        <f t="shared" si="1"/>
        <v>11</v>
      </c>
      <c r="H21" s="60">
        <f>VLOOKUP($A21,'Return Data'!$B$7:$R$2292,7,0)</f>
        <v>13.9702</v>
      </c>
      <c r="I21" s="61">
        <f t="shared" si="2"/>
        <v>12</v>
      </c>
      <c r="J21" s="60">
        <f>VLOOKUP($A21,'Return Data'!$B$7:$R$2292,8,0)</f>
        <v>11.3673</v>
      </c>
      <c r="K21" s="61">
        <f t="shared" si="3"/>
        <v>10</v>
      </c>
      <c r="L21" s="60">
        <f>VLOOKUP($A21,'Return Data'!$B$7:$R$2292,9,0)</f>
        <v>10.3058</v>
      </c>
      <c r="M21" s="61">
        <f t="shared" si="4"/>
        <v>9</v>
      </c>
      <c r="N21" s="60">
        <f>VLOOKUP($A21,'Return Data'!$B$7:$R$2292,10,0)</f>
        <v>7.7321</v>
      </c>
      <c r="O21" s="61">
        <f t="shared" si="5"/>
        <v>4</v>
      </c>
      <c r="P21" s="60">
        <f>VLOOKUP($A21,'Return Data'!$B$7:$R$2292,11,0)</f>
        <v>7.1703000000000001</v>
      </c>
      <c r="Q21" s="61">
        <f t="shared" si="6"/>
        <v>9</v>
      </c>
      <c r="R21" s="60">
        <f>VLOOKUP($A21,'Return Data'!$B$7:$R$2292,12,0)</f>
        <v>6.5433000000000003</v>
      </c>
      <c r="S21" s="61">
        <f t="shared" si="7"/>
        <v>8</v>
      </c>
      <c r="T21" s="60">
        <f>VLOOKUP($A21,'Return Data'!$B$7:$R$2292,13,0)</f>
        <v>5.7544000000000004</v>
      </c>
      <c r="U21" s="61">
        <f t="shared" si="8"/>
        <v>10</v>
      </c>
      <c r="V21" s="60">
        <f>VLOOKUP($A21,'Return Data'!$B$7:$R$2292,17,0)</f>
        <v>4.8739999999999997</v>
      </c>
      <c r="W21" s="61">
        <f t="shared" si="9"/>
        <v>9</v>
      </c>
      <c r="X21" s="60">
        <f>VLOOKUP($A21,'Return Data'!$B$7:$R$2292,14,0)</f>
        <v>5.1154999999999999</v>
      </c>
      <c r="Y21" s="61">
        <f>RANK(X21,X$8:X$24,0)</f>
        <v>8</v>
      </c>
      <c r="Z21" s="60">
        <f>VLOOKUP($A21,'Return Data'!$B$7:$R$2292,16,0)</f>
        <v>7.5292000000000003</v>
      </c>
      <c r="AA21" s="62">
        <f t="shared" si="11"/>
        <v>1</v>
      </c>
    </row>
    <row r="22" spans="1:27" x14ac:dyDescent="0.3">
      <c r="A22" s="58" t="s">
        <v>1086</v>
      </c>
      <c r="B22" s="59">
        <f>VLOOKUP($A22,'Return Data'!$B$7:$R$2292,3,0)</f>
        <v>45022</v>
      </c>
      <c r="C22" s="60">
        <f>VLOOKUP($A22,'Return Data'!$B$7:$R$2292,4,0)</f>
        <v>12.8186</v>
      </c>
      <c r="D22" s="60">
        <f>VLOOKUP($A22,'Return Data'!$B$7:$R$2292,5,0)</f>
        <v>40.192900000000002</v>
      </c>
      <c r="E22" s="61">
        <f t="shared" si="0"/>
        <v>1</v>
      </c>
      <c r="F22" s="60">
        <f>VLOOKUP($A22,'Return Data'!$B$7:$R$2292,6,0)</f>
        <v>18.631699999999999</v>
      </c>
      <c r="G22" s="61">
        <f t="shared" si="1"/>
        <v>1</v>
      </c>
      <c r="H22" s="60">
        <f>VLOOKUP($A22,'Return Data'!$B$7:$R$2292,7,0)</f>
        <v>14.998100000000001</v>
      </c>
      <c r="I22" s="61">
        <f t="shared" si="2"/>
        <v>1</v>
      </c>
      <c r="J22" s="60">
        <f>VLOOKUP($A22,'Return Data'!$B$7:$R$2292,8,0)</f>
        <v>10.4757</v>
      </c>
      <c r="K22" s="61">
        <f t="shared" si="3"/>
        <v>17</v>
      </c>
      <c r="L22" s="60">
        <f>VLOOKUP($A22,'Return Data'!$B$7:$R$2292,9,0)</f>
        <v>9.7055000000000007</v>
      </c>
      <c r="M22" s="61">
        <f t="shared" si="4"/>
        <v>17</v>
      </c>
      <c r="N22" s="60">
        <f>VLOOKUP($A22,'Return Data'!$B$7:$R$2292,10,0)</f>
        <v>7.1736000000000004</v>
      </c>
      <c r="O22" s="61">
        <f t="shared" si="5"/>
        <v>17</v>
      </c>
      <c r="P22" s="60">
        <f>VLOOKUP($A22,'Return Data'!$B$7:$R$2292,11,0)</f>
        <v>6.7450999999999999</v>
      </c>
      <c r="Q22" s="61">
        <f t="shared" si="6"/>
        <v>17</v>
      </c>
      <c r="R22" s="60">
        <f>VLOOKUP($A22,'Return Data'!$B$7:$R$2292,12,0)</f>
        <v>6.2583000000000002</v>
      </c>
      <c r="S22" s="61">
        <f t="shared" si="7"/>
        <v>16</v>
      </c>
      <c r="T22" s="60">
        <f>VLOOKUP($A22,'Return Data'!$B$7:$R$2292,13,0)</f>
        <v>5.6725000000000003</v>
      </c>
      <c r="U22" s="61">
        <f t="shared" si="8"/>
        <v>12</v>
      </c>
      <c r="V22" s="60">
        <f>VLOOKUP($A22,'Return Data'!$B$7:$R$2292,17,0)</f>
        <v>4.5846</v>
      </c>
      <c r="W22" s="61">
        <f t="shared" si="9"/>
        <v>13</v>
      </c>
      <c r="X22" s="60">
        <f>VLOOKUP($A22,'Return Data'!$B$7:$R$2292,14,0)</f>
        <v>4.5523999999999996</v>
      </c>
      <c r="Y22" s="61">
        <f>RANK(X22,X$8:X$24,0)</f>
        <v>15</v>
      </c>
      <c r="Z22" s="60">
        <f>VLOOKUP($A22,'Return Data'!$B$7:$R$2292,16,0)</f>
        <v>5.6360999999999999</v>
      </c>
      <c r="AA22" s="62">
        <f t="shared" si="11"/>
        <v>14</v>
      </c>
    </row>
    <row r="23" spans="1:27" x14ac:dyDescent="0.3">
      <c r="A23" s="58" t="s">
        <v>1088</v>
      </c>
      <c r="B23" s="59">
        <f>VLOOKUP($A23,'Return Data'!$B$7:$R$2292,3,0)</f>
        <v>45022</v>
      </c>
      <c r="C23" s="60">
        <f>VLOOKUP($A23,'Return Data'!$B$7:$R$2292,4,0)</f>
        <v>4055.9434999999999</v>
      </c>
      <c r="D23" s="60">
        <f>VLOOKUP($A23,'Return Data'!$B$7:$R$2292,5,0)</f>
        <v>31.906400000000001</v>
      </c>
      <c r="E23" s="61">
        <f t="shared" si="0"/>
        <v>8</v>
      </c>
      <c r="F23" s="60">
        <f>VLOOKUP($A23,'Return Data'!$B$7:$R$2292,6,0)</f>
        <v>16.004100000000001</v>
      </c>
      <c r="G23" s="61">
        <f t="shared" si="1"/>
        <v>6</v>
      </c>
      <c r="H23" s="60">
        <f>VLOOKUP($A23,'Return Data'!$B$7:$R$2292,7,0)</f>
        <v>14.6646</v>
      </c>
      <c r="I23" s="61">
        <f t="shared" si="2"/>
        <v>5</v>
      </c>
      <c r="J23" s="60">
        <f>VLOOKUP($A23,'Return Data'!$B$7:$R$2292,8,0)</f>
        <v>11.7827</v>
      </c>
      <c r="K23" s="61">
        <f t="shared" si="3"/>
        <v>2</v>
      </c>
      <c r="L23" s="60">
        <f>VLOOKUP($A23,'Return Data'!$B$7:$R$2292,9,0)</f>
        <v>10.5722</v>
      </c>
      <c r="M23" s="61">
        <f t="shared" si="4"/>
        <v>2</v>
      </c>
      <c r="N23" s="60">
        <f>VLOOKUP($A23,'Return Data'!$B$7:$R$2292,10,0)</f>
        <v>7.8449</v>
      </c>
      <c r="O23" s="61">
        <f t="shared" si="5"/>
        <v>1</v>
      </c>
      <c r="P23" s="60">
        <f>VLOOKUP($A23,'Return Data'!$B$7:$R$2292,11,0)</f>
        <v>7.3639000000000001</v>
      </c>
      <c r="Q23" s="61">
        <f t="shared" si="6"/>
        <v>1</v>
      </c>
      <c r="R23" s="60">
        <f>VLOOKUP($A23,'Return Data'!$B$7:$R$2292,12,0)</f>
        <v>6.7220000000000004</v>
      </c>
      <c r="S23" s="61">
        <f t="shared" si="7"/>
        <v>1</v>
      </c>
      <c r="T23" s="60">
        <f>VLOOKUP($A23,'Return Data'!$B$7:$R$2292,13,0)</f>
        <v>5.9485000000000001</v>
      </c>
      <c r="U23" s="61">
        <f t="shared" si="8"/>
        <v>3</v>
      </c>
      <c r="V23" s="60">
        <f>VLOOKUP($A23,'Return Data'!$B$7:$R$2292,17,0)</f>
        <v>5.0730000000000004</v>
      </c>
      <c r="W23" s="61">
        <f t="shared" si="9"/>
        <v>1</v>
      </c>
      <c r="X23" s="60">
        <f>VLOOKUP($A23,'Return Data'!$B$7:$R$2292,14,0)</f>
        <v>5.3380999999999998</v>
      </c>
      <c r="Y23" s="61">
        <f>RANK(X23,X$8:X$24,0)</f>
        <v>1</v>
      </c>
      <c r="Z23" s="60">
        <f>VLOOKUP($A23,'Return Data'!$B$7:$R$2292,16,0)</f>
        <v>6.5183</v>
      </c>
      <c r="AA23" s="62">
        <f t="shared" si="11"/>
        <v>13</v>
      </c>
    </row>
    <row r="24" spans="1:27" x14ac:dyDescent="0.3">
      <c r="A24" s="58" t="s">
        <v>1090</v>
      </c>
      <c r="B24" s="59">
        <f>VLOOKUP($A24,'Return Data'!$B$7:$R$2292,3,0)</f>
        <v>45022</v>
      </c>
      <c r="C24" s="60">
        <f>VLOOKUP($A24,'Return Data'!$B$7:$R$2292,4,0)</f>
        <v>2639.3784000000001</v>
      </c>
      <c r="D24" s="60">
        <f>VLOOKUP($A24,'Return Data'!$B$7:$R$2292,5,0)</f>
        <v>28.0474</v>
      </c>
      <c r="E24" s="61">
        <f t="shared" si="0"/>
        <v>15</v>
      </c>
      <c r="F24" s="60">
        <f>VLOOKUP($A24,'Return Data'!$B$7:$R$2292,6,0)</f>
        <v>14.2324</v>
      </c>
      <c r="G24" s="61">
        <f t="shared" si="1"/>
        <v>12</v>
      </c>
      <c r="H24" s="60">
        <f>VLOOKUP($A24,'Return Data'!$B$7:$R$2292,7,0)</f>
        <v>14.098000000000001</v>
      </c>
      <c r="I24" s="61">
        <f t="shared" si="2"/>
        <v>11</v>
      </c>
      <c r="J24" s="60">
        <f>VLOOKUP($A24,'Return Data'!$B$7:$R$2292,8,0)</f>
        <v>11.394600000000001</v>
      </c>
      <c r="K24" s="61">
        <f t="shared" si="3"/>
        <v>8</v>
      </c>
      <c r="L24" s="60">
        <f>VLOOKUP($A24,'Return Data'!$B$7:$R$2292,9,0)</f>
        <v>10.142799999999999</v>
      </c>
      <c r="M24" s="61">
        <f t="shared" si="4"/>
        <v>14</v>
      </c>
      <c r="N24" s="60">
        <f>VLOOKUP($A24,'Return Data'!$B$7:$R$2292,10,0)</f>
        <v>7.7157999999999998</v>
      </c>
      <c r="O24" s="61">
        <f t="shared" si="5"/>
        <v>7</v>
      </c>
      <c r="P24" s="60">
        <f>VLOOKUP($A24,'Return Data'!$B$7:$R$2292,11,0)</f>
        <v>7.2</v>
      </c>
      <c r="Q24" s="61">
        <f t="shared" si="6"/>
        <v>5</v>
      </c>
      <c r="R24" s="60">
        <f>VLOOKUP($A24,'Return Data'!$B$7:$R$2292,12,0)</f>
        <v>6.5683999999999996</v>
      </c>
      <c r="S24" s="61">
        <f t="shared" si="7"/>
        <v>5</v>
      </c>
      <c r="T24" s="60">
        <f>VLOOKUP($A24,'Return Data'!$B$7:$R$2292,13,0)</f>
        <v>5.8750999999999998</v>
      </c>
      <c r="U24" s="61">
        <f t="shared" si="8"/>
        <v>5</v>
      </c>
      <c r="V24" s="60">
        <f>VLOOKUP($A24,'Return Data'!$B$7:$R$2292,17,0)</f>
        <v>4.9358000000000004</v>
      </c>
      <c r="W24" s="61">
        <f t="shared" si="9"/>
        <v>6</v>
      </c>
      <c r="X24" s="60">
        <f>VLOOKUP($A24,'Return Data'!$B$7:$R$2292,14,0)</f>
        <v>5.1455000000000002</v>
      </c>
      <c r="Y24" s="61">
        <f>RANK(X24,X$8:X$24,0)</f>
        <v>6</v>
      </c>
      <c r="Z24" s="60">
        <f>VLOOKUP($A24,'Return Data'!$B$7:$R$2292,16,0)</f>
        <v>7.2503000000000002</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31.815888235294125</v>
      </c>
      <c r="E26" s="69"/>
      <c r="F26" s="70">
        <f>AVERAGE(F8:F24)</f>
        <v>15.313682352941173</v>
      </c>
      <c r="G26" s="69"/>
      <c r="H26" s="70">
        <f>AVERAGE(H8:H24)</f>
        <v>14.225423529411767</v>
      </c>
      <c r="I26" s="69"/>
      <c r="J26" s="70">
        <f>AVERAGE(J8:J24)</f>
        <v>11.330294117647057</v>
      </c>
      <c r="K26" s="69"/>
      <c r="L26" s="70">
        <f>AVERAGE(L8:L24)</f>
        <v>10.289000000000001</v>
      </c>
      <c r="M26" s="69"/>
      <c r="N26" s="70">
        <f>AVERAGE(N8:N24)</f>
        <v>7.6301705882352939</v>
      </c>
      <c r="O26" s="69"/>
      <c r="P26" s="70">
        <f>AVERAGE(P8:P24)</f>
        <v>7.1212999999999997</v>
      </c>
      <c r="Q26" s="69"/>
      <c r="R26" s="70">
        <f>AVERAGE(R8:R24)</f>
        <v>6.4696764705882348</v>
      </c>
      <c r="S26" s="69"/>
      <c r="T26" s="70">
        <f>AVERAGE(T8:T24)</f>
        <v>5.6922352941176477</v>
      </c>
      <c r="U26" s="69"/>
      <c r="V26" s="70">
        <f>AVERAGE(V8:V24)</f>
        <v>4.7926764705882343</v>
      </c>
      <c r="W26" s="69"/>
      <c r="X26" s="70">
        <f>AVERAGE(X8:X24)</f>
        <v>4.9695624999999994</v>
      </c>
      <c r="Y26" s="69"/>
      <c r="Z26" s="70">
        <f>AVERAGE(Z8:Z24)</f>
        <v>6.7573411764705877</v>
      </c>
      <c r="AA26" s="71"/>
    </row>
    <row r="27" spans="1:27" x14ac:dyDescent="0.3">
      <c r="A27" s="68" t="s">
        <v>28</v>
      </c>
      <c r="B27" s="69"/>
      <c r="C27" s="69"/>
      <c r="D27" s="70">
        <f>MIN(D8:D24)</f>
        <v>26.025700000000001</v>
      </c>
      <c r="E27" s="69"/>
      <c r="F27" s="70">
        <f>MIN(F8:F24)</f>
        <v>12.683299999999999</v>
      </c>
      <c r="G27" s="69"/>
      <c r="H27" s="70">
        <f>MIN(H8:H24)</f>
        <v>13.4337</v>
      </c>
      <c r="I27" s="69"/>
      <c r="J27" s="70">
        <f>MIN(J8:J24)</f>
        <v>10.4757</v>
      </c>
      <c r="K27" s="69"/>
      <c r="L27" s="70">
        <f>MIN(L8:L24)</f>
        <v>9.7055000000000007</v>
      </c>
      <c r="M27" s="69"/>
      <c r="N27" s="70">
        <f>MIN(N8:N24)</f>
        <v>7.1736000000000004</v>
      </c>
      <c r="O27" s="69"/>
      <c r="P27" s="70">
        <f>MIN(P8:P24)</f>
        <v>6.7450999999999999</v>
      </c>
      <c r="Q27" s="69"/>
      <c r="R27" s="70">
        <f>MIN(R8:R24)</f>
        <v>6.0701999999999998</v>
      </c>
      <c r="S27" s="69"/>
      <c r="T27" s="70">
        <f>MIN(T8:T24)</f>
        <v>5.1985999999999999</v>
      </c>
      <c r="U27" s="69"/>
      <c r="V27" s="70">
        <f>MIN(V8:V24)</f>
        <v>4.3949999999999996</v>
      </c>
      <c r="W27" s="69"/>
      <c r="X27" s="70">
        <f>MIN(X8:X24)</f>
        <v>4.1204000000000001</v>
      </c>
      <c r="Y27" s="69"/>
      <c r="Z27" s="70">
        <f>MIN(Z8:Z24)</f>
        <v>4.6741999999999999</v>
      </c>
      <c r="AA27" s="71"/>
    </row>
    <row r="28" spans="1:27" ht="15" thickBot="1" x14ac:dyDescent="0.35">
      <c r="A28" s="72" t="s">
        <v>29</v>
      </c>
      <c r="B28" s="73"/>
      <c r="C28" s="73"/>
      <c r="D28" s="74">
        <f>MAX(D8:D24)</f>
        <v>40.192900000000002</v>
      </c>
      <c r="E28" s="73"/>
      <c r="F28" s="74">
        <f>MAX(F8:F24)</f>
        <v>18.631699999999999</v>
      </c>
      <c r="G28" s="73"/>
      <c r="H28" s="74">
        <f>MAX(H8:H24)</f>
        <v>14.998100000000001</v>
      </c>
      <c r="I28" s="73"/>
      <c r="J28" s="74">
        <f>MAX(J8:J24)</f>
        <v>11.7973</v>
      </c>
      <c r="K28" s="73"/>
      <c r="L28" s="74">
        <f>MAX(L8:L24)</f>
        <v>10.614599999999999</v>
      </c>
      <c r="M28" s="73"/>
      <c r="N28" s="74">
        <f>MAX(N8:N24)</f>
        <v>7.8449</v>
      </c>
      <c r="O28" s="73"/>
      <c r="P28" s="74">
        <f>MAX(P8:P24)</f>
        <v>7.3639000000000001</v>
      </c>
      <c r="Q28" s="73"/>
      <c r="R28" s="74">
        <f>MAX(R8:R24)</f>
        <v>6.7220000000000004</v>
      </c>
      <c r="S28" s="73"/>
      <c r="T28" s="74">
        <f>MAX(T8:T24)</f>
        <v>5.9775</v>
      </c>
      <c r="U28" s="73"/>
      <c r="V28" s="74">
        <f>MAX(V8:V24)</f>
        <v>5.0730000000000004</v>
      </c>
      <c r="W28" s="73"/>
      <c r="X28" s="74">
        <f>MAX(X8:X24)</f>
        <v>5.3380999999999998</v>
      </c>
      <c r="Y28" s="73"/>
      <c r="Z28" s="74">
        <f>MAX(Z8:Z24)</f>
        <v>7.5292000000000003</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45022</v>
      </c>
      <c r="C8" s="60">
        <f>VLOOKUP($A8,'Return Data'!$B$7:$R$2292,4,0)</f>
        <v>313.60059999999999</v>
      </c>
      <c r="D8" s="60">
        <f>VLOOKUP($A8,'Return Data'!$B$7:$R$2292,5,0)</f>
        <v>28.258099999999999</v>
      </c>
      <c r="E8" s="61">
        <f t="shared" ref="E8:E24" si="0">RANK(D8,D$8:D$24,0)</f>
        <v>14</v>
      </c>
      <c r="F8" s="60">
        <f>VLOOKUP($A8,'Return Data'!$B$7:$R$2292,6,0)</f>
        <v>14.099500000000001</v>
      </c>
      <c r="G8" s="61">
        <f t="shared" ref="G8:G24" si="1">RANK(F8,F$8:F$24,0)</f>
        <v>13</v>
      </c>
      <c r="H8" s="60">
        <f>VLOOKUP($A8,'Return Data'!$B$7:$R$2292,7,0)</f>
        <v>14.1371</v>
      </c>
      <c r="I8" s="61">
        <f t="shared" ref="I8:I24" si="2">RANK(H8,H$8:H$24,0)</f>
        <v>7</v>
      </c>
      <c r="J8" s="60">
        <f>VLOOKUP($A8,'Return Data'!$B$7:$R$2292,8,0)</f>
        <v>11.394299999999999</v>
      </c>
      <c r="K8" s="61">
        <f t="shared" ref="K8:K24" si="3">RANK(J8,J$8:J$24,0)</f>
        <v>4</v>
      </c>
      <c r="L8" s="60">
        <f>VLOOKUP($A8,'Return Data'!$B$7:$R$2292,9,0)</f>
        <v>10.3918</v>
      </c>
      <c r="M8" s="61">
        <f t="shared" ref="M8:M24" si="4">RANK(L8,L$8:L$24,0)</f>
        <v>1</v>
      </c>
      <c r="N8" s="60">
        <f>VLOOKUP($A8,'Return Data'!$B$7:$R$2292,10,0)</f>
        <v>7.6883999999999997</v>
      </c>
      <c r="O8" s="61">
        <f t="shared" ref="O8:O24" si="5">RANK(N8,N$8:N$24,0)</f>
        <v>1</v>
      </c>
      <c r="P8" s="60">
        <f>VLOOKUP($A8,'Return Data'!$B$7:$R$2292,11,0)</f>
        <v>7.1741999999999999</v>
      </c>
      <c r="Q8" s="61">
        <f t="shared" ref="Q8:Q24" si="6">RANK(P8,P$8:P$24,0)</f>
        <v>1</v>
      </c>
      <c r="R8" s="60">
        <f>VLOOKUP($A8,'Return Data'!$B$7:$R$2292,12,0)</f>
        <v>6.5156000000000001</v>
      </c>
      <c r="S8" s="61">
        <f t="shared" ref="S8:S24" si="7">RANK(R8,R$8:R$24,0)</f>
        <v>1</v>
      </c>
      <c r="T8" s="60">
        <f>VLOOKUP($A8,'Return Data'!$B$7:$R$2292,13,0)</f>
        <v>5.7568000000000001</v>
      </c>
      <c r="U8" s="61">
        <f t="shared" ref="U8:U24" si="8">RANK(T8,T$8:T$24,0)</f>
        <v>3</v>
      </c>
      <c r="V8" s="60">
        <f>VLOOKUP($A8,'Return Data'!$B$7:$R$2292,17,0)</f>
        <v>4.8639999999999999</v>
      </c>
      <c r="W8" s="61">
        <f t="shared" ref="W8:W24" si="9">RANK(V8,V$8:V$24,0)</f>
        <v>2</v>
      </c>
      <c r="X8" s="60">
        <f>VLOOKUP($A8,'Return Data'!$B$7:$R$2292,14,0)</f>
        <v>5.18</v>
      </c>
      <c r="Y8" s="61">
        <f t="shared" ref="Y8:Y19" si="10">RANK(X8,X$8:X$24,0)</f>
        <v>1</v>
      </c>
      <c r="Z8" s="60">
        <f>VLOOKUP($A8,'Return Data'!$B$7:$R$2292,16,0)</f>
        <v>6.7519999999999998</v>
      </c>
      <c r="AA8" s="62">
        <f t="shared" ref="AA8:AA24" si="11">RANK(Z8,Z$8:Z$24,0)</f>
        <v>10</v>
      </c>
    </row>
    <row r="9" spans="1:27" x14ac:dyDescent="0.3">
      <c r="A9" s="58" t="s">
        <v>1061</v>
      </c>
      <c r="B9" s="59">
        <f>VLOOKUP($A9,'Return Data'!$B$7:$R$2292,3,0)</f>
        <v>45022</v>
      </c>
      <c r="C9" s="60">
        <f>VLOOKUP($A9,'Return Data'!$B$7:$R$2292,4,0)</f>
        <v>1213.2048</v>
      </c>
      <c r="D9" s="60">
        <f>VLOOKUP($A9,'Return Data'!$B$7:$R$2292,5,0)</f>
        <v>30.924099999999999</v>
      </c>
      <c r="E9" s="61">
        <f t="shared" si="0"/>
        <v>10</v>
      </c>
      <c r="F9" s="60">
        <f>VLOOKUP($A9,'Return Data'!$B$7:$R$2292,6,0)</f>
        <v>14.99</v>
      </c>
      <c r="G9" s="61">
        <f t="shared" si="1"/>
        <v>9</v>
      </c>
      <c r="H9" s="60">
        <f>VLOOKUP($A9,'Return Data'!$B$7:$R$2292,7,0)</f>
        <v>14.082800000000001</v>
      </c>
      <c r="I9" s="61">
        <f t="shared" si="2"/>
        <v>9</v>
      </c>
      <c r="J9" s="60">
        <f>VLOOKUP($A9,'Return Data'!$B$7:$R$2292,8,0)</f>
        <v>11.5473</v>
      </c>
      <c r="K9" s="61">
        <f t="shared" si="3"/>
        <v>2</v>
      </c>
      <c r="L9" s="60">
        <f>VLOOKUP($A9,'Return Data'!$B$7:$R$2292,9,0)</f>
        <v>10.259600000000001</v>
      </c>
      <c r="M9" s="61">
        <f t="shared" si="4"/>
        <v>4</v>
      </c>
      <c r="N9" s="60">
        <f>VLOOKUP($A9,'Return Data'!$B$7:$R$2292,10,0)</f>
        <v>7.5526</v>
      </c>
      <c r="O9" s="61">
        <f t="shared" si="5"/>
        <v>4</v>
      </c>
      <c r="P9" s="60">
        <f>VLOOKUP($A9,'Return Data'!$B$7:$R$2292,11,0)</f>
        <v>7.0216000000000003</v>
      </c>
      <c r="Q9" s="61">
        <f t="shared" si="6"/>
        <v>5</v>
      </c>
      <c r="R9" s="60">
        <f>VLOOKUP($A9,'Return Data'!$B$7:$R$2292,12,0)</f>
        <v>6.3929999999999998</v>
      </c>
      <c r="S9" s="61">
        <f t="shared" si="7"/>
        <v>6</v>
      </c>
      <c r="T9" s="60">
        <f>VLOOKUP($A9,'Return Data'!$B$7:$R$2292,13,0)</f>
        <v>5.6710000000000003</v>
      </c>
      <c r="U9" s="61">
        <f t="shared" si="8"/>
        <v>6</v>
      </c>
      <c r="V9" s="60">
        <f>VLOOKUP($A9,'Return Data'!$B$7:$R$2292,17,0)</f>
        <v>4.7770999999999999</v>
      </c>
      <c r="W9" s="61">
        <f t="shared" si="9"/>
        <v>6</v>
      </c>
      <c r="X9" s="60">
        <f>VLOOKUP($A9,'Return Data'!$B$7:$R$2292,14,0)</f>
        <v>5.0098000000000003</v>
      </c>
      <c r="Y9" s="61">
        <f t="shared" si="10"/>
        <v>6</v>
      </c>
      <c r="Z9" s="60">
        <f>VLOOKUP($A9,'Return Data'!$B$7:$R$2292,16,0)</f>
        <v>5.4095000000000004</v>
      </c>
      <c r="AA9" s="62">
        <f t="shared" si="11"/>
        <v>15</v>
      </c>
    </row>
    <row r="10" spans="1:27" x14ac:dyDescent="0.3">
      <c r="A10" s="58" t="s">
        <v>2063</v>
      </c>
      <c r="B10" s="59">
        <f>VLOOKUP($A10,'Return Data'!$B$7:$R$2292,3,0)</f>
        <v>45022</v>
      </c>
      <c r="C10" s="60">
        <f>VLOOKUP($A10,'Return Data'!$B$7:$R$2292,4,0)</f>
        <v>34.533999999999999</v>
      </c>
      <c r="D10" s="60">
        <f>VLOOKUP($A10,'Return Data'!$B$7:$R$2292,5,0)</f>
        <v>33.535400000000003</v>
      </c>
      <c r="E10" s="61">
        <f t="shared" si="0"/>
        <v>5</v>
      </c>
      <c r="F10" s="60">
        <f>VLOOKUP($A10,'Return Data'!$B$7:$R$2292,6,0)</f>
        <v>15.592000000000001</v>
      </c>
      <c r="G10" s="61">
        <f t="shared" si="1"/>
        <v>6</v>
      </c>
      <c r="H10" s="60">
        <f>VLOOKUP($A10,'Return Data'!$B$7:$R$2292,7,0)</f>
        <v>14.087300000000001</v>
      </c>
      <c r="I10" s="61">
        <f t="shared" si="2"/>
        <v>8</v>
      </c>
      <c r="J10" s="60">
        <f>VLOOKUP($A10,'Return Data'!$B$7:$R$2292,8,0)</f>
        <v>10.9016</v>
      </c>
      <c r="K10" s="61">
        <f t="shared" si="3"/>
        <v>10</v>
      </c>
      <c r="L10" s="60">
        <f>VLOOKUP($A10,'Return Data'!$B$7:$R$2292,9,0)</f>
        <v>9.7388999999999992</v>
      </c>
      <c r="M10" s="61">
        <f t="shared" si="4"/>
        <v>16</v>
      </c>
      <c r="N10" s="60">
        <f>VLOOKUP($A10,'Return Data'!$B$7:$R$2292,10,0)</f>
        <v>6.9981</v>
      </c>
      <c r="O10" s="61">
        <f t="shared" si="5"/>
        <v>17</v>
      </c>
      <c r="P10" s="60">
        <f>VLOOKUP($A10,'Return Data'!$B$7:$R$2292,11,0)</f>
        <v>6.3513000000000002</v>
      </c>
      <c r="Q10" s="61">
        <f t="shared" si="6"/>
        <v>17</v>
      </c>
      <c r="R10" s="60">
        <f>VLOOKUP($A10,'Return Data'!$B$7:$R$2292,12,0)</f>
        <v>5.6654</v>
      </c>
      <c r="S10" s="61">
        <f t="shared" si="7"/>
        <v>17</v>
      </c>
      <c r="T10" s="60">
        <f>VLOOKUP($A10,'Return Data'!$B$7:$R$2292,13,0)</f>
        <v>4.9352999999999998</v>
      </c>
      <c r="U10" s="61">
        <f t="shared" si="8"/>
        <v>16</v>
      </c>
      <c r="V10" s="60">
        <f>VLOOKUP($A10,'Return Data'!$B$7:$R$2292,17,0)</f>
        <v>4.0075000000000003</v>
      </c>
      <c r="W10" s="61">
        <f t="shared" si="9"/>
        <v>17</v>
      </c>
      <c r="X10" s="60">
        <f>VLOOKUP($A10,'Return Data'!$B$7:$R$2292,14,0)</f>
        <v>4.1505999999999998</v>
      </c>
      <c r="Y10" s="61">
        <f t="shared" si="10"/>
        <v>15</v>
      </c>
      <c r="Z10" s="60">
        <f>VLOOKUP($A10,'Return Data'!$B$7:$R$2292,16,0)</f>
        <v>6.3461999999999996</v>
      </c>
      <c r="AA10" s="62">
        <f t="shared" si="11"/>
        <v>13</v>
      </c>
    </row>
    <row r="11" spans="1:27" x14ac:dyDescent="0.3">
      <c r="A11" s="58" t="s">
        <v>1853</v>
      </c>
      <c r="B11" s="59">
        <f>VLOOKUP($A11,'Return Data'!$B$7:$R$2292,3,0)</f>
        <v>45022</v>
      </c>
      <c r="C11" s="60">
        <f>VLOOKUP($A11,'Return Data'!$B$7:$R$2292,4,0)</f>
        <v>1177.5577000000001</v>
      </c>
      <c r="D11" s="60">
        <f>VLOOKUP($A11,'Return Data'!$B$7:$R$2292,5,0)</f>
        <v>25.838200000000001</v>
      </c>
      <c r="E11" s="61">
        <f t="shared" si="0"/>
        <v>17</v>
      </c>
      <c r="F11" s="60">
        <f>VLOOKUP($A11,'Return Data'!$B$7:$R$2292,6,0)</f>
        <v>12.494</v>
      </c>
      <c r="G11" s="61">
        <f t="shared" si="1"/>
        <v>17</v>
      </c>
      <c r="H11" s="60">
        <f>VLOOKUP($A11,'Return Data'!$B$7:$R$2292,7,0)</f>
        <v>13.313700000000001</v>
      </c>
      <c r="I11" s="61">
        <f t="shared" si="2"/>
        <v>16</v>
      </c>
      <c r="J11" s="60">
        <f>VLOOKUP($A11,'Return Data'!$B$7:$R$2292,8,0)</f>
        <v>11.054600000000001</v>
      </c>
      <c r="K11" s="61">
        <f t="shared" si="3"/>
        <v>9</v>
      </c>
      <c r="L11" s="60">
        <f>VLOOKUP($A11,'Return Data'!$B$7:$R$2292,9,0)</f>
        <v>9.8534000000000006</v>
      </c>
      <c r="M11" s="61">
        <f t="shared" si="4"/>
        <v>14</v>
      </c>
      <c r="N11" s="60">
        <f>VLOOKUP($A11,'Return Data'!$B$7:$R$2292,10,0)</f>
        <v>7.0785</v>
      </c>
      <c r="O11" s="61">
        <f t="shared" si="5"/>
        <v>16</v>
      </c>
      <c r="P11" s="60">
        <f>VLOOKUP($A11,'Return Data'!$B$7:$R$2292,11,0)</f>
        <v>6.5811999999999999</v>
      </c>
      <c r="Q11" s="61">
        <f t="shared" si="6"/>
        <v>15</v>
      </c>
      <c r="R11" s="60">
        <f>VLOOKUP($A11,'Return Data'!$B$7:$R$2292,12,0)</f>
        <v>5.8707000000000003</v>
      </c>
      <c r="S11" s="61">
        <f t="shared" si="7"/>
        <v>15</v>
      </c>
      <c r="T11" s="60">
        <f>VLOOKUP($A11,'Return Data'!$B$7:$R$2292,13,0)</f>
        <v>5.0795000000000003</v>
      </c>
      <c r="U11" s="61">
        <f t="shared" si="8"/>
        <v>13</v>
      </c>
      <c r="V11" s="60">
        <f>VLOOKUP($A11,'Return Data'!$B$7:$R$2292,17,0)</f>
        <v>4.1540999999999997</v>
      </c>
      <c r="W11" s="61">
        <f t="shared" si="9"/>
        <v>15</v>
      </c>
      <c r="X11" s="60">
        <f>VLOOKUP($A11,'Return Data'!$B$7:$R$2292,14,0)</f>
        <v>3.8471000000000002</v>
      </c>
      <c r="Y11" s="61">
        <f t="shared" si="10"/>
        <v>16</v>
      </c>
      <c r="Z11" s="60">
        <f>VLOOKUP($A11,'Return Data'!$B$7:$R$2292,16,0)</f>
        <v>4.3949999999999996</v>
      </c>
      <c r="AA11" s="62">
        <f t="shared" si="11"/>
        <v>16</v>
      </c>
    </row>
    <row r="12" spans="1:27" x14ac:dyDescent="0.3">
      <c r="A12" s="58" t="s">
        <v>1063</v>
      </c>
      <c r="B12" s="59">
        <f>VLOOKUP($A12,'Return Data'!$B$7:$R$2292,3,0)</f>
        <v>45022</v>
      </c>
      <c r="C12" s="60">
        <f>VLOOKUP($A12,'Return Data'!$B$7:$R$2292,4,0)</f>
        <v>44.951099999999997</v>
      </c>
      <c r="D12" s="60">
        <f>VLOOKUP($A12,'Return Data'!$B$7:$R$2292,5,0)</f>
        <v>35.193199999999997</v>
      </c>
      <c r="E12" s="61">
        <f t="shared" si="0"/>
        <v>4</v>
      </c>
      <c r="F12" s="60">
        <f>VLOOKUP($A12,'Return Data'!$B$7:$R$2292,6,0)</f>
        <v>16.641500000000001</v>
      </c>
      <c r="G12" s="61">
        <f t="shared" si="1"/>
        <v>2</v>
      </c>
      <c r="H12" s="60">
        <f>VLOOKUP($A12,'Return Data'!$B$7:$R$2292,7,0)</f>
        <v>14.376799999999999</v>
      </c>
      <c r="I12" s="61">
        <f t="shared" si="2"/>
        <v>5</v>
      </c>
      <c r="J12" s="60">
        <f>VLOOKUP($A12,'Return Data'!$B$7:$R$2292,8,0)</f>
        <v>11.131</v>
      </c>
      <c r="K12" s="61">
        <f t="shared" si="3"/>
        <v>8</v>
      </c>
      <c r="L12" s="60">
        <f>VLOOKUP($A12,'Return Data'!$B$7:$R$2292,9,0)</f>
        <v>9.9024999999999999</v>
      </c>
      <c r="M12" s="61">
        <f t="shared" si="4"/>
        <v>13</v>
      </c>
      <c r="N12" s="60">
        <f>VLOOKUP($A12,'Return Data'!$B$7:$R$2292,10,0)</f>
        <v>7.3738000000000001</v>
      </c>
      <c r="O12" s="61">
        <f t="shared" si="5"/>
        <v>11</v>
      </c>
      <c r="P12" s="60">
        <f>VLOOKUP($A12,'Return Data'!$B$7:$R$2292,11,0)</f>
        <v>6.9189999999999996</v>
      </c>
      <c r="Q12" s="61">
        <f t="shared" si="6"/>
        <v>10</v>
      </c>
      <c r="R12" s="60">
        <f>VLOOKUP($A12,'Return Data'!$B$7:$R$2292,12,0)</f>
        <v>6.1715</v>
      </c>
      <c r="S12" s="61">
        <f t="shared" si="7"/>
        <v>10</v>
      </c>
      <c r="T12" s="60">
        <f>VLOOKUP($A12,'Return Data'!$B$7:$R$2292,13,0)</f>
        <v>4.9555999999999996</v>
      </c>
      <c r="U12" s="61">
        <f t="shared" si="8"/>
        <v>15</v>
      </c>
      <c r="V12" s="60">
        <f>VLOOKUP($A12,'Return Data'!$B$7:$R$2292,17,0)</f>
        <v>4.3040000000000003</v>
      </c>
      <c r="W12" s="61">
        <f t="shared" si="9"/>
        <v>12</v>
      </c>
      <c r="X12" s="60">
        <f>VLOOKUP($A12,'Return Data'!$B$7:$R$2292,14,0)</f>
        <v>4.6692</v>
      </c>
      <c r="Y12" s="61">
        <f t="shared" si="10"/>
        <v>10</v>
      </c>
      <c r="Z12" s="60">
        <f>VLOOKUP($A12,'Return Data'!$B$7:$R$2292,16,0)</f>
        <v>6.5955000000000004</v>
      </c>
      <c r="AA12" s="62">
        <f t="shared" si="11"/>
        <v>12</v>
      </c>
    </row>
    <row r="13" spans="1:27" x14ac:dyDescent="0.3">
      <c r="A13" s="58" t="s">
        <v>1064</v>
      </c>
      <c r="B13" s="59">
        <f>VLOOKUP($A13,'Return Data'!$B$7:$R$2292,3,0)</f>
        <v>45022</v>
      </c>
      <c r="C13" s="60">
        <f>VLOOKUP($A13,'Return Data'!$B$7:$R$2292,4,0)</f>
        <v>42.578400000000002</v>
      </c>
      <c r="D13" s="60">
        <f>VLOOKUP($A13,'Return Data'!$B$7:$R$2292,5,0)</f>
        <v>31.144400000000001</v>
      </c>
      <c r="E13" s="61">
        <f t="shared" si="0"/>
        <v>9</v>
      </c>
      <c r="F13" s="60">
        <f>VLOOKUP($A13,'Return Data'!$B$7:$R$2292,6,0)</f>
        <v>15.220800000000001</v>
      </c>
      <c r="G13" s="61">
        <f t="shared" si="1"/>
        <v>7</v>
      </c>
      <c r="H13" s="60">
        <f>VLOOKUP($A13,'Return Data'!$B$7:$R$2292,7,0)</f>
        <v>14.3179</v>
      </c>
      <c r="I13" s="61">
        <f t="shared" si="2"/>
        <v>6</v>
      </c>
      <c r="J13" s="60">
        <f>VLOOKUP($A13,'Return Data'!$B$7:$R$2292,8,0)</f>
        <v>10.858499999999999</v>
      </c>
      <c r="K13" s="61">
        <f t="shared" si="3"/>
        <v>13</v>
      </c>
      <c r="L13" s="60">
        <f>VLOOKUP($A13,'Return Data'!$B$7:$R$2292,9,0)</f>
        <v>10.2059</v>
      </c>
      <c r="M13" s="61">
        <f t="shared" si="4"/>
        <v>6</v>
      </c>
      <c r="N13" s="60">
        <f>VLOOKUP($A13,'Return Data'!$B$7:$R$2292,10,0)</f>
        <v>7.5137</v>
      </c>
      <c r="O13" s="61">
        <f t="shared" si="5"/>
        <v>7</v>
      </c>
      <c r="P13" s="60">
        <f>VLOOKUP($A13,'Return Data'!$B$7:$R$2292,11,0)</f>
        <v>6.8944000000000001</v>
      </c>
      <c r="Q13" s="61">
        <f t="shared" si="6"/>
        <v>11</v>
      </c>
      <c r="R13" s="60">
        <f>VLOOKUP($A13,'Return Data'!$B$7:$R$2292,12,0)</f>
        <v>6.1669</v>
      </c>
      <c r="S13" s="61">
        <f t="shared" si="7"/>
        <v>11</v>
      </c>
      <c r="T13" s="60">
        <f>VLOOKUP($A13,'Return Data'!$B$7:$R$2292,13,0)</f>
        <v>5.4015000000000004</v>
      </c>
      <c r="U13" s="61">
        <f t="shared" si="8"/>
        <v>11</v>
      </c>
      <c r="V13" s="60">
        <f>VLOOKUP($A13,'Return Data'!$B$7:$R$2292,17,0)</f>
        <v>4.5321999999999996</v>
      </c>
      <c r="W13" s="61">
        <f t="shared" si="9"/>
        <v>9</v>
      </c>
      <c r="X13" s="60">
        <f>VLOOKUP($A13,'Return Data'!$B$7:$R$2292,14,0)</f>
        <v>4.7468000000000004</v>
      </c>
      <c r="Y13" s="61">
        <f t="shared" si="10"/>
        <v>9</v>
      </c>
      <c r="Z13" s="60">
        <f>VLOOKUP($A13,'Return Data'!$B$7:$R$2292,16,0)</f>
        <v>7.0860000000000003</v>
      </c>
      <c r="AA13" s="62">
        <f t="shared" si="11"/>
        <v>5</v>
      </c>
    </row>
    <row r="14" spans="1:27" x14ac:dyDescent="0.3">
      <c r="A14" s="58" t="s">
        <v>1066</v>
      </c>
      <c r="B14" s="59">
        <f>VLOOKUP($A14,'Return Data'!$B$7:$R$2292,3,0)</f>
        <v>45022</v>
      </c>
      <c r="C14" s="60">
        <f>VLOOKUP($A14,'Return Data'!$B$7:$R$2292,4,0)</f>
        <v>4852.3982999999998</v>
      </c>
      <c r="D14" s="60">
        <f>VLOOKUP($A14,'Return Data'!$B$7:$R$2292,5,0)</f>
        <v>28.470600000000001</v>
      </c>
      <c r="E14" s="61">
        <f t="shared" si="0"/>
        <v>12</v>
      </c>
      <c r="F14" s="60">
        <f>VLOOKUP($A14,'Return Data'!$B$7:$R$2292,6,0)</f>
        <v>13.680199999999999</v>
      </c>
      <c r="G14" s="61">
        <f t="shared" si="1"/>
        <v>15</v>
      </c>
      <c r="H14" s="60">
        <f>VLOOKUP($A14,'Return Data'!$B$7:$R$2292,7,0)</f>
        <v>13.237500000000001</v>
      </c>
      <c r="I14" s="61">
        <f t="shared" si="2"/>
        <v>17</v>
      </c>
      <c r="J14" s="60">
        <f>VLOOKUP($A14,'Return Data'!$B$7:$R$2292,8,0)</f>
        <v>10.8531</v>
      </c>
      <c r="K14" s="61">
        <f t="shared" si="3"/>
        <v>14</v>
      </c>
      <c r="L14" s="60">
        <f>VLOOKUP($A14,'Return Data'!$B$7:$R$2292,9,0)</f>
        <v>10.026400000000001</v>
      </c>
      <c r="M14" s="61">
        <f t="shared" si="4"/>
        <v>9</v>
      </c>
      <c r="N14" s="60">
        <f>VLOOKUP($A14,'Return Data'!$B$7:$R$2292,10,0)</f>
        <v>7.4279999999999999</v>
      </c>
      <c r="O14" s="61">
        <f t="shared" si="5"/>
        <v>10</v>
      </c>
      <c r="P14" s="60">
        <f>VLOOKUP($A14,'Return Data'!$B$7:$R$2292,11,0)</f>
        <v>6.9766000000000004</v>
      </c>
      <c r="Q14" s="61">
        <f t="shared" si="6"/>
        <v>8</v>
      </c>
      <c r="R14" s="60">
        <f>VLOOKUP($A14,'Return Data'!$B$7:$R$2292,12,0)</f>
        <v>6.3550000000000004</v>
      </c>
      <c r="S14" s="61">
        <f t="shared" si="7"/>
        <v>7</v>
      </c>
      <c r="T14" s="60">
        <f>VLOOKUP($A14,'Return Data'!$B$7:$R$2292,13,0)</f>
        <v>5.6128999999999998</v>
      </c>
      <c r="U14" s="61">
        <f t="shared" si="8"/>
        <v>8</v>
      </c>
      <c r="V14" s="60">
        <f>VLOOKUP($A14,'Return Data'!$B$7:$R$2292,17,0)</f>
        <v>4.7512999999999996</v>
      </c>
      <c r="W14" s="61">
        <f t="shared" si="9"/>
        <v>7</v>
      </c>
      <c r="X14" s="60">
        <f>VLOOKUP($A14,'Return Data'!$B$7:$R$2292,14,0)</f>
        <v>5.1063000000000001</v>
      </c>
      <c r="Y14" s="61">
        <f t="shared" si="10"/>
        <v>2</v>
      </c>
      <c r="Z14" s="60">
        <f>VLOOKUP($A14,'Return Data'!$B$7:$R$2292,16,0)</f>
        <v>6.9710999999999999</v>
      </c>
      <c r="AA14" s="62">
        <f t="shared" si="11"/>
        <v>9</v>
      </c>
    </row>
    <row r="15" spans="1:27" x14ac:dyDescent="0.3">
      <c r="A15" s="102" t="s">
        <v>1972</v>
      </c>
      <c r="B15" s="59">
        <f>VLOOKUP($A15,'Return Data'!$B$7:$R$2292,3,0)</f>
        <v>45022</v>
      </c>
      <c r="C15" s="60">
        <f>VLOOKUP($A15,'Return Data'!$B$7:$R$2292,4,0)</f>
        <v>33.755062246887697</v>
      </c>
      <c r="D15" s="60">
        <f>VLOOKUP($A15,'Return Data'!$B$7:$R$2292,5,0)</f>
        <v>32.954300000000003</v>
      </c>
      <c r="E15" s="61">
        <f t="shared" si="0"/>
        <v>6</v>
      </c>
      <c r="F15" s="60">
        <f>VLOOKUP($A15,'Return Data'!$B$7:$R$2292,6,0)</f>
        <v>15.156599999999999</v>
      </c>
      <c r="G15" s="61">
        <f t="shared" si="1"/>
        <v>8</v>
      </c>
      <c r="H15" s="60">
        <f>VLOOKUP($A15,'Return Data'!$B$7:$R$2292,7,0)</f>
        <v>13.6036</v>
      </c>
      <c r="I15" s="61">
        <f t="shared" si="2"/>
        <v>12</v>
      </c>
      <c r="J15" s="60">
        <f>VLOOKUP($A15,'Return Data'!$B$7:$R$2292,8,0)</f>
        <v>10.900499999999999</v>
      </c>
      <c r="K15" s="61">
        <f t="shared" si="3"/>
        <v>11</v>
      </c>
      <c r="L15" s="60">
        <f>VLOOKUP($A15,'Return Data'!$B$7:$R$2292,9,0)</f>
        <v>9.9347999999999992</v>
      </c>
      <c r="M15" s="61">
        <f t="shared" si="4"/>
        <v>12</v>
      </c>
      <c r="N15" s="60">
        <f>VLOOKUP($A15,'Return Data'!$B$7:$R$2292,10,0)</f>
        <v>7.1093000000000002</v>
      </c>
      <c r="O15" s="61">
        <f t="shared" si="5"/>
        <v>15</v>
      </c>
      <c r="P15" s="60">
        <f>VLOOKUP($A15,'Return Data'!$B$7:$R$2292,11,0)</f>
        <v>6.4744000000000002</v>
      </c>
      <c r="Q15" s="61">
        <f t="shared" si="6"/>
        <v>16</v>
      </c>
      <c r="R15" s="60">
        <f>VLOOKUP($A15,'Return Data'!$B$7:$R$2292,12,0)</f>
        <v>5.8177000000000003</v>
      </c>
      <c r="S15" s="61">
        <f t="shared" si="7"/>
        <v>16</v>
      </c>
      <c r="T15" s="60">
        <f>VLOOKUP($A15,'Return Data'!$B$7:$R$2292,13,0)</f>
        <v>4.9688999999999997</v>
      </c>
      <c r="U15" s="61">
        <f t="shared" si="8"/>
        <v>14</v>
      </c>
      <c r="V15" s="60">
        <f>VLOOKUP($A15,'Return Data'!$B$7:$R$2292,17,0)</f>
        <v>4.0590000000000002</v>
      </c>
      <c r="W15" s="61">
        <f t="shared" si="9"/>
        <v>16</v>
      </c>
      <c r="X15" s="60">
        <f>VLOOKUP($A15,'Return Data'!$B$7:$R$2292,14,0)</f>
        <v>4.1547999999999998</v>
      </c>
      <c r="Y15" s="61">
        <f t="shared" si="10"/>
        <v>14</v>
      </c>
      <c r="Z15" s="60">
        <f>VLOOKUP($A15,'Return Data'!$B$7:$R$2292,16,0)</f>
        <v>7.1291000000000002</v>
      </c>
      <c r="AA15" s="62">
        <f t="shared" si="11"/>
        <v>4</v>
      </c>
    </row>
    <row r="16" spans="1:27" x14ac:dyDescent="0.3">
      <c r="A16" s="58" t="s">
        <v>1068</v>
      </c>
      <c r="B16" s="59">
        <f>VLOOKUP($A16,'Return Data'!$B$7:$R$2292,3,0)</f>
        <v>45022</v>
      </c>
      <c r="C16" s="60">
        <f>VLOOKUP($A16,'Return Data'!$B$7:$R$2292,4,0)</f>
        <v>321.68180000000001</v>
      </c>
      <c r="D16" s="60">
        <f>VLOOKUP($A16,'Return Data'!$B$7:$R$2292,5,0)</f>
        <v>32.184699999999999</v>
      </c>
      <c r="E16" s="61">
        <f t="shared" si="0"/>
        <v>7</v>
      </c>
      <c r="F16" s="60">
        <f>VLOOKUP($A16,'Return Data'!$B$7:$R$2292,6,0)</f>
        <v>14.977</v>
      </c>
      <c r="G16" s="61">
        <f t="shared" si="1"/>
        <v>10</v>
      </c>
      <c r="H16" s="60">
        <f>VLOOKUP($A16,'Return Data'!$B$7:$R$2292,7,0)</f>
        <v>14.641400000000001</v>
      </c>
      <c r="I16" s="61">
        <f t="shared" si="2"/>
        <v>2</v>
      </c>
      <c r="J16" s="60">
        <f>VLOOKUP($A16,'Return Data'!$B$7:$R$2292,8,0)</f>
        <v>11.697100000000001</v>
      </c>
      <c r="K16" s="61">
        <f t="shared" si="3"/>
        <v>1</v>
      </c>
      <c r="L16" s="60">
        <f>VLOOKUP($A16,'Return Data'!$B$7:$R$2292,9,0)</f>
        <v>10.3903</v>
      </c>
      <c r="M16" s="61">
        <f t="shared" si="4"/>
        <v>2</v>
      </c>
      <c r="N16" s="60">
        <f>VLOOKUP($A16,'Return Data'!$B$7:$R$2292,10,0)</f>
        <v>7.5147000000000004</v>
      </c>
      <c r="O16" s="61">
        <f t="shared" si="5"/>
        <v>6</v>
      </c>
      <c r="P16" s="60">
        <f>VLOOKUP($A16,'Return Data'!$B$7:$R$2292,11,0)</f>
        <v>7.0202</v>
      </c>
      <c r="Q16" s="61">
        <f t="shared" si="6"/>
        <v>6</v>
      </c>
      <c r="R16" s="60">
        <f>VLOOKUP($A16,'Return Data'!$B$7:$R$2292,12,0)</f>
        <v>6.4126000000000003</v>
      </c>
      <c r="S16" s="61">
        <f t="shared" si="7"/>
        <v>5</v>
      </c>
      <c r="T16" s="60">
        <f>VLOOKUP($A16,'Return Data'!$B$7:$R$2292,13,0)</f>
        <v>5.6566999999999998</v>
      </c>
      <c r="U16" s="61">
        <f t="shared" si="8"/>
        <v>7</v>
      </c>
      <c r="V16" s="60">
        <f>VLOOKUP($A16,'Return Data'!$B$7:$R$2292,17,0)</f>
        <v>4.7309000000000001</v>
      </c>
      <c r="W16" s="61">
        <f t="shared" si="9"/>
        <v>8</v>
      </c>
      <c r="X16" s="60">
        <f>VLOOKUP($A16,'Return Data'!$B$7:$R$2292,14,0)</f>
        <v>5.0034999999999998</v>
      </c>
      <c r="Y16" s="61">
        <f t="shared" si="10"/>
        <v>7</v>
      </c>
      <c r="Z16" s="60">
        <f>VLOOKUP($A16,'Return Data'!$B$7:$R$2292,16,0)</f>
        <v>7.0755999999999997</v>
      </c>
      <c r="AA16" s="62">
        <f t="shared" si="11"/>
        <v>6</v>
      </c>
    </row>
    <row r="17" spans="1:27" x14ac:dyDescent="0.3">
      <c r="A17" s="58" t="s">
        <v>1072</v>
      </c>
      <c r="B17" s="59">
        <f>VLOOKUP($A17,'Return Data'!$B$7:$R$2292,3,0)</f>
        <v>45022</v>
      </c>
      <c r="C17" s="60">
        <f>VLOOKUP($A17,'Return Data'!$B$7:$R$2292,4,0)</f>
        <v>2599.0119</v>
      </c>
      <c r="D17" s="60">
        <f>VLOOKUP($A17,'Return Data'!$B$7:$R$2292,5,0)</f>
        <v>37.935200000000002</v>
      </c>
      <c r="E17" s="61">
        <f t="shared" si="0"/>
        <v>2</v>
      </c>
      <c r="F17" s="60">
        <f>VLOOKUP($A17,'Return Data'!$B$7:$R$2292,6,0)</f>
        <v>16.6342</v>
      </c>
      <c r="G17" s="61">
        <f t="shared" si="1"/>
        <v>3</v>
      </c>
      <c r="H17" s="60">
        <f>VLOOKUP($A17,'Return Data'!$B$7:$R$2292,7,0)</f>
        <v>13.903499999999999</v>
      </c>
      <c r="I17" s="61">
        <f t="shared" si="2"/>
        <v>11</v>
      </c>
      <c r="J17" s="60">
        <f>VLOOKUP($A17,'Return Data'!$B$7:$R$2292,8,0)</f>
        <v>11.133900000000001</v>
      </c>
      <c r="K17" s="61">
        <f t="shared" si="3"/>
        <v>7</v>
      </c>
      <c r="L17" s="60">
        <f>VLOOKUP($A17,'Return Data'!$B$7:$R$2292,9,0)</f>
        <v>10.019399999999999</v>
      </c>
      <c r="M17" s="61">
        <f t="shared" si="4"/>
        <v>10</v>
      </c>
      <c r="N17" s="60">
        <f>VLOOKUP($A17,'Return Data'!$B$7:$R$2292,10,0)</f>
        <v>7.2018000000000004</v>
      </c>
      <c r="O17" s="61">
        <f t="shared" si="5"/>
        <v>12</v>
      </c>
      <c r="P17" s="60">
        <f>VLOOKUP($A17,'Return Data'!$B$7:$R$2292,11,0)</f>
        <v>6.7638999999999996</v>
      </c>
      <c r="Q17" s="61">
        <f t="shared" si="6"/>
        <v>12</v>
      </c>
      <c r="R17" s="60">
        <f>VLOOKUP($A17,'Return Data'!$B$7:$R$2292,12,0)</f>
        <v>6.0250000000000004</v>
      </c>
      <c r="S17" s="61">
        <f t="shared" si="7"/>
        <v>13</v>
      </c>
      <c r="T17" s="60">
        <f>VLOOKUP($A17,'Return Data'!$B$7:$R$2292,13,0)</f>
        <v>4.8535000000000004</v>
      </c>
      <c r="U17" s="61">
        <f t="shared" si="8"/>
        <v>17</v>
      </c>
      <c r="V17" s="60">
        <f>VLOOKUP($A17,'Return Data'!$B$7:$R$2292,17,0)</f>
        <v>4.1849999999999996</v>
      </c>
      <c r="W17" s="61">
        <f t="shared" si="9"/>
        <v>14</v>
      </c>
      <c r="X17" s="60">
        <f>VLOOKUP($A17,'Return Data'!$B$7:$R$2292,14,0)</f>
        <v>4.5362</v>
      </c>
      <c r="Y17" s="61">
        <f t="shared" si="10"/>
        <v>12</v>
      </c>
      <c r="Z17" s="60">
        <f>VLOOKUP($A17,'Return Data'!$B$7:$R$2292,16,0)</f>
        <v>7.2679</v>
      </c>
      <c r="AA17" s="62">
        <f t="shared" si="11"/>
        <v>2</v>
      </c>
    </row>
    <row r="18" spans="1:27" x14ac:dyDescent="0.3">
      <c r="A18" s="108" t="s">
        <v>1076</v>
      </c>
      <c r="B18" s="59">
        <f>VLOOKUP($A18,'Return Data'!$B$7:$R$2292,3,0)</f>
        <v>45022</v>
      </c>
      <c r="C18" s="60">
        <f>VLOOKUP($A18,'Return Data'!$B$7:$R$2292,4,0)</f>
        <v>3809.9382999999998</v>
      </c>
      <c r="D18" s="60">
        <f>VLOOKUP($A18,'Return Data'!$B$7:$R$2292,5,0)</f>
        <v>28.305599999999998</v>
      </c>
      <c r="E18" s="61">
        <f t="shared" si="0"/>
        <v>13</v>
      </c>
      <c r="F18" s="60">
        <f>VLOOKUP($A18,'Return Data'!$B$7:$R$2292,6,0)</f>
        <v>14.0899</v>
      </c>
      <c r="G18" s="61">
        <f t="shared" si="1"/>
        <v>14</v>
      </c>
      <c r="H18" s="60">
        <f>VLOOKUP($A18,'Return Data'!$B$7:$R$2292,7,0)</f>
        <v>13.343500000000001</v>
      </c>
      <c r="I18" s="61">
        <f t="shared" si="2"/>
        <v>15</v>
      </c>
      <c r="J18" s="60">
        <f>VLOOKUP($A18,'Return Data'!$B$7:$R$2292,8,0)</f>
        <v>10.7417</v>
      </c>
      <c r="K18" s="61">
        <f t="shared" si="3"/>
        <v>16</v>
      </c>
      <c r="L18" s="60">
        <f>VLOOKUP($A18,'Return Data'!$B$7:$R$2292,9,0)</f>
        <v>10.0396</v>
      </c>
      <c r="M18" s="61">
        <f t="shared" si="4"/>
        <v>8</v>
      </c>
      <c r="N18" s="60">
        <f>VLOOKUP($A18,'Return Data'!$B$7:$R$2292,10,0)</f>
        <v>7.4790000000000001</v>
      </c>
      <c r="O18" s="61">
        <f t="shared" si="5"/>
        <v>8</v>
      </c>
      <c r="P18" s="60">
        <f>VLOOKUP($A18,'Return Data'!$B$7:$R$2292,11,0)</f>
        <v>6.9941000000000004</v>
      </c>
      <c r="Q18" s="61">
        <f t="shared" si="6"/>
        <v>7</v>
      </c>
      <c r="R18" s="60">
        <f>VLOOKUP($A18,'Return Data'!$B$7:$R$2292,12,0)</f>
        <v>6.3548</v>
      </c>
      <c r="S18" s="61">
        <f t="shared" si="7"/>
        <v>8</v>
      </c>
      <c r="T18" s="60">
        <f>VLOOKUP($A18,'Return Data'!$B$7:$R$2292,13,0)</f>
        <v>5.7316000000000003</v>
      </c>
      <c r="U18" s="61">
        <f t="shared" si="8"/>
        <v>4</v>
      </c>
      <c r="V18" s="60">
        <f>VLOOKUP($A18,'Return Data'!$B$7:$R$2292,17,0)</f>
        <v>4.7945000000000002</v>
      </c>
      <c r="W18" s="61">
        <f t="shared" si="9"/>
        <v>5</v>
      </c>
      <c r="X18" s="60">
        <f>VLOOKUP($A18,'Return Data'!$B$7:$R$2292,14,0)</f>
        <v>4.8545999999999996</v>
      </c>
      <c r="Y18" s="61">
        <f t="shared" si="10"/>
        <v>8</v>
      </c>
      <c r="Z18" s="60">
        <f>VLOOKUP($A18,'Return Data'!$B$7:$R$2292,16,0)</f>
        <v>7.0101000000000004</v>
      </c>
      <c r="AA18" s="62">
        <f t="shared" si="11"/>
        <v>7</v>
      </c>
    </row>
    <row r="19" spans="1:27" x14ac:dyDescent="0.3">
      <c r="A19" s="58" t="s">
        <v>1078</v>
      </c>
      <c r="B19" s="59">
        <f>VLOOKUP($A19,'Return Data'!$B$7:$R$2292,3,0)</f>
        <v>45022</v>
      </c>
      <c r="C19" s="60">
        <f>VLOOKUP($A19,'Return Data'!$B$7:$R$2292,4,0)</f>
        <v>3518.5524999999998</v>
      </c>
      <c r="D19" s="60">
        <f>VLOOKUP($A19,'Return Data'!$B$7:$R$2292,5,0)</f>
        <v>26.312899999999999</v>
      </c>
      <c r="E19" s="61">
        <f t="shared" si="0"/>
        <v>16</v>
      </c>
      <c r="F19" s="60">
        <f>VLOOKUP($A19,'Return Data'!$B$7:$R$2292,6,0)</f>
        <v>13.3551</v>
      </c>
      <c r="G19" s="61">
        <f t="shared" si="1"/>
        <v>16</v>
      </c>
      <c r="H19" s="60">
        <f>VLOOKUP($A19,'Return Data'!$B$7:$R$2292,7,0)</f>
        <v>13.349600000000001</v>
      </c>
      <c r="I19" s="61">
        <f t="shared" si="2"/>
        <v>14</v>
      </c>
      <c r="J19" s="60">
        <f>VLOOKUP($A19,'Return Data'!$B$7:$R$2292,8,0)</f>
        <v>10.874000000000001</v>
      </c>
      <c r="K19" s="61">
        <f t="shared" si="3"/>
        <v>12</v>
      </c>
      <c r="L19" s="60">
        <f>VLOOKUP($A19,'Return Data'!$B$7:$R$2292,9,0)</f>
        <v>9.9696999999999996</v>
      </c>
      <c r="M19" s="61">
        <f t="shared" si="4"/>
        <v>11</v>
      </c>
      <c r="N19" s="60">
        <f>VLOOKUP($A19,'Return Data'!$B$7:$R$2292,10,0)</f>
        <v>7.5350999999999999</v>
      </c>
      <c r="O19" s="61">
        <f t="shared" si="5"/>
        <v>5</v>
      </c>
      <c r="P19" s="60">
        <f>VLOOKUP($A19,'Return Data'!$B$7:$R$2292,11,0)</f>
        <v>7.0934999999999997</v>
      </c>
      <c r="Q19" s="61">
        <f t="shared" si="6"/>
        <v>3</v>
      </c>
      <c r="R19" s="60">
        <f>VLOOKUP($A19,'Return Data'!$B$7:$R$2292,12,0)</f>
        <v>6.5057999999999998</v>
      </c>
      <c r="S19" s="61">
        <f t="shared" si="7"/>
        <v>2</v>
      </c>
      <c r="T19" s="60">
        <f>VLOOKUP($A19,'Return Data'!$B$7:$R$2292,13,0)</f>
        <v>5.8470000000000004</v>
      </c>
      <c r="U19" s="61">
        <f t="shared" si="8"/>
        <v>1</v>
      </c>
      <c r="V19" s="60">
        <f>VLOOKUP($A19,'Return Data'!$B$7:$R$2292,17,0)</f>
        <v>4.8841999999999999</v>
      </c>
      <c r="W19" s="61">
        <f t="shared" si="9"/>
        <v>1</v>
      </c>
      <c r="X19" s="60">
        <f>VLOOKUP($A19,'Return Data'!$B$7:$R$2292,14,0)</f>
        <v>5.0384000000000002</v>
      </c>
      <c r="Y19" s="61">
        <f t="shared" si="10"/>
        <v>5</v>
      </c>
      <c r="Z19" s="60">
        <f>VLOOKUP($A19,'Return Data'!$B$7:$R$2292,16,0)</f>
        <v>7.3152999999999997</v>
      </c>
      <c r="AA19" s="62">
        <f t="shared" si="11"/>
        <v>1</v>
      </c>
    </row>
    <row r="20" spans="1:27" x14ac:dyDescent="0.3">
      <c r="A20" s="58" t="s">
        <v>1081</v>
      </c>
      <c r="B20" s="59">
        <f>VLOOKUP($A20,'Return Data'!$B$7:$R$2292,3,0)</f>
        <v>45022</v>
      </c>
      <c r="C20" s="60">
        <f>VLOOKUP($A20,'Return Data'!$B$7:$R$2292,4,0)</f>
        <v>1134.5899999999999</v>
      </c>
      <c r="D20" s="60">
        <f>VLOOKUP($A20,'Return Data'!$B$7:$R$2292,5,0)</f>
        <v>36.337000000000003</v>
      </c>
      <c r="E20" s="61">
        <f t="shared" si="0"/>
        <v>3</v>
      </c>
      <c r="F20" s="60">
        <f>VLOOKUP($A20,'Return Data'!$B$7:$R$2292,6,0)</f>
        <v>16.523599999999998</v>
      </c>
      <c r="G20" s="61">
        <f t="shared" si="1"/>
        <v>4</v>
      </c>
      <c r="H20" s="60">
        <f>VLOOKUP($A20,'Return Data'!$B$7:$R$2292,7,0)</f>
        <v>14.513400000000001</v>
      </c>
      <c r="I20" s="61">
        <f t="shared" si="2"/>
        <v>3</v>
      </c>
      <c r="J20" s="60">
        <f>VLOOKUP($A20,'Return Data'!$B$7:$R$2292,8,0)</f>
        <v>11.331099999999999</v>
      </c>
      <c r="K20" s="61">
        <f t="shared" si="3"/>
        <v>5</v>
      </c>
      <c r="L20" s="60">
        <f>VLOOKUP($A20,'Return Data'!$B$7:$R$2292,9,0)</f>
        <v>10.2471</v>
      </c>
      <c r="M20" s="61">
        <f t="shared" si="4"/>
        <v>5</v>
      </c>
      <c r="N20" s="60">
        <f>VLOOKUP($A20,'Return Data'!$B$7:$R$2292,10,0)</f>
        <v>7.4720000000000004</v>
      </c>
      <c r="O20" s="61">
        <f t="shared" si="5"/>
        <v>9</v>
      </c>
      <c r="P20" s="60">
        <f>VLOOKUP($A20,'Return Data'!$B$7:$R$2292,11,0)</f>
        <v>6.9290000000000003</v>
      </c>
      <c r="Q20" s="61">
        <f t="shared" si="6"/>
        <v>9</v>
      </c>
      <c r="R20" s="60">
        <f>VLOOKUP($A20,'Return Data'!$B$7:$R$2292,12,0)</f>
        <v>6.1224999999999996</v>
      </c>
      <c r="S20" s="61">
        <f t="shared" si="7"/>
        <v>12</v>
      </c>
      <c r="T20" s="60">
        <f>VLOOKUP($A20,'Return Data'!$B$7:$R$2292,13,0)</f>
        <v>5.4661</v>
      </c>
      <c r="U20" s="61">
        <f t="shared" si="8"/>
        <v>10</v>
      </c>
      <c r="V20" s="60">
        <f>VLOOKUP($A20,'Return Data'!$B$7:$R$2292,17,0)</f>
        <v>4.2596999999999996</v>
      </c>
      <c r="W20" s="61">
        <f t="shared" si="9"/>
        <v>13</v>
      </c>
      <c r="X20" s="60"/>
      <c r="Y20" s="61"/>
      <c r="Z20" s="60">
        <f>VLOOKUP($A20,'Return Data'!$B$7:$R$2292,16,0)</f>
        <v>4.1780999999999997</v>
      </c>
      <c r="AA20" s="62">
        <f t="shared" si="11"/>
        <v>17</v>
      </c>
    </row>
    <row r="21" spans="1:27" x14ac:dyDescent="0.3">
      <c r="A21" s="58" t="s">
        <v>1085</v>
      </c>
      <c r="B21" s="59">
        <f>VLOOKUP($A21,'Return Data'!$B$7:$R$2292,3,0)</f>
        <v>45022</v>
      </c>
      <c r="C21" s="60">
        <f>VLOOKUP($A21,'Return Data'!$B$7:$R$2292,4,0)</f>
        <v>35.471299999999999</v>
      </c>
      <c r="D21" s="60">
        <f>VLOOKUP($A21,'Return Data'!$B$7:$R$2292,5,0)</f>
        <v>29.350100000000001</v>
      </c>
      <c r="E21" s="61">
        <f t="shared" si="0"/>
        <v>11</v>
      </c>
      <c r="F21" s="60">
        <f>VLOOKUP($A21,'Return Data'!$B$7:$R$2292,6,0)</f>
        <v>14.285600000000001</v>
      </c>
      <c r="G21" s="61">
        <f t="shared" si="1"/>
        <v>11</v>
      </c>
      <c r="H21" s="60">
        <f>VLOOKUP($A21,'Return Data'!$B$7:$R$2292,7,0)</f>
        <v>13.4422</v>
      </c>
      <c r="I21" s="61">
        <f t="shared" si="2"/>
        <v>13</v>
      </c>
      <c r="J21" s="60">
        <f>VLOOKUP($A21,'Return Data'!$B$7:$R$2292,8,0)</f>
        <v>10.8346</v>
      </c>
      <c r="K21" s="61">
        <f t="shared" si="3"/>
        <v>15</v>
      </c>
      <c r="L21" s="60">
        <f>VLOOKUP($A21,'Return Data'!$B$7:$R$2292,9,0)</f>
        <v>9.7764000000000006</v>
      </c>
      <c r="M21" s="61">
        <f t="shared" si="4"/>
        <v>15</v>
      </c>
      <c r="N21" s="60">
        <f>VLOOKUP($A21,'Return Data'!$B$7:$R$2292,10,0)</f>
        <v>7.1946000000000003</v>
      </c>
      <c r="O21" s="61">
        <f t="shared" si="5"/>
        <v>13</v>
      </c>
      <c r="P21" s="60">
        <f>VLOOKUP($A21,'Return Data'!$B$7:$R$2292,11,0)</f>
        <v>6.6231999999999998</v>
      </c>
      <c r="Q21" s="61">
        <f t="shared" si="6"/>
        <v>14</v>
      </c>
      <c r="R21" s="60">
        <f>VLOOKUP($A21,'Return Data'!$B$7:$R$2292,12,0)</f>
        <v>5.9889000000000001</v>
      </c>
      <c r="S21" s="61">
        <f t="shared" si="7"/>
        <v>14</v>
      </c>
      <c r="T21" s="60">
        <f>VLOOKUP($A21,'Return Data'!$B$7:$R$2292,13,0)</f>
        <v>5.1982999999999997</v>
      </c>
      <c r="U21" s="61">
        <f t="shared" si="8"/>
        <v>12</v>
      </c>
      <c r="V21" s="60">
        <f>VLOOKUP($A21,'Return Data'!$B$7:$R$2292,17,0)</f>
        <v>4.3209999999999997</v>
      </c>
      <c r="W21" s="61">
        <f t="shared" si="9"/>
        <v>11</v>
      </c>
      <c r="X21" s="60">
        <f>VLOOKUP($A21,'Return Data'!$B$7:$R$2292,14,0)</f>
        <v>4.5564</v>
      </c>
      <c r="Y21" s="61">
        <f>RANK(X21,X$8:X$24,0)</f>
        <v>11</v>
      </c>
      <c r="Z21" s="60">
        <f>VLOOKUP($A21,'Return Data'!$B$7:$R$2292,16,0)</f>
        <v>6.9898999999999996</v>
      </c>
      <c r="AA21" s="62">
        <f t="shared" si="11"/>
        <v>8</v>
      </c>
    </row>
    <row r="22" spans="1:27" x14ac:dyDescent="0.3">
      <c r="A22" s="58" t="s">
        <v>1087</v>
      </c>
      <c r="B22" s="59">
        <f>VLOOKUP($A22,'Return Data'!$B$7:$R$2292,3,0)</f>
        <v>45022</v>
      </c>
      <c r="C22" s="60">
        <f>VLOOKUP($A22,'Return Data'!$B$7:$R$2292,4,0)</f>
        <v>12.7662</v>
      </c>
      <c r="D22" s="60">
        <f>VLOOKUP($A22,'Return Data'!$B$7:$R$2292,5,0)</f>
        <v>40.0715</v>
      </c>
      <c r="E22" s="61">
        <f t="shared" si="0"/>
        <v>1</v>
      </c>
      <c r="F22" s="60">
        <f>VLOOKUP($A22,'Return Data'!$B$7:$R$2292,6,0)</f>
        <v>18.6127</v>
      </c>
      <c r="G22" s="61">
        <f t="shared" si="1"/>
        <v>1</v>
      </c>
      <c r="H22" s="60">
        <f>VLOOKUP($A22,'Return Data'!$B$7:$R$2292,7,0)</f>
        <v>15.239800000000001</v>
      </c>
      <c r="I22" s="61">
        <f t="shared" si="2"/>
        <v>1</v>
      </c>
      <c r="J22" s="60">
        <f>VLOOKUP($A22,'Return Data'!$B$7:$R$2292,8,0)</f>
        <v>10.56</v>
      </c>
      <c r="K22" s="61">
        <f t="shared" si="3"/>
        <v>17</v>
      </c>
      <c r="L22" s="60">
        <f>VLOOKUP($A22,'Return Data'!$B$7:$R$2292,9,0)</f>
        <v>9.6988000000000003</v>
      </c>
      <c r="M22" s="61">
        <f t="shared" si="4"/>
        <v>17</v>
      </c>
      <c r="N22" s="60">
        <f>VLOOKUP($A22,'Return Data'!$B$7:$R$2292,10,0)</f>
        <v>7.1115000000000004</v>
      </c>
      <c r="O22" s="61">
        <f t="shared" si="5"/>
        <v>14</v>
      </c>
      <c r="P22" s="60">
        <f>VLOOKUP($A22,'Return Data'!$B$7:$R$2292,11,0)</f>
        <v>6.6662999999999997</v>
      </c>
      <c r="Q22" s="61">
        <f t="shared" si="6"/>
        <v>13</v>
      </c>
      <c r="R22" s="60">
        <f>VLOOKUP($A22,'Return Data'!$B$7:$R$2292,12,0)</f>
        <v>6.1731999999999996</v>
      </c>
      <c r="S22" s="61">
        <f t="shared" si="7"/>
        <v>9</v>
      </c>
      <c r="T22" s="60">
        <f>VLOOKUP($A22,'Return Data'!$B$7:$R$2292,13,0)</f>
        <v>5.5948000000000002</v>
      </c>
      <c r="U22" s="61">
        <f t="shared" si="8"/>
        <v>9</v>
      </c>
      <c r="V22" s="60">
        <f>VLOOKUP($A22,'Return Data'!$B$7:$R$2292,17,0)</f>
        <v>4.5039999999999996</v>
      </c>
      <c r="W22" s="61">
        <f t="shared" si="9"/>
        <v>10</v>
      </c>
      <c r="X22" s="60">
        <f>VLOOKUP($A22,'Return Data'!$B$7:$R$2292,14,0)</f>
        <v>4.4793000000000003</v>
      </c>
      <c r="Y22" s="61">
        <f>RANK(X22,X$8:X$24,0)</f>
        <v>13</v>
      </c>
      <c r="Z22" s="60">
        <f>VLOOKUP($A22,'Return Data'!$B$7:$R$2292,16,0)</f>
        <v>5.5406000000000004</v>
      </c>
      <c r="AA22" s="62">
        <f t="shared" si="11"/>
        <v>14</v>
      </c>
    </row>
    <row r="23" spans="1:27" x14ac:dyDescent="0.3">
      <c r="A23" s="58" t="s">
        <v>1089</v>
      </c>
      <c r="B23" s="59">
        <f>VLOOKUP($A23,'Return Data'!$B$7:$R$2292,3,0)</f>
        <v>45022</v>
      </c>
      <c r="C23" s="60">
        <f>VLOOKUP($A23,'Return Data'!$B$7:$R$2292,4,0)</f>
        <v>4003.9339</v>
      </c>
      <c r="D23" s="60">
        <f>VLOOKUP($A23,'Return Data'!$B$7:$R$2292,5,0)</f>
        <v>31.658300000000001</v>
      </c>
      <c r="E23" s="61">
        <f t="shared" si="0"/>
        <v>8</v>
      </c>
      <c r="F23" s="60">
        <f>VLOOKUP($A23,'Return Data'!$B$7:$R$2292,6,0)</f>
        <v>15.6843</v>
      </c>
      <c r="G23" s="61">
        <f t="shared" si="1"/>
        <v>5</v>
      </c>
      <c r="H23" s="60">
        <f>VLOOKUP($A23,'Return Data'!$B$7:$R$2292,7,0)</f>
        <v>14.425700000000001</v>
      </c>
      <c r="I23" s="61">
        <f t="shared" si="2"/>
        <v>4</v>
      </c>
      <c r="J23" s="60">
        <f>VLOOKUP($A23,'Return Data'!$B$7:$R$2292,8,0)</f>
        <v>11.530200000000001</v>
      </c>
      <c r="K23" s="61">
        <f t="shared" si="3"/>
        <v>3</v>
      </c>
      <c r="L23" s="60">
        <f>VLOOKUP($A23,'Return Data'!$B$7:$R$2292,9,0)</f>
        <v>10.3306</v>
      </c>
      <c r="M23" s="61">
        <f t="shared" si="4"/>
        <v>3</v>
      </c>
      <c r="N23" s="60">
        <f>VLOOKUP($A23,'Return Data'!$B$7:$R$2292,10,0)</f>
        <v>7.5720999999999998</v>
      </c>
      <c r="O23" s="61">
        <f t="shared" si="5"/>
        <v>3</v>
      </c>
      <c r="P23" s="60">
        <f>VLOOKUP($A23,'Return Data'!$B$7:$R$2292,11,0)</f>
        <v>7.0880000000000001</v>
      </c>
      <c r="Q23" s="61">
        <f t="shared" si="6"/>
        <v>4</v>
      </c>
      <c r="R23" s="60">
        <f>VLOOKUP($A23,'Return Data'!$B$7:$R$2292,12,0)</f>
        <v>6.4551999999999996</v>
      </c>
      <c r="S23" s="61">
        <f t="shared" si="7"/>
        <v>4</v>
      </c>
      <c r="T23" s="60">
        <f>VLOOKUP($A23,'Return Data'!$B$7:$R$2292,13,0)</f>
        <v>5.6836000000000002</v>
      </c>
      <c r="U23" s="61">
        <f t="shared" si="8"/>
        <v>5</v>
      </c>
      <c r="V23" s="60">
        <f>VLOOKUP($A23,'Return Data'!$B$7:$R$2292,17,0)</f>
        <v>4.8268000000000004</v>
      </c>
      <c r="W23" s="61">
        <f t="shared" si="9"/>
        <v>4</v>
      </c>
      <c r="X23" s="60">
        <f>VLOOKUP($A23,'Return Data'!$B$7:$R$2292,14,0)</f>
        <v>5.1059000000000001</v>
      </c>
      <c r="Y23" s="61">
        <f>RANK(X23,X$8:X$24,0)</f>
        <v>3</v>
      </c>
      <c r="Z23" s="60">
        <f>VLOOKUP($A23,'Return Data'!$B$7:$R$2292,16,0)</f>
        <v>6.6577000000000002</v>
      </c>
      <c r="AA23" s="62">
        <f t="shared" si="11"/>
        <v>11</v>
      </c>
    </row>
    <row r="24" spans="1:27" x14ac:dyDescent="0.3">
      <c r="A24" s="58" t="s">
        <v>1091</v>
      </c>
      <c r="B24" s="59">
        <f>VLOOKUP($A24,'Return Data'!$B$7:$R$2292,3,0)</f>
        <v>45022</v>
      </c>
      <c r="C24" s="60">
        <f>VLOOKUP($A24,'Return Data'!$B$7:$R$2292,4,0)</f>
        <v>2612.6071999999999</v>
      </c>
      <c r="D24" s="60">
        <f>VLOOKUP($A24,'Return Data'!$B$7:$R$2292,5,0)</f>
        <v>27.978200000000001</v>
      </c>
      <c r="E24" s="61">
        <f t="shared" si="0"/>
        <v>15</v>
      </c>
      <c r="F24" s="60">
        <f>VLOOKUP($A24,'Return Data'!$B$7:$R$2292,6,0)</f>
        <v>14.1623</v>
      </c>
      <c r="G24" s="61">
        <f t="shared" si="1"/>
        <v>12</v>
      </c>
      <c r="H24" s="60">
        <f>VLOOKUP($A24,'Return Data'!$B$7:$R$2292,7,0)</f>
        <v>14.027900000000001</v>
      </c>
      <c r="I24" s="61">
        <f t="shared" si="2"/>
        <v>10</v>
      </c>
      <c r="J24" s="60">
        <f>VLOOKUP($A24,'Return Data'!$B$7:$R$2292,8,0)</f>
        <v>11.324400000000001</v>
      </c>
      <c r="K24" s="61">
        <f t="shared" si="3"/>
        <v>6</v>
      </c>
      <c r="L24" s="60">
        <f>VLOOKUP($A24,'Return Data'!$B$7:$R$2292,9,0)</f>
        <v>10.0722</v>
      </c>
      <c r="M24" s="61">
        <f t="shared" si="4"/>
        <v>7</v>
      </c>
      <c r="N24" s="60">
        <f>VLOOKUP($A24,'Return Data'!$B$7:$R$2292,10,0)</f>
        <v>7.6444000000000001</v>
      </c>
      <c r="O24" s="61">
        <f t="shared" si="5"/>
        <v>2</v>
      </c>
      <c r="P24" s="60">
        <f>VLOOKUP($A24,'Return Data'!$B$7:$R$2292,11,0)</f>
        <v>7.1275000000000004</v>
      </c>
      <c r="Q24" s="61">
        <f t="shared" si="6"/>
        <v>2</v>
      </c>
      <c r="R24" s="60">
        <f>VLOOKUP($A24,'Return Data'!$B$7:$R$2292,12,0)</f>
        <v>6.4950000000000001</v>
      </c>
      <c r="S24" s="61">
        <f t="shared" si="7"/>
        <v>3</v>
      </c>
      <c r="T24" s="60">
        <f>VLOOKUP($A24,'Return Data'!$B$7:$R$2292,13,0)</f>
        <v>5.7968999999999999</v>
      </c>
      <c r="U24" s="61">
        <f t="shared" si="8"/>
        <v>2</v>
      </c>
      <c r="V24" s="60">
        <f>VLOOKUP($A24,'Return Data'!$B$7:$R$2292,17,0)</f>
        <v>4.8499999999999996</v>
      </c>
      <c r="W24" s="61">
        <f t="shared" si="9"/>
        <v>3</v>
      </c>
      <c r="X24" s="60">
        <f>VLOOKUP($A24,'Return Data'!$B$7:$R$2292,14,0)</f>
        <v>5.0548000000000002</v>
      </c>
      <c r="Y24" s="61">
        <f>RANK(X24,X$8:X$24,0)</f>
        <v>4</v>
      </c>
      <c r="Z24" s="60">
        <f>VLOOKUP($A24,'Return Data'!$B$7:$R$2292,16,0)</f>
        <v>7.2336999999999998</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31.555988235294112</v>
      </c>
      <c r="E26" s="69"/>
      <c r="F26" s="70">
        <f>AVERAGE(F8:F24)</f>
        <v>15.070547058823525</v>
      </c>
      <c r="G26" s="69"/>
      <c r="H26" s="70">
        <f>AVERAGE(H8:H24)</f>
        <v>14.002570588235294</v>
      </c>
      <c r="I26" s="69"/>
      <c r="J26" s="70">
        <f>AVERAGE(J8:J24)</f>
        <v>11.098111764705882</v>
      </c>
      <c r="K26" s="69"/>
      <c r="L26" s="70">
        <f>AVERAGE(L8:L24)</f>
        <v>10.050435294117648</v>
      </c>
      <c r="M26" s="69"/>
      <c r="N26" s="70">
        <f>AVERAGE(N8:N24)</f>
        <v>7.3804470588235294</v>
      </c>
      <c r="O26" s="69"/>
      <c r="P26" s="70">
        <f>AVERAGE(P8:P24)</f>
        <v>6.8646117647058817</v>
      </c>
      <c r="Q26" s="69"/>
      <c r="R26" s="70">
        <f>AVERAGE(R8:R24)</f>
        <v>6.2052235294117644</v>
      </c>
      <c r="S26" s="69"/>
      <c r="T26" s="70">
        <f>AVERAGE(T8:T24)</f>
        <v>5.4241176470588233</v>
      </c>
      <c r="U26" s="69"/>
      <c r="V26" s="70">
        <f>AVERAGE(V8:V24)</f>
        <v>4.5179588235294119</v>
      </c>
      <c r="W26" s="69"/>
      <c r="X26" s="70">
        <f>AVERAGE(X8:X24)</f>
        <v>4.7183562500000003</v>
      </c>
      <c r="Y26" s="69"/>
      <c r="Z26" s="70">
        <f>AVERAGE(Z8:Z24)</f>
        <v>6.4678411764705883</v>
      </c>
      <c r="AA26" s="71"/>
    </row>
    <row r="27" spans="1:27" x14ac:dyDescent="0.3">
      <c r="A27" s="68" t="s">
        <v>28</v>
      </c>
      <c r="B27" s="69"/>
      <c r="C27" s="69"/>
      <c r="D27" s="70">
        <f>MIN(D8:D24)</f>
        <v>25.838200000000001</v>
      </c>
      <c r="E27" s="69"/>
      <c r="F27" s="70">
        <f>MIN(F8:F24)</f>
        <v>12.494</v>
      </c>
      <c r="G27" s="69"/>
      <c r="H27" s="70">
        <f>MIN(H8:H24)</f>
        <v>13.237500000000001</v>
      </c>
      <c r="I27" s="69"/>
      <c r="J27" s="70">
        <f>MIN(J8:J24)</f>
        <v>10.56</v>
      </c>
      <c r="K27" s="69"/>
      <c r="L27" s="70">
        <f>MIN(L8:L24)</f>
        <v>9.6988000000000003</v>
      </c>
      <c r="M27" s="69"/>
      <c r="N27" s="70">
        <f>MIN(N8:N24)</f>
        <v>6.9981</v>
      </c>
      <c r="O27" s="69"/>
      <c r="P27" s="70">
        <f>MIN(P8:P24)</f>
        <v>6.3513000000000002</v>
      </c>
      <c r="Q27" s="69"/>
      <c r="R27" s="70">
        <f>MIN(R8:R24)</f>
        <v>5.6654</v>
      </c>
      <c r="S27" s="69"/>
      <c r="T27" s="70">
        <f>MIN(T8:T24)</f>
        <v>4.8535000000000004</v>
      </c>
      <c r="U27" s="69"/>
      <c r="V27" s="70">
        <f>MIN(V8:V24)</f>
        <v>4.0075000000000003</v>
      </c>
      <c r="W27" s="69"/>
      <c r="X27" s="70">
        <f>MIN(X8:X24)</f>
        <v>3.8471000000000002</v>
      </c>
      <c r="Y27" s="69"/>
      <c r="Z27" s="70">
        <f>MIN(Z8:Z24)</f>
        <v>4.1780999999999997</v>
      </c>
      <c r="AA27" s="71"/>
    </row>
    <row r="28" spans="1:27" ht="15" thickBot="1" x14ac:dyDescent="0.35">
      <c r="A28" s="72" t="s">
        <v>29</v>
      </c>
      <c r="B28" s="73"/>
      <c r="C28" s="73"/>
      <c r="D28" s="74">
        <f>MAX(D8:D24)</f>
        <v>40.0715</v>
      </c>
      <c r="E28" s="73"/>
      <c r="F28" s="74">
        <f>MAX(F8:F24)</f>
        <v>18.6127</v>
      </c>
      <c r="G28" s="73"/>
      <c r="H28" s="74">
        <f>MAX(H8:H24)</f>
        <v>15.239800000000001</v>
      </c>
      <c r="I28" s="73"/>
      <c r="J28" s="74">
        <f>MAX(J8:J24)</f>
        <v>11.697100000000001</v>
      </c>
      <c r="K28" s="73"/>
      <c r="L28" s="74">
        <f>MAX(L8:L24)</f>
        <v>10.3918</v>
      </c>
      <c r="M28" s="73"/>
      <c r="N28" s="74">
        <f>MAX(N8:N24)</f>
        <v>7.6883999999999997</v>
      </c>
      <c r="O28" s="73"/>
      <c r="P28" s="74">
        <f>MAX(P8:P24)</f>
        <v>7.1741999999999999</v>
      </c>
      <c r="Q28" s="73"/>
      <c r="R28" s="74">
        <f>MAX(R8:R24)</f>
        <v>6.5156000000000001</v>
      </c>
      <c r="S28" s="73"/>
      <c r="T28" s="74">
        <f>MAX(T8:T24)</f>
        <v>5.8470000000000004</v>
      </c>
      <c r="U28" s="73"/>
      <c r="V28" s="74">
        <f>MAX(V8:V24)</f>
        <v>4.8841999999999999</v>
      </c>
      <c r="W28" s="73"/>
      <c r="X28" s="74">
        <f>MAX(X8:X24)</f>
        <v>5.18</v>
      </c>
      <c r="Y28" s="73"/>
      <c r="Z28" s="74">
        <f>MAX(Z8:Z24)</f>
        <v>7.3152999999999997</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45022</v>
      </c>
      <c r="C8" s="60">
        <f>VLOOKUP($A8,'Return Data'!$B$7:$R$2292,4,0)</f>
        <v>32.450699999999998</v>
      </c>
      <c r="D8" s="60">
        <f>VLOOKUP($A8,'Return Data'!$B$7:$R$2292,10,0)</f>
        <v>-0.4894</v>
      </c>
      <c r="E8" s="61">
        <f t="shared" ref="E8:E15" si="0">RANK(D8,D$8:D$15,0)</f>
        <v>7</v>
      </c>
      <c r="F8" s="60">
        <f>VLOOKUP($A8,'Return Data'!$B$7:$R$2292,11,0)</f>
        <v>-1.7204999999999999</v>
      </c>
      <c r="G8" s="61">
        <f t="shared" ref="G8:G15" si="1">RANK(F8,F$8:F$15,0)</f>
        <v>8</v>
      </c>
      <c r="H8" s="60">
        <f>VLOOKUP($A8,'Return Data'!$B$7:$R$2292,12,0)</f>
        <v>5.2941000000000003</v>
      </c>
      <c r="I8" s="61">
        <f t="shared" ref="I8:I15" si="2">RANK(H8,H$8:H$15,0)</f>
        <v>8</v>
      </c>
      <c r="J8" s="60">
        <f>VLOOKUP($A8,'Return Data'!$B$7:$R$2292,13,0)</f>
        <v>-4.7450000000000001</v>
      </c>
      <c r="K8" s="61">
        <f t="shared" ref="K8:K15" si="3">RANK(J8,J$8:J$15,0)</f>
        <v>8</v>
      </c>
      <c r="L8" s="60">
        <f>VLOOKUP($A8,'Return Data'!$B$7:$R$2292,17,0)</f>
        <v>7.2892000000000001</v>
      </c>
      <c r="M8" s="61">
        <f t="shared" ref="M8:M15" si="4">RANK(L8,L$8:L$15,0)</f>
        <v>8</v>
      </c>
      <c r="N8" s="60">
        <f>VLOOKUP($A8,'Return Data'!$B$7:$R$2292,14,0)</f>
        <v>20.849299999999999</v>
      </c>
      <c r="O8" s="61">
        <f t="shared" ref="O8:O13" si="5">RANK(N8,N$8:N$15,0)</f>
        <v>4</v>
      </c>
      <c r="P8" s="60">
        <f>VLOOKUP($A8,'Return Data'!$B$7:$R$2292,15,0)</f>
        <v>10.378299999999999</v>
      </c>
      <c r="Q8" s="61">
        <f t="shared" ref="Q8:Q13" si="6">RANK(P8,P$8:P$15,0)</f>
        <v>4</v>
      </c>
      <c r="R8" s="60">
        <f>VLOOKUP($A8,'Return Data'!$B$7:$R$2292,16,0)</f>
        <v>9.5793999999999997</v>
      </c>
      <c r="S8" s="62">
        <f t="shared" ref="S8:S15" si="7">RANK(R8,R$8:R$15,0)</f>
        <v>6</v>
      </c>
    </row>
    <row r="9" spans="1:20" x14ac:dyDescent="0.3">
      <c r="A9" s="58" t="s">
        <v>1097</v>
      </c>
      <c r="B9" s="59">
        <f>VLOOKUP($A9,'Return Data'!$B$7:$R$2292,3,0)</f>
        <v>45022</v>
      </c>
      <c r="C9" s="60">
        <f>VLOOKUP($A9,'Return Data'!$B$7:$R$2292,4,0)</f>
        <v>54.859000000000002</v>
      </c>
      <c r="D9" s="60">
        <f>VLOOKUP($A9,'Return Data'!$B$7:$R$2292,10,0)</f>
        <v>1.7225999999999999</v>
      </c>
      <c r="E9" s="61">
        <f t="shared" si="0"/>
        <v>2</v>
      </c>
      <c r="F9" s="60">
        <f>VLOOKUP($A9,'Return Data'!$B$7:$R$2292,11,0)</f>
        <v>4.8669000000000002</v>
      </c>
      <c r="G9" s="61">
        <f t="shared" si="1"/>
        <v>3</v>
      </c>
      <c r="H9" s="60">
        <f>VLOOKUP($A9,'Return Data'!$B$7:$R$2292,12,0)</f>
        <v>10.196300000000001</v>
      </c>
      <c r="I9" s="61">
        <f t="shared" si="2"/>
        <v>7</v>
      </c>
      <c r="J9" s="60">
        <f>VLOOKUP($A9,'Return Data'!$B$7:$R$2292,13,0)</f>
        <v>6.1657000000000002</v>
      </c>
      <c r="K9" s="61">
        <f t="shared" si="3"/>
        <v>3</v>
      </c>
      <c r="L9" s="60">
        <f>VLOOKUP($A9,'Return Data'!$B$7:$R$2292,17,0)</f>
        <v>12.2651</v>
      </c>
      <c r="M9" s="61">
        <f t="shared" si="4"/>
        <v>3</v>
      </c>
      <c r="N9" s="60">
        <f>VLOOKUP($A9,'Return Data'!$B$7:$R$2292,14,0)</f>
        <v>25.110399999999998</v>
      </c>
      <c r="O9" s="61">
        <f t="shared" si="5"/>
        <v>3</v>
      </c>
      <c r="P9" s="60">
        <f>VLOOKUP($A9,'Return Data'!$B$7:$R$2292,15,0)</f>
        <v>11.158099999999999</v>
      </c>
      <c r="Q9" s="61">
        <f t="shared" si="6"/>
        <v>3</v>
      </c>
      <c r="R9" s="60">
        <f>VLOOKUP($A9,'Return Data'!$B$7:$R$2292,16,0)</f>
        <v>10.7966</v>
      </c>
      <c r="S9" s="62">
        <f t="shared" si="7"/>
        <v>4</v>
      </c>
    </row>
    <row r="10" spans="1:20" x14ac:dyDescent="0.3">
      <c r="A10" s="58" t="s">
        <v>1099</v>
      </c>
      <c r="B10" s="59">
        <f>VLOOKUP($A10,'Return Data'!$B$7:$R$2292,3,0)</f>
        <v>45022</v>
      </c>
      <c r="C10" s="60">
        <f>VLOOKUP($A10,'Return Data'!$B$7:$R$2292,4,0)</f>
        <v>523.71389999999997</v>
      </c>
      <c r="D10" s="60">
        <f>VLOOKUP($A10,'Return Data'!$B$7:$R$2292,10,0)</f>
        <v>1.1024</v>
      </c>
      <c r="E10" s="61">
        <f t="shared" si="0"/>
        <v>5</v>
      </c>
      <c r="F10" s="60">
        <f>VLOOKUP($A10,'Return Data'!$B$7:$R$2292,11,0)</f>
        <v>6.5244</v>
      </c>
      <c r="G10" s="61">
        <f t="shared" si="1"/>
        <v>2</v>
      </c>
      <c r="H10" s="60">
        <f>VLOOKUP($A10,'Return Data'!$B$7:$R$2292,12,0)</f>
        <v>16.1341</v>
      </c>
      <c r="I10" s="61">
        <f t="shared" si="2"/>
        <v>2</v>
      </c>
      <c r="J10" s="60">
        <f>VLOOKUP($A10,'Return Data'!$B$7:$R$2292,13,0)</f>
        <v>9.1620000000000008</v>
      </c>
      <c r="K10" s="61">
        <f t="shared" si="3"/>
        <v>1</v>
      </c>
      <c r="L10" s="60">
        <f>VLOOKUP($A10,'Return Data'!$B$7:$R$2292,17,0)</f>
        <v>21.2089</v>
      </c>
      <c r="M10" s="61">
        <f t="shared" si="4"/>
        <v>2</v>
      </c>
      <c r="N10" s="60">
        <f>VLOOKUP($A10,'Return Data'!$B$7:$R$2292,14,0)</f>
        <v>33.531300000000002</v>
      </c>
      <c r="O10" s="61">
        <f t="shared" si="5"/>
        <v>2</v>
      </c>
      <c r="P10" s="60">
        <f>VLOOKUP($A10,'Return Data'!$B$7:$R$2292,15,0)</f>
        <v>14.415900000000001</v>
      </c>
      <c r="Q10" s="61">
        <f t="shared" si="6"/>
        <v>2</v>
      </c>
      <c r="R10" s="60">
        <f>VLOOKUP($A10,'Return Data'!$B$7:$R$2292,16,0)</f>
        <v>15.712</v>
      </c>
      <c r="S10" s="62">
        <f t="shared" si="7"/>
        <v>2</v>
      </c>
    </row>
    <row r="11" spans="1:20" x14ac:dyDescent="0.3">
      <c r="A11" s="58" t="s">
        <v>1101</v>
      </c>
      <c r="B11" s="59">
        <f>VLOOKUP($A11,'Return Data'!$B$7:$R$2292,3,0)</f>
        <v>45022</v>
      </c>
      <c r="C11" s="60">
        <f>VLOOKUP($A11,'Return Data'!$B$7:$R$2292,4,0)</f>
        <v>89.212199999999996</v>
      </c>
      <c r="D11" s="60">
        <f>VLOOKUP($A11,'Return Data'!$B$7:$R$2292,10,0)</f>
        <v>-2.4763000000000002</v>
      </c>
      <c r="E11" s="61">
        <f t="shared" si="0"/>
        <v>8</v>
      </c>
      <c r="F11" s="60">
        <f>VLOOKUP($A11,'Return Data'!$B$7:$R$2292,11,0)</f>
        <v>1.1867000000000001</v>
      </c>
      <c r="G11" s="61">
        <f t="shared" si="1"/>
        <v>7</v>
      </c>
      <c r="H11" s="60">
        <f>VLOOKUP($A11,'Return Data'!$B$7:$R$2292,12,0)</f>
        <v>16.5001</v>
      </c>
      <c r="I11" s="61">
        <f t="shared" si="2"/>
        <v>1</v>
      </c>
      <c r="J11" s="60">
        <f>VLOOKUP($A11,'Return Data'!$B$7:$R$2292,13,0)</f>
        <v>4.7416</v>
      </c>
      <c r="K11" s="61">
        <f t="shared" si="3"/>
        <v>6</v>
      </c>
      <c r="L11" s="60">
        <f>VLOOKUP($A11,'Return Data'!$B$7:$R$2292,17,0)</f>
        <v>25.082799999999999</v>
      </c>
      <c r="M11" s="61">
        <f t="shared" si="4"/>
        <v>1</v>
      </c>
      <c r="N11" s="60">
        <f>VLOOKUP($A11,'Return Data'!$B$7:$R$2292,14,0)</f>
        <v>42.050199999999997</v>
      </c>
      <c r="O11" s="61">
        <f t="shared" si="5"/>
        <v>1</v>
      </c>
      <c r="P11" s="60">
        <f>VLOOKUP($A11,'Return Data'!$B$7:$R$2292,15,0)</f>
        <v>20.404499999999999</v>
      </c>
      <c r="Q11" s="61">
        <f t="shared" si="6"/>
        <v>1</v>
      </c>
      <c r="R11" s="60">
        <f>VLOOKUP($A11,'Return Data'!$B$7:$R$2292,16,0)</f>
        <v>13.4687</v>
      </c>
      <c r="S11" s="62">
        <f t="shared" si="7"/>
        <v>3</v>
      </c>
    </row>
    <row r="12" spans="1:20" x14ac:dyDescent="0.3">
      <c r="A12" s="58" t="s">
        <v>703</v>
      </c>
      <c r="B12" s="59">
        <f>VLOOKUP($A12,'Return Data'!$B$7:$R$2292,3,0)</f>
        <v>45022</v>
      </c>
      <c r="C12" s="60">
        <f>VLOOKUP($A12,'Return Data'!$B$7:$R$2292,4,0)</f>
        <v>25.5166</v>
      </c>
      <c r="D12" s="60">
        <f>VLOOKUP($A12,'Return Data'!$B$7:$R$2292,10,0)</f>
        <v>6.4276</v>
      </c>
      <c r="E12" s="61">
        <f t="shared" si="0"/>
        <v>1</v>
      </c>
      <c r="F12" s="60">
        <f>VLOOKUP($A12,'Return Data'!$B$7:$R$2292,11,0)</f>
        <v>9.2361000000000004</v>
      </c>
      <c r="G12" s="61">
        <f t="shared" si="1"/>
        <v>1</v>
      </c>
      <c r="H12" s="60">
        <f>VLOOKUP($A12,'Return Data'!$B$7:$R$2292,12,0)</f>
        <v>11.251099999999999</v>
      </c>
      <c r="I12" s="61">
        <f t="shared" si="2"/>
        <v>4</v>
      </c>
      <c r="J12" s="60">
        <f>VLOOKUP($A12,'Return Data'!$B$7:$R$2292,13,0)</f>
        <v>5.5621999999999998</v>
      </c>
      <c r="K12" s="61">
        <f t="shared" si="3"/>
        <v>4</v>
      </c>
      <c r="L12" s="60">
        <f>VLOOKUP($A12,'Return Data'!$B$7:$R$2292,17,0)</f>
        <v>7.4916</v>
      </c>
      <c r="M12" s="61">
        <f t="shared" si="4"/>
        <v>7</v>
      </c>
      <c r="N12" s="60">
        <f>VLOOKUP($A12,'Return Data'!$B$7:$R$2292,14,0)</f>
        <v>13.784800000000001</v>
      </c>
      <c r="O12" s="61">
        <f t="shared" si="5"/>
        <v>7</v>
      </c>
      <c r="P12" s="60">
        <f>VLOOKUP($A12,'Return Data'!$B$7:$R$2292,15,0)</f>
        <v>8.2483000000000004</v>
      </c>
      <c r="Q12" s="61">
        <f t="shared" si="6"/>
        <v>6</v>
      </c>
      <c r="R12" s="60">
        <f>VLOOKUP($A12,'Return Data'!$B$7:$R$2292,16,0)</f>
        <v>9.1114999999999995</v>
      </c>
      <c r="S12" s="62">
        <f t="shared" si="7"/>
        <v>7</v>
      </c>
    </row>
    <row r="13" spans="1:20" x14ac:dyDescent="0.3">
      <c r="A13" s="58" t="s">
        <v>1102</v>
      </c>
      <c r="B13" s="59">
        <f>VLOOKUP($A13,'Return Data'!$B$7:$R$2292,3,0)</f>
        <v>45022</v>
      </c>
      <c r="C13" s="60">
        <f>VLOOKUP($A13,'Return Data'!$B$7:$R$2292,4,0)</f>
        <v>43.489100000000001</v>
      </c>
      <c r="D13" s="60">
        <f>VLOOKUP($A13,'Return Data'!$B$7:$R$2292,10,0)</f>
        <v>1.6343000000000001</v>
      </c>
      <c r="E13" s="61">
        <f t="shared" si="0"/>
        <v>3</v>
      </c>
      <c r="F13" s="60">
        <f>VLOOKUP($A13,'Return Data'!$B$7:$R$2292,11,0)</f>
        <v>3.8786</v>
      </c>
      <c r="G13" s="61">
        <f t="shared" si="1"/>
        <v>4</v>
      </c>
      <c r="H13" s="60">
        <f>VLOOKUP($A13,'Return Data'!$B$7:$R$2292,12,0)</f>
        <v>11.2509</v>
      </c>
      <c r="I13" s="61">
        <f t="shared" si="2"/>
        <v>5</v>
      </c>
      <c r="J13" s="60">
        <f>VLOOKUP($A13,'Return Data'!$B$7:$R$2292,13,0)</f>
        <v>6.4058000000000002</v>
      </c>
      <c r="K13" s="61">
        <f t="shared" si="3"/>
        <v>2</v>
      </c>
      <c r="L13" s="60">
        <f>VLOOKUP($A13,'Return Data'!$B$7:$R$2292,17,0)</f>
        <v>10.883900000000001</v>
      </c>
      <c r="M13" s="61">
        <f t="shared" si="4"/>
        <v>5</v>
      </c>
      <c r="N13" s="60">
        <f>VLOOKUP($A13,'Return Data'!$B$7:$R$2292,14,0)</f>
        <v>16.7593</v>
      </c>
      <c r="O13" s="61">
        <f t="shared" si="5"/>
        <v>6</v>
      </c>
      <c r="P13" s="60">
        <f>VLOOKUP($A13,'Return Data'!$B$7:$R$2292,15,0)</f>
        <v>9.8596000000000004</v>
      </c>
      <c r="Q13" s="61">
        <f t="shared" si="6"/>
        <v>5</v>
      </c>
      <c r="R13" s="60">
        <f>VLOOKUP($A13,'Return Data'!$B$7:$R$2292,16,0)</f>
        <v>10.779500000000001</v>
      </c>
      <c r="S13" s="62">
        <f t="shared" si="7"/>
        <v>5</v>
      </c>
    </row>
    <row r="14" spans="1:20" x14ac:dyDescent="0.3">
      <c r="A14" s="58" t="s">
        <v>1104</v>
      </c>
      <c r="B14" s="59">
        <f>VLOOKUP($A14,'Return Data'!$B$7:$R$2292,3,0)</f>
        <v>45022</v>
      </c>
      <c r="C14" s="60">
        <f>VLOOKUP($A14,'Return Data'!$B$7:$R$2292,4,0)</f>
        <v>17.137499999999999</v>
      </c>
      <c r="D14" s="60">
        <f>VLOOKUP($A14,'Return Data'!$B$7:$R$2292,10,0)</f>
        <v>-0.45939999999999998</v>
      </c>
      <c r="E14" s="61">
        <f t="shared" si="0"/>
        <v>6</v>
      </c>
      <c r="F14" s="60">
        <f>VLOOKUP($A14,'Return Data'!$B$7:$R$2292,11,0)</f>
        <v>3.1162000000000001</v>
      </c>
      <c r="G14" s="61">
        <f t="shared" si="1"/>
        <v>6</v>
      </c>
      <c r="H14" s="60">
        <f>VLOOKUP($A14,'Return Data'!$B$7:$R$2292,12,0)</f>
        <v>11.1288</v>
      </c>
      <c r="I14" s="61">
        <f t="shared" si="2"/>
        <v>6</v>
      </c>
      <c r="J14" s="60">
        <f>VLOOKUP($A14,'Return Data'!$B$7:$R$2292,13,0)</f>
        <v>4.2598000000000003</v>
      </c>
      <c r="K14" s="61">
        <f t="shared" si="3"/>
        <v>7</v>
      </c>
      <c r="L14" s="60">
        <f>VLOOKUP($A14,'Return Data'!$B$7:$R$2292,17,0)</f>
        <v>12.0595</v>
      </c>
      <c r="M14" s="61">
        <f t="shared" si="4"/>
        <v>4</v>
      </c>
      <c r="N14" s="60"/>
      <c r="O14" s="61"/>
      <c r="P14" s="60"/>
      <c r="Q14" s="61"/>
      <c r="R14" s="60">
        <f>VLOOKUP($A14,'Return Data'!$B$7:$R$2292,16,0)</f>
        <v>19.042200000000001</v>
      </c>
      <c r="S14" s="62">
        <f t="shared" si="7"/>
        <v>1</v>
      </c>
    </row>
    <row r="15" spans="1:20" x14ac:dyDescent="0.3">
      <c r="A15" s="58" t="s">
        <v>1106</v>
      </c>
      <c r="B15" s="59">
        <f>VLOOKUP($A15,'Return Data'!$B$7:$R$2292,3,0)</f>
        <v>45022</v>
      </c>
      <c r="C15" s="60">
        <f>VLOOKUP($A15,'Return Data'!$B$7:$R$2292,4,0)</f>
        <v>50.116500000000002</v>
      </c>
      <c r="D15" s="60">
        <f>VLOOKUP($A15,'Return Data'!$B$7:$R$2292,10,0)</f>
        <v>1.2416</v>
      </c>
      <c r="E15" s="61">
        <f t="shared" si="0"/>
        <v>4</v>
      </c>
      <c r="F15" s="60">
        <f>VLOOKUP($A15,'Return Data'!$B$7:$R$2292,11,0)</f>
        <v>3.3214999999999999</v>
      </c>
      <c r="G15" s="61">
        <f t="shared" si="1"/>
        <v>5</v>
      </c>
      <c r="H15" s="60">
        <f>VLOOKUP($A15,'Return Data'!$B$7:$R$2292,12,0)</f>
        <v>13.216900000000001</v>
      </c>
      <c r="I15" s="61">
        <f t="shared" si="2"/>
        <v>3</v>
      </c>
      <c r="J15" s="60">
        <f>VLOOKUP($A15,'Return Data'!$B$7:$R$2292,13,0)</f>
        <v>4.9230999999999998</v>
      </c>
      <c r="K15" s="61">
        <f t="shared" si="3"/>
        <v>5</v>
      </c>
      <c r="L15" s="60">
        <f>VLOOKUP($A15,'Return Data'!$B$7:$R$2292,17,0)</f>
        <v>8.5028000000000006</v>
      </c>
      <c r="M15" s="61">
        <f t="shared" si="4"/>
        <v>6</v>
      </c>
      <c r="N15" s="60">
        <f>VLOOKUP($A15,'Return Data'!$B$7:$R$2292,14,0)</f>
        <v>19.2775</v>
      </c>
      <c r="O15" s="61">
        <f>RANK(N15,N$8:N$15,0)</f>
        <v>5</v>
      </c>
      <c r="P15" s="60">
        <f>VLOOKUP($A15,'Return Data'!$B$7:$R$2292,15,0)</f>
        <v>7.5340999999999996</v>
      </c>
      <c r="Q15" s="61">
        <f>RANK(P15,P$8:P$15,0)</f>
        <v>7</v>
      </c>
      <c r="R15" s="60">
        <f>VLOOKUP($A15,'Return Data'!$B$7:$R$2292,16,0)</f>
        <v>7.6029999999999998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1.0879249999999998</v>
      </c>
      <c r="E17" s="69"/>
      <c r="F17" s="70">
        <f>AVERAGE(F8:F15)</f>
        <v>3.8012375</v>
      </c>
      <c r="G17" s="69"/>
      <c r="H17" s="70">
        <f>AVERAGE(H8:H15)</f>
        <v>11.871537499999999</v>
      </c>
      <c r="I17" s="69"/>
      <c r="J17" s="70">
        <f>AVERAGE(J8:J15)</f>
        <v>4.5594000000000001</v>
      </c>
      <c r="K17" s="69"/>
      <c r="L17" s="70">
        <f>AVERAGE(L8:L15)</f>
        <v>13.097975000000002</v>
      </c>
      <c r="M17" s="69"/>
      <c r="N17" s="70">
        <f>AVERAGE(N8:N15)</f>
        <v>24.480399999999999</v>
      </c>
      <c r="O17" s="69"/>
      <c r="P17" s="70">
        <f>AVERAGE(P8:P15)</f>
        <v>11.714114285714285</v>
      </c>
      <c r="Q17" s="69"/>
      <c r="R17" s="70">
        <f>AVERAGE(R8:R15)</f>
        <v>12.0116125</v>
      </c>
      <c r="S17" s="71"/>
    </row>
    <row r="18" spans="1:19" x14ac:dyDescent="0.3">
      <c r="A18" s="68" t="s">
        <v>28</v>
      </c>
      <c r="B18" s="69"/>
      <c r="C18" s="69"/>
      <c r="D18" s="70">
        <f>MIN(D8:D15)</f>
        <v>-2.4763000000000002</v>
      </c>
      <c r="E18" s="69"/>
      <c r="F18" s="70">
        <f>MIN(F8:F15)</f>
        <v>-1.7204999999999999</v>
      </c>
      <c r="G18" s="69"/>
      <c r="H18" s="70">
        <f>MIN(H8:H15)</f>
        <v>5.2941000000000003</v>
      </c>
      <c r="I18" s="69"/>
      <c r="J18" s="70">
        <f>MIN(J8:J15)</f>
        <v>-4.7450000000000001</v>
      </c>
      <c r="K18" s="69"/>
      <c r="L18" s="70">
        <f>MIN(L8:L15)</f>
        <v>7.2892000000000001</v>
      </c>
      <c r="M18" s="69"/>
      <c r="N18" s="70">
        <f>MIN(N8:N15)</f>
        <v>13.784800000000001</v>
      </c>
      <c r="O18" s="69"/>
      <c r="P18" s="70">
        <f>MIN(P8:P15)</f>
        <v>7.5340999999999996</v>
      </c>
      <c r="Q18" s="69"/>
      <c r="R18" s="70">
        <f>MIN(R8:R15)</f>
        <v>7.6029999999999998</v>
      </c>
      <c r="S18" s="71"/>
    </row>
    <row r="19" spans="1:19" ht="15" thickBot="1" x14ac:dyDescent="0.35">
      <c r="A19" s="72" t="s">
        <v>29</v>
      </c>
      <c r="B19" s="73"/>
      <c r="C19" s="73"/>
      <c r="D19" s="74">
        <f>MAX(D8:D15)</f>
        <v>6.4276</v>
      </c>
      <c r="E19" s="73"/>
      <c r="F19" s="74">
        <f>MAX(F8:F15)</f>
        <v>9.2361000000000004</v>
      </c>
      <c r="G19" s="73"/>
      <c r="H19" s="74">
        <f>MAX(H8:H15)</f>
        <v>16.5001</v>
      </c>
      <c r="I19" s="73"/>
      <c r="J19" s="74">
        <f>MAX(J8:J15)</f>
        <v>9.1620000000000008</v>
      </c>
      <c r="K19" s="73"/>
      <c r="L19" s="74">
        <f>MAX(L8:L15)</f>
        <v>25.082799999999999</v>
      </c>
      <c r="M19" s="73"/>
      <c r="N19" s="74">
        <f>MAX(N8:N15)</f>
        <v>42.050199999999997</v>
      </c>
      <c r="O19" s="73"/>
      <c r="P19" s="74">
        <f>MAX(P8:P15)</f>
        <v>20.404499999999999</v>
      </c>
      <c r="Q19" s="73"/>
      <c r="R19" s="74">
        <f>MAX(R8:R15)</f>
        <v>19.042200000000001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45022</v>
      </c>
      <c r="C8" s="60">
        <f>VLOOKUP($A8,'Return Data'!$B$7:$R$2292,4,0)</f>
        <v>300.33819999999997</v>
      </c>
      <c r="D8" s="60">
        <f>VLOOKUP($A8,'Return Data'!$B$7:$R$2292,5,0)</f>
        <v>50.5655</v>
      </c>
      <c r="E8" s="61">
        <f>RANK(D8,D$8:D$14,0)</f>
        <v>3</v>
      </c>
      <c r="F8" s="60">
        <f>VLOOKUP($A8,'Return Data'!$B$7:$R$2292,6,0)</f>
        <v>25.143699999999999</v>
      </c>
      <c r="G8" s="61">
        <f>RANK(F8,F$8:F$14,0)</f>
        <v>3</v>
      </c>
      <c r="H8" s="60">
        <f>VLOOKUP($A8,'Return Data'!$B$7:$R$2292,7,0)</f>
        <v>17.165099999999999</v>
      </c>
      <c r="I8" s="61">
        <f>RANK(H8,H$8:H$14,0)</f>
        <v>3</v>
      </c>
      <c r="J8" s="60">
        <f>VLOOKUP($A8,'Return Data'!$B$7:$R$2292,8,0)</f>
        <v>13.0908</v>
      </c>
      <c r="K8" s="61">
        <f>RANK(J8,J$8:J$14,0)</f>
        <v>5</v>
      </c>
      <c r="L8" s="60">
        <f>VLOOKUP($A8,'Return Data'!$B$7:$R$2292,9,0)</f>
        <v>11.067399999999999</v>
      </c>
      <c r="M8" s="61">
        <f>RANK(L8,L$8:L$14,0)</f>
        <v>2</v>
      </c>
      <c r="N8" s="60">
        <f>VLOOKUP($A8,'Return Data'!$B$7:$R$2292,10,0)</f>
        <v>8.0154999999999994</v>
      </c>
      <c r="O8" s="61">
        <f>RANK(N8,N$8:N$14,0)</f>
        <v>2</v>
      </c>
      <c r="P8" s="60">
        <f>VLOOKUP($A8,'Return Data'!$B$7:$R$2292,11,0)</f>
        <v>7.2690999999999999</v>
      </c>
      <c r="Q8" s="61">
        <f>RANK(P8,P$8:P$14,0)</f>
        <v>2</v>
      </c>
      <c r="R8" s="60">
        <f>VLOOKUP($A8,'Return Data'!$B$7:$R$2292,12,0)</f>
        <v>6.8076999999999996</v>
      </c>
      <c r="S8" s="61">
        <f>RANK(R8,R$8:R$14,0)</f>
        <v>4</v>
      </c>
      <c r="T8" s="60">
        <f>VLOOKUP($A8,'Return Data'!$B$7:$R$2292,13,0)</f>
        <v>5.8429000000000002</v>
      </c>
      <c r="U8" s="61">
        <f>RANK(T8,T$8:T$14,0)</f>
        <v>3</v>
      </c>
      <c r="V8" s="60">
        <f>VLOOKUP($A8,'Return Data'!$B$7:$R$2292,17,0)</f>
        <v>5.2187000000000001</v>
      </c>
      <c r="W8" s="61">
        <f>RANK(V8,V$8:V$14,0)</f>
        <v>3</v>
      </c>
      <c r="X8" s="60">
        <f>VLOOKUP($A8,'Return Data'!$B$7:$R$2292,14,0)</f>
        <v>5.9490999999999996</v>
      </c>
      <c r="Y8" s="61">
        <f>RANK(X8,X$8:X$14,0)</f>
        <v>4</v>
      </c>
      <c r="Z8" s="60">
        <f>VLOOKUP($A8,'Return Data'!$B$7:$R$2292,16,0)</f>
        <v>7.9823000000000004</v>
      </c>
      <c r="AA8" s="62">
        <f>RANK(Z8,Z$8:Z$14,0)</f>
        <v>2</v>
      </c>
    </row>
    <row r="9" spans="1:27" x14ac:dyDescent="0.3">
      <c r="A9" s="58" t="s">
        <v>741</v>
      </c>
      <c r="B9" s="59">
        <f>VLOOKUP($A9,'Return Data'!$B$7:$R$2292,3,0)</f>
        <v>45022</v>
      </c>
      <c r="C9" s="60">
        <f>VLOOKUP($A9,'Return Data'!$B$7:$R$2292,4,0)</f>
        <v>36.727200000000003</v>
      </c>
      <c r="D9" s="60">
        <f>VLOOKUP($A9,'Return Data'!$B$7:$R$2292,5,0)</f>
        <v>38.6008</v>
      </c>
      <c r="E9" s="61">
        <f t="shared" ref="E9:E14" si="0">RANK(D9,D$8:D$14,0)</f>
        <v>4</v>
      </c>
      <c r="F9" s="60">
        <f>VLOOKUP($A9,'Return Data'!$B$7:$R$2292,6,0)</f>
        <v>18.346900000000002</v>
      </c>
      <c r="G9" s="61">
        <f t="shared" ref="G9:G14" si="1">RANK(F9,F$8:F$14,0)</f>
        <v>5</v>
      </c>
      <c r="H9" s="60">
        <f>VLOOKUP($A9,'Return Data'!$B$7:$R$2292,7,0)</f>
        <v>14.9061</v>
      </c>
      <c r="I9" s="61">
        <f t="shared" ref="I9:I14" si="2">RANK(H9,H$8:H$14,0)</f>
        <v>4</v>
      </c>
      <c r="J9" s="60">
        <f>VLOOKUP($A9,'Return Data'!$B$7:$R$2292,8,0)</f>
        <v>12.0594</v>
      </c>
      <c r="K9" s="61">
        <f t="shared" ref="K9:K14" si="3">RANK(J9,J$8:J$14,0)</f>
        <v>6</v>
      </c>
      <c r="L9" s="60">
        <f>VLOOKUP($A9,'Return Data'!$B$7:$R$2292,9,0)</f>
        <v>9.6805000000000003</v>
      </c>
      <c r="M9" s="61">
        <f t="shared" ref="M9:M14" si="4">RANK(L9,L$8:L$14,0)</f>
        <v>4</v>
      </c>
      <c r="N9" s="60">
        <f>VLOOKUP($A9,'Return Data'!$B$7:$R$2292,10,0)</f>
        <v>8.0165000000000006</v>
      </c>
      <c r="O9" s="61">
        <f t="shared" ref="O9:O14" si="5">RANK(N9,N$8:N$14,0)</f>
        <v>1</v>
      </c>
      <c r="P9" s="60">
        <f>VLOOKUP($A9,'Return Data'!$B$7:$R$2292,11,0)</f>
        <v>7.4854000000000003</v>
      </c>
      <c r="Q9" s="61">
        <f t="shared" ref="Q9:Q14" si="6">RANK(P9,P$8:P$14,0)</f>
        <v>1</v>
      </c>
      <c r="R9" s="60">
        <f>VLOOKUP($A9,'Return Data'!$B$7:$R$2292,12,0)</f>
        <v>7.3178000000000001</v>
      </c>
      <c r="S9" s="61">
        <f t="shared" ref="S9:S14" si="7">RANK(R9,R$8:R$14,0)</f>
        <v>3</v>
      </c>
      <c r="T9" s="60">
        <f>VLOOKUP($A9,'Return Data'!$B$7:$R$2292,13,0)</f>
        <v>5.9862000000000002</v>
      </c>
      <c r="U9" s="61">
        <f t="shared" ref="U9:U14" si="8">RANK(T9,T$8:T$14,0)</f>
        <v>2</v>
      </c>
      <c r="V9" s="60">
        <f>VLOOKUP($A9,'Return Data'!$B$7:$R$2292,17,0)</f>
        <v>5.0683999999999996</v>
      </c>
      <c r="W9" s="61">
        <f t="shared" ref="W9:W13" si="9">RANK(V9,V$8:V$14,0)</f>
        <v>4</v>
      </c>
      <c r="X9" s="60">
        <f>VLOOKUP($A9,'Return Data'!$B$7:$R$2292,14,0)</f>
        <v>5.3491</v>
      </c>
      <c r="Y9" s="61">
        <f t="shared" ref="Y9:Y13" si="10">RANK(X9,X$8:X$14,0)</f>
        <v>5</v>
      </c>
      <c r="Z9" s="60">
        <f>VLOOKUP($A9,'Return Data'!$B$7:$R$2292,16,0)</f>
        <v>6.7507000000000001</v>
      </c>
      <c r="AA9" s="62">
        <f t="shared" ref="AA9:AA14" si="11">RANK(Z9,Z$8:Z$14,0)</f>
        <v>5</v>
      </c>
    </row>
    <row r="10" spans="1:27" x14ac:dyDescent="0.3">
      <c r="A10" s="58" t="s">
        <v>743</v>
      </c>
      <c r="B10" s="59">
        <f>VLOOKUP($A10,'Return Data'!$B$7:$R$2292,3,0)</f>
        <v>45022</v>
      </c>
      <c r="C10" s="60">
        <f>VLOOKUP($A10,'Return Data'!$B$7:$R$2292,4,0)</f>
        <v>42.462299999999999</v>
      </c>
      <c r="D10" s="60">
        <f>VLOOKUP($A10,'Return Data'!$B$7:$R$2292,5,0)</f>
        <v>36.569000000000003</v>
      </c>
      <c r="E10" s="61">
        <f t="shared" si="0"/>
        <v>5</v>
      </c>
      <c r="F10" s="60">
        <f>VLOOKUP($A10,'Return Data'!$B$7:$R$2292,6,0)</f>
        <v>19.342700000000001</v>
      </c>
      <c r="G10" s="61">
        <f t="shared" si="1"/>
        <v>4</v>
      </c>
      <c r="H10" s="60">
        <f>VLOOKUP($A10,'Return Data'!$B$7:$R$2292,7,0)</f>
        <v>14.822100000000001</v>
      </c>
      <c r="I10" s="61">
        <f t="shared" si="2"/>
        <v>5</v>
      </c>
      <c r="J10" s="60">
        <f>VLOOKUP($A10,'Return Data'!$B$7:$R$2292,8,0)</f>
        <v>13.137700000000001</v>
      </c>
      <c r="K10" s="61">
        <f t="shared" si="3"/>
        <v>4</v>
      </c>
      <c r="L10" s="60">
        <f>VLOOKUP($A10,'Return Data'!$B$7:$R$2292,9,0)</f>
        <v>9.3431999999999995</v>
      </c>
      <c r="M10" s="61">
        <f t="shared" si="4"/>
        <v>6</v>
      </c>
      <c r="N10" s="60">
        <f>VLOOKUP($A10,'Return Data'!$B$7:$R$2292,10,0)</f>
        <v>7.7507999999999999</v>
      </c>
      <c r="O10" s="61">
        <f t="shared" si="5"/>
        <v>5</v>
      </c>
      <c r="P10" s="60">
        <f>VLOOKUP($A10,'Return Data'!$B$7:$R$2292,11,0)</f>
        <v>6.9447999999999999</v>
      </c>
      <c r="Q10" s="61">
        <f t="shared" si="6"/>
        <v>6</v>
      </c>
      <c r="R10" s="60">
        <f>VLOOKUP($A10,'Return Data'!$B$7:$R$2292,12,0)</f>
        <v>7.3301999999999996</v>
      </c>
      <c r="S10" s="61">
        <f t="shared" si="7"/>
        <v>2</v>
      </c>
      <c r="T10" s="60">
        <f>VLOOKUP($A10,'Return Data'!$B$7:$R$2292,13,0)</f>
        <v>5.8361000000000001</v>
      </c>
      <c r="U10" s="61">
        <f t="shared" si="8"/>
        <v>4</v>
      </c>
      <c r="V10" s="60">
        <f>VLOOKUP($A10,'Return Data'!$B$7:$R$2292,17,0)</f>
        <v>5.2233999999999998</v>
      </c>
      <c r="W10" s="61">
        <f t="shared" si="9"/>
        <v>2</v>
      </c>
      <c r="X10" s="60">
        <f>VLOOKUP($A10,'Return Data'!$B$7:$R$2292,14,0)</f>
        <v>6.2416999999999998</v>
      </c>
      <c r="Y10" s="61">
        <f t="shared" si="10"/>
        <v>3</v>
      </c>
      <c r="Z10" s="60">
        <f>VLOOKUP($A10,'Return Data'!$B$7:$R$2292,16,0)</f>
        <v>7.8053999999999997</v>
      </c>
      <c r="AA10" s="62">
        <f t="shared" si="11"/>
        <v>4</v>
      </c>
    </row>
    <row r="11" spans="1:27" x14ac:dyDescent="0.3">
      <c r="A11" s="58" t="s">
        <v>745</v>
      </c>
      <c r="B11" s="59">
        <f>VLOOKUP($A11,'Return Data'!$B$7:$R$2292,3,0)</f>
        <v>45022</v>
      </c>
      <c r="C11" s="60">
        <f>VLOOKUP($A11,'Return Data'!$B$7:$R$2292,4,0)</f>
        <v>383.9803</v>
      </c>
      <c r="D11" s="60">
        <f>VLOOKUP($A11,'Return Data'!$B$7:$R$2292,5,0)</f>
        <v>34.6907</v>
      </c>
      <c r="E11" s="61">
        <f t="shared" si="0"/>
        <v>6</v>
      </c>
      <c r="F11" s="60">
        <f>VLOOKUP($A11,'Return Data'!$B$7:$R$2292,6,0)</f>
        <v>17.531500000000001</v>
      </c>
      <c r="G11" s="61">
        <f t="shared" si="1"/>
        <v>6</v>
      </c>
      <c r="H11" s="60">
        <f>VLOOKUP($A11,'Return Data'!$B$7:$R$2292,7,0)</f>
        <v>12.8187</v>
      </c>
      <c r="I11" s="61">
        <f t="shared" si="2"/>
        <v>7</v>
      </c>
      <c r="J11" s="60">
        <f>VLOOKUP($A11,'Return Data'!$B$7:$R$2292,8,0)</f>
        <v>14.0837</v>
      </c>
      <c r="K11" s="61">
        <f t="shared" si="3"/>
        <v>3</v>
      </c>
      <c r="L11" s="60">
        <f>VLOOKUP($A11,'Return Data'!$B$7:$R$2292,9,0)</f>
        <v>7.7171000000000003</v>
      </c>
      <c r="M11" s="61">
        <f t="shared" si="4"/>
        <v>7</v>
      </c>
      <c r="N11" s="60">
        <f>VLOOKUP($A11,'Return Data'!$B$7:$R$2292,10,0)</f>
        <v>7.8102</v>
      </c>
      <c r="O11" s="61">
        <f t="shared" si="5"/>
        <v>3</v>
      </c>
      <c r="P11" s="60">
        <f>VLOOKUP($A11,'Return Data'!$B$7:$R$2292,11,0)</f>
        <v>7.0118</v>
      </c>
      <c r="Q11" s="61">
        <f t="shared" si="6"/>
        <v>5</v>
      </c>
      <c r="R11" s="60">
        <f>VLOOKUP($A11,'Return Data'!$B$7:$R$2292,12,0)</f>
        <v>8.8843999999999994</v>
      </c>
      <c r="S11" s="61">
        <f t="shared" si="7"/>
        <v>1</v>
      </c>
      <c r="T11" s="60">
        <f>VLOOKUP($A11,'Return Data'!$B$7:$R$2292,13,0)</f>
        <v>6.4622000000000002</v>
      </c>
      <c r="U11" s="61">
        <f t="shared" si="8"/>
        <v>1</v>
      </c>
      <c r="V11" s="60">
        <f>VLOOKUP($A11,'Return Data'!$B$7:$R$2292,17,0)</f>
        <v>5.5365000000000002</v>
      </c>
      <c r="W11" s="61">
        <f t="shared" si="9"/>
        <v>1</v>
      </c>
      <c r="X11" s="60">
        <f>VLOOKUP($A11,'Return Data'!$B$7:$R$2292,14,0)</f>
        <v>6.6474000000000002</v>
      </c>
      <c r="Y11" s="61">
        <f t="shared" si="10"/>
        <v>1</v>
      </c>
      <c r="Z11" s="60">
        <f>VLOOKUP($A11,'Return Data'!$B$7:$R$2292,16,0)</f>
        <v>8.2239000000000004</v>
      </c>
      <c r="AA11" s="62">
        <f t="shared" si="11"/>
        <v>1</v>
      </c>
    </row>
    <row r="12" spans="1:27" x14ac:dyDescent="0.3">
      <c r="A12" s="58" t="s">
        <v>746</v>
      </c>
      <c r="B12" s="59">
        <f>VLOOKUP($A12,'Return Data'!$B$7:$R$2292,3,0)</f>
        <v>45022</v>
      </c>
      <c r="C12" s="60">
        <f>VLOOKUP($A12,'Return Data'!$B$7:$R$2292,4,0)</f>
        <v>1287.5379</v>
      </c>
      <c r="D12" s="60">
        <f>VLOOKUP($A12,'Return Data'!$B$7:$R$2292,5,0)</f>
        <v>53.743099999999998</v>
      </c>
      <c r="E12" s="61">
        <f t="shared" si="0"/>
        <v>2</v>
      </c>
      <c r="F12" s="60">
        <f>VLOOKUP($A12,'Return Data'!$B$7:$R$2292,6,0)</f>
        <v>29.695699999999999</v>
      </c>
      <c r="G12" s="61">
        <f t="shared" si="1"/>
        <v>2</v>
      </c>
      <c r="H12" s="60">
        <f>VLOOKUP($A12,'Return Data'!$B$7:$R$2292,7,0)</f>
        <v>18.536000000000001</v>
      </c>
      <c r="I12" s="61">
        <f t="shared" si="2"/>
        <v>2</v>
      </c>
      <c r="J12" s="60">
        <f>VLOOKUP($A12,'Return Data'!$B$7:$R$2292,8,0)</f>
        <v>14.246700000000001</v>
      </c>
      <c r="K12" s="61">
        <f t="shared" si="3"/>
        <v>2</v>
      </c>
      <c r="L12" s="60">
        <f>VLOOKUP($A12,'Return Data'!$B$7:$R$2292,9,0)</f>
        <v>10.8033</v>
      </c>
      <c r="M12" s="61">
        <f t="shared" si="4"/>
        <v>3</v>
      </c>
      <c r="N12" s="60">
        <f>VLOOKUP($A12,'Return Data'!$B$7:$R$2292,10,0)</f>
        <v>7.7976999999999999</v>
      </c>
      <c r="O12" s="61">
        <f t="shared" si="5"/>
        <v>4</v>
      </c>
      <c r="P12" s="60">
        <f>VLOOKUP($A12,'Return Data'!$B$7:$R$2292,11,0)</f>
        <v>7.0163000000000002</v>
      </c>
      <c r="Q12" s="61">
        <f t="shared" si="6"/>
        <v>4</v>
      </c>
      <c r="R12" s="60">
        <f>VLOOKUP($A12,'Return Data'!$B$7:$R$2292,12,0)</f>
        <v>6.7073999999999998</v>
      </c>
      <c r="S12" s="61">
        <f t="shared" si="7"/>
        <v>5</v>
      </c>
      <c r="T12" s="60">
        <f>VLOOKUP($A12,'Return Data'!$B$7:$R$2292,13,0)</f>
        <v>4.8734000000000002</v>
      </c>
      <c r="U12" s="61">
        <f t="shared" si="8"/>
        <v>7</v>
      </c>
      <c r="V12" s="60"/>
      <c r="W12" s="61"/>
      <c r="X12" s="60"/>
      <c r="Y12" s="61"/>
      <c r="Z12" s="60">
        <f>VLOOKUP($A12,'Return Data'!$B$7:$R$2292,16,0)</f>
        <v>6.6973000000000003</v>
      </c>
      <c r="AA12" s="62">
        <f t="shared" si="11"/>
        <v>6</v>
      </c>
    </row>
    <row r="13" spans="1:27" x14ac:dyDescent="0.3">
      <c r="A13" s="58" t="s">
        <v>749</v>
      </c>
      <c r="B13" s="59">
        <f>VLOOKUP($A13,'Return Data'!$B$7:$R$2292,3,0)</f>
        <v>45022</v>
      </c>
      <c r="C13" s="60">
        <f>VLOOKUP($A13,'Return Data'!$B$7:$R$2292,4,0)</f>
        <v>39.660800000000002</v>
      </c>
      <c r="D13" s="60">
        <f>VLOOKUP($A13,'Return Data'!$B$7:$R$2292,5,0)</f>
        <v>69.892600000000002</v>
      </c>
      <c r="E13" s="61">
        <f t="shared" si="0"/>
        <v>1</v>
      </c>
      <c r="F13" s="60">
        <f>VLOOKUP($A13,'Return Data'!$B$7:$R$2292,6,0)</f>
        <v>37.541200000000003</v>
      </c>
      <c r="G13" s="61">
        <f t="shared" si="1"/>
        <v>1</v>
      </c>
      <c r="H13" s="60">
        <f>VLOOKUP($A13,'Return Data'!$B$7:$R$2292,7,0)</f>
        <v>22.136700000000001</v>
      </c>
      <c r="I13" s="61">
        <f t="shared" si="2"/>
        <v>1</v>
      </c>
      <c r="J13" s="60">
        <f>VLOOKUP($A13,'Return Data'!$B$7:$R$2292,8,0)</f>
        <v>15.446899999999999</v>
      </c>
      <c r="K13" s="61">
        <f t="shared" si="3"/>
        <v>1</v>
      </c>
      <c r="L13" s="60">
        <f>VLOOKUP($A13,'Return Data'!$B$7:$R$2292,9,0)</f>
        <v>12.6051</v>
      </c>
      <c r="M13" s="61">
        <f t="shared" si="4"/>
        <v>1</v>
      </c>
      <c r="N13" s="60">
        <f>VLOOKUP($A13,'Return Data'!$B$7:$R$2292,10,0)</f>
        <v>7.6162999999999998</v>
      </c>
      <c r="O13" s="61">
        <f t="shared" si="5"/>
        <v>6</v>
      </c>
      <c r="P13" s="60">
        <f>VLOOKUP($A13,'Return Data'!$B$7:$R$2292,11,0)</f>
        <v>7.2015000000000002</v>
      </c>
      <c r="Q13" s="61">
        <f t="shared" si="6"/>
        <v>3</v>
      </c>
      <c r="R13" s="60">
        <f>VLOOKUP($A13,'Return Data'!$B$7:$R$2292,12,0)</f>
        <v>6.2496</v>
      </c>
      <c r="S13" s="61">
        <f t="shared" si="7"/>
        <v>6</v>
      </c>
      <c r="T13" s="60">
        <f>VLOOKUP($A13,'Return Data'!$B$7:$R$2292,13,0)</f>
        <v>5.0015999999999998</v>
      </c>
      <c r="U13" s="61">
        <f t="shared" si="8"/>
        <v>6</v>
      </c>
      <c r="V13" s="60">
        <f>VLOOKUP($A13,'Return Data'!$B$7:$R$2292,17,0)</f>
        <v>4.8391000000000002</v>
      </c>
      <c r="W13" s="61">
        <f t="shared" si="9"/>
        <v>5</v>
      </c>
      <c r="X13" s="60">
        <f>VLOOKUP($A13,'Return Data'!$B$7:$R$2292,14,0)</f>
        <v>6.4446000000000003</v>
      </c>
      <c r="Y13" s="61">
        <f t="shared" si="10"/>
        <v>2</v>
      </c>
      <c r="Z13" s="60">
        <f>VLOOKUP($A13,'Return Data'!$B$7:$R$2292,16,0)</f>
        <v>7.9233000000000002</v>
      </c>
      <c r="AA13" s="62">
        <f t="shared" si="11"/>
        <v>3</v>
      </c>
    </row>
    <row r="14" spans="1:27" x14ac:dyDescent="0.3">
      <c r="A14" s="58" t="s">
        <v>750</v>
      </c>
      <c r="B14" s="59">
        <f>VLOOKUP($A14,'Return Data'!$B$7:$R$2292,3,0)</f>
        <v>45022</v>
      </c>
      <c r="C14" s="60">
        <f>VLOOKUP($A14,'Return Data'!$B$7:$R$2292,4,0)</f>
        <v>1326.6962000000001</v>
      </c>
      <c r="D14" s="60">
        <f>VLOOKUP($A14,'Return Data'!$B$7:$R$2292,5,0)</f>
        <v>14.991899999999999</v>
      </c>
      <c r="E14" s="61">
        <f t="shared" si="0"/>
        <v>7</v>
      </c>
      <c r="F14" s="60">
        <f>VLOOKUP($A14,'Return Data'!$B$7:$R$2292,6,0)</f>
        <v>11.6083</v>
      </c>
      <c r="G14" s="61">
        <f t="shared" si="1"/>
        <v>7</v>
      </c>
      <c r="H14" s="60">
        <f>VLOOKUP($A14,'Return Data'!$B$7:$R$2292,7,0)</f>
        <v>13.4862</v>
      </c>
      <c r="I14" s="61">
        <f t="shared" si="2"/>
        <v>6</v>
      </c>
      <c r="J14" s="60">
        <f>VLOOKUP($A14,'Return Data'!$B$7:$R$2292,8,0)</f>
        <v>10.9268</v>
      </c>
      <c r="K14" s="61">
        <f t="shared" si="3"/>
        <v>7</v>
      </c>
      <c r="L14" s="60">
        <f>VLOOKUP($A14,'Return Data'!$B$7:$R$2292,9,0)</f>
        <v>9.6707999999999998</v>
      </c>
      <c r="M14" s="61">
        <f t="shared" si="4"/>
        <v>5</v>
      </c>
      <c r="N14" s="60">
        <f>VLOOKUP($A14,'Return Data'!$B$7:$R$2292,10,0)</f>
        <v>7.2647000000000004</v>
      </c>
      <c r="O14" s="61">
        <f t="shared" si="5"/>
        <v>7</v>
      </c>
      <c r="P14" s="60">
        <f>VLOOKUP($A14,'Return Data'!$B$7:$R$2292,11,0)</f>
        <v>6.7149000000000001</v>
      </c>
      <c r="Q14" s="61">
        <f t="shared" si="6"/>
        <v>7</v>
      </c>
      <c r="R14" s="60">
        <f>VLOOKUP($A14,'Return Data'!$B$7:$R$2292,12,0)</f>
        <v>6.2488000000000001</v>
      </c>
      <c r="S14" s="61">
        <f t="shared" si="7"/>
        <v>7</v>
      </c>
      <c r="T14" s="60">
        <f>VLOOKUP($A14,'Return Data'!$B$7:$R$2292,13,0)</f>
        <v>5.3491</v>
      </c>
      <c r="U14" s="61">
        <f t="shared" si="8"/>
        <v>5</v>
      </c>
      <c r="V14" s="60">
        <f>VLOOKUP($A14,'Return Data'!$B$7:$R$2292,17,0)</f>
        <v>4.6402999999999999</v>
      </c>
      <c r="W14" s="61">
        <f t="shared" ref="W14" si="12">RANK(V14,V$8:V$14,0)</f>
        <v>6</v>
      </c>
      <c r="X14" s="60"/>
      <c r="Y14" s="61"/>
      <c r="Z14" s="60">
        <f>VLOOKUP($A14,'Return Data'!$B$7:$R$2292,16,0)</f>
        <v>6.5807000000000002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42.721942857142857</v>
      </c>
      <c r="E16" s="69"/>
      <c r="F16" s="70">
        <f>AVERAGE(F8:F14)</f>
        <v>22.744285714285713</v>
      </c>
      <c r="G16" s="69"/>
      <c r="H16" s="70">
        <f>AVERAGE(H8:H14)</f>
        <v>16.267271428571426</v>
      </c>
      <c r="I16" s="69"/>
      <c r="J16" s="70">
        <f>AVERAGE(J8:J14)</f>
        <v>13.284571428571429</v>
      </c>
      <c r="K16" s="69"/>
      <c r="L16" s="70">
        <f>AVERAGE(L8:L14)</f>
        <v>10.126771428571429</v>
      </c>
      <c r="M16" s="69"/>
      <c r="N16" s="70">
        <f>AVERAGE(N8:N14)</f>
        <v>7.7531000000000008</v>
      </c>
      <c r="O16" s="69"/>
      <c r="P16" s="70">
        <f>AVERAGE(P8:P14)</f>
        <v>7.091971428571429</v>
      </c>
      <c r="Q16" s="69"/>
      <c r="R16" s="70">
        <f>AVERAGE(R8:R14)</f>
        <v>7.077985714285715</v>
      </c>
      <c r="S16" s="69"/>
      <c r="T16" s="70">
        <f>AVERAGE(T8:T14)</f>
        <v>5.6216428571428567</v>
      </c>
      <c r="U16" s="69"/>
      <c r="V16" s="70">
        <f>AVERAGE(V8:V14)</f>
        <v>5.0877333333333334</v>
      </c>
      <c r="W16" s="69"/>
      <c r="X16" s="70">
        <f>AVERAGE(X8:X14)</f>
        <v>6.1263800000000002</v>
      </c>
      <c r="Y16" s="69"/>
      <c r="Z16" s="70">
        <f>AVERAGE(Z8:Z14)</f>
        <v>7.4233714285714285</v>
      </c>
      <c r="AA16" s="71"/>
    </row>
    <row r="17" spans="1:27" x14ac:dyDescent="0.3">
      <c r="A17" s="68" t="s">
        <v>28</v>
      </c>
      <c r="B17" s="69"/>
      <c r="C17" s="69"/>
      <c r="D17" s="70">
        <f>MIN(D8:D14)</f>
        <v>14.991899999999999</v>
      </c>
      <c r="E17" s="69"/>
      <c r="F17" s="70">
        <f>MIN(F8:F14)</f>
        <v>11.6083</v>
      </c>
      <c r="G17" s="69"/>
      <c r="H17" s="70">
        <f>MIN(H8:H14)</f>
        <v>12.8187</v>
      </c>
      <c r="I17" s="69"/>
      <c r="J17" s="70">
        <f>MIN(J8:J14)</f>
        <v>10.9268</v>
      </c>
      <c r="K17" s="69"/>
      <c r="L17" s="70">
        <f>MIN(L8:L14)</f>
        <v>7.7171000000000003</v>
      </c>
      <c r="M17" s="69"/>
      <c r="N17" s="70">
        <f>MIN(N8:N14)</f>
        <v>7.2647000000000004</v>
      </c>
      <c r="O17" s="69"/>
      <c r="P17" s="70">
        <f>MIN(P8:P14)</f>
        <v>6.7149000000000001</v>
      </c>
      <c r="Q17" s="69"/>
      <c r="R17" s="70">
        <f>MIN(R8:R14)</f>
        <v>6.2488000000000001</v>
      </c>
      <c r="S17" s="69"/>
      <c r="T17" s="70">
        <f>MIN(T8:T14)</f>
        <v>4.8734000000000002</v>
      </c>
      <c r="U17" s="69"/>
      <c r="V17" s="70">
        <f>MIN(V8:V14)</f>
        <v>4.6402999999999999</v>
      </c>
      <c r="W17" s="69"/>
      <c r="X17" s="70">
        <f>MIN(X8:X14)</f>
        <v>5.3491</v>
      </c>
      <c r="Y17" s="69"/>
      <c r="Z17" s="70">
        <f>MIN(Z8:Z14)</f>
        <v>6.5807000000000002</v>
      </c>
      <c r="AA17" s="71"/>
    </row>
    <row r="18" spans="1:27" ht="15" thickBot="1" x14ac:dyDescent="0.35">
      <c r="A18" s="72" t="s">
        <v>29</v>
      </c>
      <c r="B18" s="73"/>
      <c r="C18" s="73"/>
      <c r="D18" s="74">
        <f>MAX(D8:D14)</f>
        <v>69.892600000000002</v>
      </c>
      <c r="E18" s="73"/>
      <c r="F18" s="74">
        <f>MAX(F8:F14)</f>
        <v>37.541200000000003</v>
      </c>
      <c r="G18" s="73"/>
      <c r="H18" s="74">
        <f>MAX(H8:H14)</f>
        <v>22.136700000000001</v>
      </c>
      <c r="I18" s="73"/>
      <c r="J18" s="74">
        <f>MAX(J8:J14)</f>
        <v>15.446899999999999</v>
      </c>
      <c r="K18" s="73"/>
      <c r="L18" s="74">
        <f>MAX(L8:L14)</f>
        <v>12.6051</v>
      </c>
      <c r="M18" s="73"/>
      <c r="N18" s="74">
        <f>MAX(N8:N14)</f>
        <v>8.0165000000000006</v>
      </c>
      <c r="O18" s="73"/>
      <c r="P18" s="74">
        <f>MAX(P8:P14)</f>
        <v>7.4854000000000003</v>
      </c>
      <c r="Q18" s="73"/>
      <c r="R18" s="74">
        <f>MAX(R8:R14)</f>
        <v>8.8843999999999994</v>
      </c>
      <c r="S18" s="73"/>
      <c r="T18" s="74">
        <f>MAX(T8:T14)</f>
        <v>6.4622000000000002</v>
      </c>
      <c r="U18" s="73"/>
      <c r="V18" s="74">
        <f>MAX(V8:V14)</f>
        <v>5.5365000000000002</v>
      </c>
      <c r="W18" s="73"/>
      <c r="X18" s="74">
        <f>MAX(X8:X14)</f>
        <v>6.6474000000000002</v>
      </c>
      <c r="Y18" s="73"/>
      <c r="Z18" s="74">
        <f>MAX(Z8:Z14)</f>
        <v>8.2239000000000004</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45022</v>
      </c>
      <c r="C8" s="60">
        <f>VLOOKUP($A8,'Return Data'!$B$7:$R$2292,4,0)</f>
        <v>293.66950000000003</v>
      </c>
      <c r="D8" s="60">
        <f>VLOOKUP($A8,'Return Data'!$B$7:$R$2292,5,0)</f>
        <v>50.3444</v>
      </c>
      <c r="E8" s="61">
        <f>RANK(D8,D$8:D$14,0)</f>
        <v>3</v>
      </c>
      <c r="F8" s="60">
        <f>VLOOKUP($A8,'Return Data'!$B$7:$R$2292,6,0)</f>
        <v>24.917100000000001</v>
      </c>
      <c r="G8" s="61">
        <f>RANK(F8,F$8:F$14,0)</f>
        <v>3</v>
      </c>
      <c r="H8" s="60">
        <f>VLOOKUP($A8,'Return Data'!$B$7:$R$2292,7,0)</f>
        <v>16.931799999999999</v>
      </c>
      <c r="I8" s="61">
        <f>RANK(H8,H$8:H$14,0)</f>
        <v>3</v>
      </c>
      <c r="J8" s="60">
        <f>VLOOKUP($A8,'Return Data'!$B$7:$R$2292,8,0)</f>
        <v>12.8614</v>
      </c>
      <c r="K8" s="61">
        <f>RANK(J8,J$8:J$14,0)</f>
        <v>5</v>
      </c>
      <c r="L8" s="60">
        <f>VLOOKUP($A8,'Return Data'!$B$7:$R$2292,9,0)</f>
        <v>10.838699999999999</v>
      </c>
      <c r="M8" s="61">
        <f>RANK(L8,L$8:L$14,0)</f>
        <v>2</v>
      </c>
      <c r="N8" s="60">
        <f>VLOOKUP($A8,'Return Data'!$B$7:$R$2292,10,0)</f>
        <v>7.7854999999999999</v>
      </c>
      <c r="O8" s="61">
        <f>RANK(N8,N$8:N$14,0)</f>
        <v>1</v>
      </c>
      <c r="P8" s="60">
        <f>VLOOKUP($A8,'Return Data'!$B$7:$R$2292,11,0)</f>
        <v>7.0357000000000003</v>
      </c>
      <c r="Q8" s="61">
        <f>RANK(P8,P$8:P$14,0)</f>
        <v>1</v>
      </c>
      <c r="R8" s="60">
        <f>VLOOKUP($A8,'Return Data'!$B$7:$R$2292,12,0)</f>
        <v>6.5697000000000001</v>
      </c>
      <c r="S8" s="61">
        <f>RANK(R8,R$8:R$14,0)</f>
        <v>3</v>
      </c>
      <c r="T8" s="60">
        <f>VLOOKUP($A8,'Return Data'!$B$7:$R$2292,13,0)</f>
        <v>5.5957999999999997</v>
      </c>
      <c r="U8" s="61">
        <f>RANK(T8,T$8:T$14,0)</f>
        <v>3</v>
      </c>
      <c r="V8" s="60">
        <f>VLOOKUP($A8,'Return Data'!$B$7:$R$2292,17,0)</f>
        <v>4.9935999999999998</v>
      </c>
      <c r="W8" s="61">
        <f>RANK(V8,V$8:V$14,0)</f>
        <v>1</v>
      </c>
      <c r="X8" s="60">
        <f>VLOOKUP($A8,'Return Data'!$B$7:$R$2292,14,0)</f>
        <v>5.7381000000000002</v>
      </c>
      <c r="Y8" s="61">
        <f>RANK(X8,X$8:X$14,0)</f>
        <v>4</v>
      </c>
      <c r="Z8" s="60">
        <f>VLOOKUP($A8,'Return Data'!$B$7:$R$2292,16,0)</f>
        <v>7.9728000000000003</v>
      </c>
      <c r="AA8" s="62">
        <f>RANK(Z8,Z$8:Z$14,0)</f>
        <v>1</v>
      </c>
    </row>
    <row r="9" spans="1:27" x14ac:dyDescent="0.3">
      <c r="A9" s="58" t="s">
        <v>740</v>
      </c>
      <c r="B9" s="59">
        <f>VLOOKUP($A9,'Return Data'!$B$7:$R$2292,3,0)</f>
        <v>45022</v>
      </c>
      <c r="C9" s="60">
        <f>VLOOKUP($A9,'Return Data'!$B$7:$R$2292,4,0)</f>
        <v>34.189</v>
      </c>
      <c r="D9" s="60">
        <f>VLOOKUP($A9,'Return Data'!$B$7:$R$2292,5,0)</f>
        <v>37.832000000000001</v>
      </c>
      <c r="E9" s="61">
        <f t="shared" ref="E9:E14" si="0">RANK(D9,D$8:D$14,0)</f>
        <v>4</v>
      </c>
      <c r="F9" s="60">
        <f>VLOOKUP($A9,'Return Data'!$B$7:$R$2292,6,0)</f>
        <v>17.533799999999999</v>
      </c>
      <c r="G9" s="61">
        <f t="shared" ref="G9:G14" si="1">RANK(F9,F$8:F$14,0)</f>
        <v>5</v>
      </c>
      <c r="H9" s="60">
        <f>VLOOKUP($A9,'Return Data'!$B$7:$R$2292,7,0)</f>
        <v>14.0688</v>
      </c>
      <c r="I9" s="61">
        <f t="shared" ref="I9:I14" si="2">RANK(H9,H$8:H$14,0)</f>
        <v>5</v>
      </c>
      <c r="J9" s="60">
        <f>VLOOKUP($A9,'Return Data'!$B$7:$R$2292,8,0)</f>
        <v>11.235099999999999</v>
      </c>
      <c r="K9" s="61">
        <f t="shared" ref="K9:K14" si="3">RANK(J9,J$8:J$14,0)</f>
        <v>6</v>
      </c>
      <c r="L9" s="60">
        <f>VLOOKUP($A9,'Return Data'!$B$7:$R$2292,9,0)</f>
        <v>8.8582999999999998</v>
      </c>
      <c r="M9" s="61">
        <f t="shared" ref="M9:M14" si="4">RANK(L9,L$8:L$14,0)</f>
        <v>6</v>
      </c>
      <c r="N9" s="60">
        <f>VLOOKUP($A9,'Return Data'!$B$7:$R$2292,10,0)</f>
        <v>7.2112999999999996</v>
      </c>
      <c r="O9" s="61">
        <f t="shared" ref="O9:O14" si="5">RANK(N9,N$8:N$14,0)</f>
        <v>5</v>
      </c>
      <c r="P9" s="60">
        <f>VLOOKUP($A9,'Return Data'!$B$7:$R$2292,11,0)</f>
        <v>6.7027000000000001</v>
      </c>
      <c r="Q9" s="61">
        <f t="shared" ref="Q9:Q14" si="6">RANK(P9,P$8:P$14,0)</f>
        <v>4</v>
      </c>
      <c r="R9" s="60">
        <f>VLOOKUP($A9,'Return Data'!$B$7:$R$2292,12,0)</f>
        <v>6.5435999999999996</v>
      </c>
      <c r="S9" s="61">
        <f t="shared" ref="S9:S14" si="7">RANK(R9,R$8:R$14,0)</f>
        <v>4</v>
      </c>
      <c r="T9" s="60">
        <f>VLOOKUP($A9,'Return Data'!$B$7:$R$2292,13,0)</f>
        <v>5.2199</v>
      </c>
      <c r="U9" s="61">
        <f t="shared" ref="U9:U14" si="8">RANK(T9,T$8:T$14,0)</f>
        <v>4</v>
      </c>
      <c r="V9" s="60">
        <f>VLOOKUP($A9,'Return Data'!$B$7:$R$2292,17,0)</f>
        <v>4.3392999999999997</v>
      </c>
      <c r="W9" s="61">
        <f t="shared" ref="W9:W11" si="9">RANK(V9,V$8:V$14,0)</f>
        <v>5</v>
      </c>
      <c r="X9" s="60">
        <f>VLOOKUP($A9,'Return Data'!$B$7:$R$2292,14,0)</f>
        <v>4.6106999999999996</v>
      </c>
      <c r="Y9" s="61">
        <f t="shared" ref="Y9:Y11" si="10">RANK(X9,X$8:X$14,0)</f>
        <v>5</v>
      </c>
      <c r="Z9" s="60">
        <f>VLOOKUP($A9,'Return Data'!$B$7:$R$2292,16,0)</f>
        <v>5.7557</v>
      </c>
      <c r="AA9" s="62">
        <f t="shared" ref="AA9:AA14" si="11">RANK(Z9,Z$8:Z$14,0)</f>
        <v>6</v>
      </c>
    </row>
    <row r="10" spans="1:27" x14ac:dyDescent="0.3">
      <c r="A10" s="58" t="s">
        <v>742</v>
      </c>
      <c r="B10" s="59">
        <f>VLOOKUP($A10,'Return Data'!$B$7:$R$2292,3,0)</f>
        <v>45022</v>
      </c>
      <c r="C10" s="60">
        <f>VLOOKUP($A10,'Return Data'!$B$7:$R$2292,4,0)</f>
        <v>41.841500000000003</v>
      </c>
      <c r="D10" s="60">
        <f>VLOOKUP($A10,'Return Data'!$B$7:$R$2292,5,0)</f>
        <v>36.4129</v>
      </c>
      <c r="E10" s="61">
        <f t="shared" si="0"/>
        <v>5</v>
      </c>
      <c r="F10" s="60">
        <f>VLOOKUP($A10,'Return Data'!$B$7:$R$2292,6,0)</f>
        <v>19.1343</v>
      </c>
      <c r="G10" s="61">
        <f t="shared" si="1"/>
        <v>4</v>
      </c>
      <c r="H10" s="60">
        <f>VLOOKUP($A10,'Return Data'!$B$7:$R$2292,7,0)</f>
        <v>14.6038</v>
      </c>
      <c r="I10" s="61">
        <f t="shared" si="2"/>
        <v>4</v>
      </c>
      <c r="J10" s="60">
        <f>VLOOKUP($A10,'Return Data'!$B$7:$R$2292,8,0)</f>
        <v>12.918200000000001</v>
      </c>
      <c r="K10" s="61">
        <f t="shared" si="3"/>
        <v>4</v>
      </c>
      <c r="L10" s="60">
        <f>VLOOKUP($A10,'Return Data'!$B$7:$R$2292,9,0)</f>
        <v>9.1256000000000004</v>
      </c>
      <c r="M10" s="61">
        <f t="shared" si="4"/>
        <v>5</v>
      </c>
      <c r="N10" s="60">
        <f>VLOOKUP($A10,'Return Data'!$B$7:$R$2292,10,0)</f>
        <v>7.5278</v>
      </c>
      <c r="O10" s="61">
        <f t="shared" si="5"/>
        <v>2</v>
      </c>
      <c r="P10" s="60">
        <f>VLOOKUP($A10,'Return Data'!$B$7:$R$2292,11,0)</f>
        <v>6.7171000000000003</v>
      </c>
      <c r="Q10" s="61">
        <f t="shared" si="6"/>
        <v>3</v>
      </c>
      <c r="R10" s="60">
        <f>VLOOKUP($A10,'Return Data'!$B$7:$R$2292,12,0)</f>
        <v>7.0963000000000003</v>
      </c>
      <c r="S10" s="61">
        <f t="shared" si="7"/>
        <v>2</v>
      </c>
      <c r="T10" s="60">
        <f>VLOOKUP($A10,'Return Data'!$B$7:$R$2292,13,0)</f>
        <v>5.5995999999999997</v>
      </c>
      <c r="U10" s="61">
        <f t="shared" si="8"/>
        <v>2</v>
      </c>
      <c r="V10" s="60">
        <f>VLOOKUP($A10,'Return Data'!$B$7:$R$2292,17,0)</f>
        <v>4.9741999999999997</v>
      </c>
      <c r="W10" s="61">
        <f t="shared" si="9"/>
        <v>2</v>
      </c>
      <c r="X10" s="60">
        <f>VLOOKUP($A10,'Return Data'!$B$7:$R$2292,14,0)</f>
        <v>5.9927000000000001</v>
      </c>
      <c r="Y10" s="61">
        <f t="shared" si="10"/>
        <v>2</v>
      </c>
      <c r="Z10" s="60">
        <f>VLOOKUP($A10,'Return Data'!$B$7:$R$2292,16,0)</f>
        <v>7.7557</v>
      </c>
      <c r="AA10" s="62">
        <f t="shared" si="11"/>
        <v>2</v>
      </c>
    </row>
    <row r="11" spans="1:27" x14ac:dyDescent="0.3">
      <c r="A11" s="58" t="s">
        <v>744</v>
      </c>
      <c r="B11" s="59">
        <f>VLOOKUP($A11,'Return Data'!$B$7:$R$2292,3,0)</f>
        <v>45022</v>
      </c>
      <c r="C11" s="60">
        <f>VLOOKUP($A11,'Return Data'!$B$7:$R$2292,4,0)</f>
        <v>356.63209999999998</v>
      </c>
      <c r="D11" s="60">
        <f>VLOOKUP($A11,'Return Data'!$B$7:$R$2292,5,0)</f>
        <v>34.031199999999998</v>
      </c>
      <c r="E11" s="61">
        <f t="shared" si="0"/>
        <v>6</v>
      </c>
      <c r="F11" s="60">
        <f>VLOOKUP($A11,'Return Data'!$B$7:$R$2292,6,0)</f>
        <v>16.873000000000001</v>
      </c>
      <c r="G11" s="61">
        <f t="shared" si="1"/>
        <v>6</v>
      </c>
      <c r="H11" s="60">
        <f>VLOOKUP($A11,'Return Data'!$B$7:$R$2292,7,0)</f>
        <v>12.1578</v>
      </c>
      <c r="I11" s="61">
        <f t="shared" si="2"/>
        <v>7</v>
      </c>
      <c r="J11" s="60">
        <f>VLOOKUP($A11,'Return Data'!$B$7:$R$2292,8,0)</f>
        <v>13.420500000000001</v>
      </c>
      <c r="K11" s="61">
        <f t="shared" si="3"/>
        <v>3</v>
      </c>
      <c r="L11" s="60">
        <f>VLOOKUP($A11,'Return Data'!$B$7:$R$2292,9,0)</f>
        <v>7.0530999999999997</v>
      </c>
      <c r="M11" s="61">
        <f t="shared" si="4"/>
        <v>7</v>
      </c>
      <c r="N11" s="60">
        <f>VLOOKUP($A11,'Return Data'!$B$7:$R$2292,10,0)</f>
        <v>7.1380999999999997</v>
      </c>
      <c r="O11" s="61">
        <f t="shared" si="5"/>
        <v>6</v>
      </c>
      <c r="P11" s="60">
        <f>VLOOKUP($A11,'Return Data'!$B$7:$R$2292,11,0)</f>
        <v>6.3147000000000002</v>
      </c>
      <c r="Q11" s="61">
        <f t="shared" si="6"/>
        <v>6</v>
      </c>
      <c r="R11" s="60">
        <f>VLOOKUP($A11,'Return Data'!$B$7:$R$2292,12,0)</f>
        <v>8.1574000000000009</v>
      </c>
      <c r="S11" s="61">
        <f t="shared" si="7"/>
        <v>1</v>
      </c>
      <c r="T11" s="60">
        <f>VLOOKUP($A11,'Return Data'!$B$7:$R$2292,13,0)</f>
        <v>5.7295999999999996</v>
      </c>
      <c r="U11" s="61">
        <f t="shared" si="8"/>
        <v>1</v>
      </c>
      <c r="V11" s="60">
        <f>VLOOKUP($A11,'Return Data'!$B$7:$R$2292,17,0)</f>
        <v>4.7948000000000004</v>
      </c>
      <c r="W11" s="61">
        <f t="shared" si="9"/>
        <v>3</v>
      </c>
      <c r="X11" s="60">
        <f>VLOOKUP($A11,'Return Data'!$B$7:$R$2292,14,0)</f>
        <v>5.8921000000000001</v>
      </c>
      <c r="Y11" s="61">
        <f t="shared" si="10"/>
        <v>3</v>
      </c>
      <c r="Z11" s="60">
        <f>VLOOKUP($A11,'Return Data'!$B$7:$R$2292,16,0)</f>
        <v>7.5838000000000001</v>
      </c>
      <c r="AA11" s="62">
        <f t="shared" si="11"/>
        <v>3</v>
      </c>
    </row>
    <row r="12" spans="1:27" x14ac:dyDescent="0.3">
      <c r="A12" s="58" t="s">
        <v>747</v>
      </c>
      <c r="B12" s="59">
        <f>VLOOKUP($A12,'Return Data'!$B$7:$R$2292,3,0)</f>
        <v>45022</v>
      </c>
      <c r="C12" s="60">
        <f>VLOOKUP($A12,'Return Data'!$B$7:$R$2292,4,0)</f>
        <v>1269.204</v>
      </c>
      <c r="D12" s="60">
        <f>VLOOKUP($A12,'Return Data'!$B$7:$R$2292,5,0)</f>
        <v>53.335099999999997</v>
      </c>
      <c r="E12" s="61">
        <f t="shared" si="0"/>
        <v>2</v>
      </c>
      <c r="F12" s="60">
        <f>VLOOKUP($A12,'Return Data'!$B$7:$R$2292,6,0)</f>
        <v>29.284800000000001</v>
      </c>
      <c r="G12" s="61">
        <f t="shared" si="1"/>
        <v>2</v>
      </c>
      <c r="H12" s="60">
        <f>VLOOKUP($A12,'Return Data'!$B$7:$R$2292,7,0)</f>
        <v>18.122900000000001</v>
      </c>
      <c r="I12" s="61">
        <f t="shared" si="2"/>
        <v>2</v>
      </c>
      <c r="J12" s="60">
        <f>VLOOKUP($A12,'Return Data'!$B$7:$R$2292,8,0)</f>
        <v>13.834199999999999</v>
      </c>
      <c r="K12" s="61">
        <f t="shared" si="3"/>
        <v>2</v>
      </c>
      <c r="L12" s="60">
        <f>VLOOKUP($A12,'Return Data'!$B$7:$R$2292,9,0)</f>
        <v>10.3893</v>
      </c>
      <c r="M12" s="61">
        <f t="shared" si="4"/>
        <v>3</v>
      </c>
      <c r="N12" s="60">
        <f>VLOOKUP($A12,'Return Data'!$B$7:$R$2292,10,0)</f>
        <v>7.3811</v>
      </c>
      <c r="O12" s="61">
        <f t="shared" si="5"/>
        <v>3</v>
      </c>
      <c r="P12" s="60">
        <f>VLOOKUP($A12,'Return Data'!$B$7:$R$2292,11,0)</f>
        <v>6.5965999999999996</v>
      </c>
      <c r="Q12" s="61">
        <f t="shared" si="6"/>
        <v>5</v>
      </c>
      <c r="R12" s="60">
        <f>VLOOKUP($A12,'Return Data'!$B$7:$R$2292,12,0)</f>
        <v>6.2835999999999999</v>
      </c>
      <c r="S12" s="61">
        <f t="shared" si="7"/>
        <v>5</v>
      </c>
      <c r="T12" s="60">
        <f>VLOOKUP($A12,'Return Data'!$B$7:$R$2292,13,0)</f>
        <v>4.4515000000000002</v>
      </c>
      <c r="U12" s="61">
        <f t="shared" si="8"/>
        <v>7</v>
      </c>
      <c r="V12" s="60"/>
      <c r="W12" s="61"/>
      <c r="X12" s="60"/>
      <c r="Y12" s="61"/>
      <c r="Z12" s="60">
        <f>VLOOKUP($A12,'Return Data'!$B$7:$R$2292,16,0)</f>
        <v>6.3055000000000003</v>
      </c>
      <c r="AA12" s="62">
        <f t="shared" si="11"/>
        <v>5</v>
      </c>
    </row>
    <row r="13" spans="1:27" x14ac:dyDescent="0.3">
      <c r="A13" s="58" t="s">
        <v>748</v>
      </c>
      <c r="B13" s="59">
        <f>VLOOKUP($A13,'Return Data'!$B$7:$R$2292,3,0)</f>
        <v>45022</v>
      </c>
      <c r="C13" s="60">
        <f>VLOOKUP($A13,'Return Data'!$B$7:$R$2292,4,0)</f>
        <v>37.941800000000001</v>
      </c>
      <c r="D13" s="60">
        <f>VLOOKUP($A13,'Return Data'!$B$7:$R$2292,5,0)</f>
        <v>69.588800000000006</v>
      </c>
      <c r="E13" s="61">
        <f t="shared" si="0"/>
        <v>1</v>
      </c>
      <c r="F13" s="60">
        <f>VLOOKUP($A13,'Return Data'!$B$7:$R$2292,6,0)</f>
        <v>37.214599999999997</v>
      </c>
      <c r="G13" s="61">
        <f t="shared" si="1"/>
        <v>1</v>
      </c>
      <c r="H13" s="60">
        <f>VLOOKUP($A13,'Return Data'!$B$7:$R$2292,7,0)</f>
        <v>21.808900000000001</v>
      </c>
      <c r="I13" s="61">
        <f t="shared" si="2"/>
        <v>1</v>
      </c>
      <c r="J13" s="60">
        <f>VLOOKUP($A13,'Return Data'!$B$7:$R$2292,8,0)</f>
        <v>15.1149</v>
      </c>
      <c r="K13" s="61">
        <f t="shared" si="3"/>
        <v>1</v>
      </c>
      <c r="L13" s="60">
        <f>VLOOKUP($A13,'Return Data'!$B$7:$R$2292,9,0)</f>
        <v>12.269500000000001</v>
      </c>
      <c r="M13" s="61">
        <f t="shared" si="4"/>
        <v>1</v>
      </c>
      <c r="N13" s="60">
        <f>VLOOKUP($A13,'Return Data'!$B$7:$R$2292,10,0)</f>
        <v>7.2803000000000004</v>
      </c>
      <c r="O13" s="61">
        <f t="shared" si="5"/>
        <v>4</v>
      </c>
      <c r="P13" s="60">
        <f>VLOOKUP($A13,'Return Data'!$B$7:$R$2292,11,0)</f>
        <v>6.8598999999999997</v>
      </c>
      <c r="Q13" s="61">
        <f t="shared" si="6"/>
        <v>2</v>
      </c>
      <c r="R13" s="60">
        <f>VLOOKUP($A13,'Return Data'!$B$7:$R$2292,12,0)</f>
        <v>5.9046000000000003</v>
      </c>
      <c r="S13" s="61">
        <f t="shared" si="7"/>
        <v>6</v>
      </c>
      <c r="T13" s="60">
        <f>VLOOKUP($A13,'Return Data'!$B$7:$R$2292,13,0)</f>
        <v>4.6558000000000002</v>
      </c>
      <c r="U13" s="61">
        <f t="shared" si="8"/>
        <v>6</v>
      </c>
      <c r="V13" s="60">
        <f>VLOOKUP($A13,'Return Data'!$B$7:$R$2292,17,0)</f>
        <v>4.4936999999999996</v>
      </c>
      <c r="W13" s="61">
        <f t="shared" ref="W13:W14" si="12">RANK(V13,V$8:V$14,0)</f>
        <v>4</v>
      </c>
      <c r="X13" s="60">
        <f>VLOOKUP($A13,'Return Data'!$B$7:$R$2292,14,0)</f>
        <v>6.0888</v>
      </c>
      <c r="Y13" s="61">
        <f t="shared" ref="Y13" si="13">RANK(X13,X$8:X$14,0)</f>
        <v>1</v>
      </c>
      <c r="Z13" s="60">
        <f>VLOOKUP($A13,'Return Data'!$B$7:$R$2292,16,0)</f>
        <v>7.4313000000000002</v>
      </c>
      <c r="AA13" s="62">
        <f t="shared" si="11"/>
        <v>4</v>
      </c>
    </row>
    <row r="14" spans="1:27" x14ac:dyDescent="0.3">
      <c r="A14" s="58" t="s">
        <v>751</v>
      </c>
      <c r="B14" s="59">
        <f>VLOOKUP($A14,'Return Data'!$B$7:$R$2292,3,0)</f>
        <v>45022</v>
      </c>
      <c r="C14" s="60">
        <f>VLOOKUP($A14,'Return Data'!$B$7:$R$2292,4,0)</f>
        <v>1281.0392999999999</v>
      </c>
      <c r="D14" s="60">
        <f>VLOOKUP($A14,'Return Data'!$B$7:$R$2292,5,0)</f>
        <v>14.491300000000001</v>
      </c>
      <c r="E14" s="61">
        <f t="shared" si="0"/>
        <v>7</v>
      </c>
      <c r="F14" s="60">
        <f>VLOOKUP($A14,'Return Data'!$B$7:$R$2292,6,0)</f>
        <v>11.108000000000001</v>
      </c>
      <c r="G14" s="61">
        <f t="shared" si="1"/>
        <v>7</v>
      </c>
      <c r="H14" s="60">
        <f>VLOOKUP($A14,'Return Data'!$B$7:$R$2292,7,0)</f>
        <v>12.9849</v>
      </c>
      <c r="I14" s="61">
        <f t="shared" si="2"/>
        <v>6</v>
      </c>
      <c r="J14" s="60">
        <f>VLOOKUP($A14,'Return Data'!$B$7:$R$2292,8,0)</f>
        <v>10.4246</v>
      </c>
      <c r="K14" s="61">
        <f t="shared" si="3"/>
        <v>7</v>
      </c>
      <c r="L14" s="60">
        <f>VLOOKUP($A14,'Return Data'!$B$7:$R$2292,9,0)</f>
        <v>9.1667000000000005</v>
      </c>
      <c r="M14" s="61">
        <f t="shared" si="4"/>
        <v>4</v>
      </c>
      <c r="N14" s="60">
        <f>VLOOKUP($A14,'Return Data'!$B$7:$R$2292,10,0)</f>
        <v>6.7561</v>
      </c>
      <c r="O14" s="61">
        <f t="shared" si="5"/>
        <v>7</v>
      </c>
      <c r="P14" s="60">
        <f>VLOOKUP($A14,'Return Data'!$B$7:$R$2292,11,0)</f>
        <v>6.1988000000000003</v>
      </c>
      <c r="Q14" s="61">
        <f t="shared" si="6"/>
        <v>7</v>
      </c>
      <c r="R14" s="60">
        <f>VLOOKUP($A14,'Return Data'!$B$7:$R$2292,12,0)</f>
        <v>5.7263999999999999</v>
      </c>
      <c r="S14" s="61">
        <f t="shared" si="7"/>
        <v>7</v>
      </c>
      <c r="T14" s="60">
        <f>VLOOKUP($A14,'Return Data'!$B$7:$R$2292,13,0)</f>
        <v>4.8236999999999997</v>
      </c>
      <c r="U14" s="61">
        <f t="shared" si="8"/>
        <v>5</v>
      </c>
      <c r="V14" s="60">
        <f>VLOOKUP($A14,'Return Data'!$B$7:$R$2292,17,0)</f>
        <v>4.0434000000000001</v>
      </c>
      <c r="W14" s="61">
        <f t="shared" si="12"/>
        <v>6</v>
      </c>
      <c r="X14" s="60"/>
      <c r="Y14" s="61"/>
      <c r="Z14" s="60">
        <f>VLOOKUP($A14,'Return Data'!$B$7:$R$2292,16,0)</f>
        <v>5.7424999999999997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42.290814285714291</v>
      </c>
      <c r="E16" s="69"/>
      <c r="F16" s="70">
        <f>AVERAGE(F8:F14)</f>
        <v>22.295085714285715</v>
      </c>
      <c r="G16" s="69"/>
      <c r="H16" s="70">
        <f>AVERAGE(H8:H14)</f>
        <v>15.811271428571427</v>
      </c>
      <c r="I16" s="69"/>
      <c r="J16" s="70">
        <f>AVERAGE(J8:J14)</f>
        <v>12.829842857142856</v>
      </c>
      <c r="K16" s="69"/>
      <c r="L16" s="70">
        <f>AVERAGE(L8:L14)</f>
        <v>9.6715999999999998</v>
      </c>
      <c r="M16" s="69"/>
      <c r="N16" s="70">
        <f>AVERAGE(N8:N14)</f>
        <v>7.2971714285714295</v>
      </c>
      <c r="O16" s="69"/>
      <c r="P16" s="70">
        <f>AVERAGE(P8:P14)</f>
        <v>6.6322142857142863</v>
      </c>
      <c r="Q16" s="69"/>
      <c r="R16" s="70">
        <f>AVERAGE(R8:R14)</f>
        <v>6.6116571428571422</v>
      </c>
      <c r="S16" s="69"/>
      <c r="T16" s="70">
        <f>AVERAGE(T8:T14)</f>
        <v>5.1536999999999997</v>
      </c>
      <c r="U16" s="69"/>
      <c r="V16" s="70">
        <f>AVERAGE(V8:V14)</f>
        <v>4.6065000000000005</v>
      </c>
      <c r="W16" s="69"/>
      <c r="X16" s="70">
        <f>AVERAGE(X8:X14)</f>
        <v>5.6644799999999993</v>
      </c>
      <c r="Y16" s="69"/>
      <c r="Z16" s="70">
        <f>AVERAGE(Z8:Z14)</f>
        <v>6.9353285714285713</v>
      </c>
      <c r="AA16" s="71"/>
    </row>
    <row r="17" spans="1:27" x14ac:dyDescent="0.3">
      <c r="A17" s="68" t="s">
        <v>28</v>
      </c>
      <c r="B17" s="69"/>
      <c r="C17" s="69"/>
      <c r="D17" s="70">
        <f>MIN(D8:D14)</f>
        <v>14.491300000000001</v>
      </c>
      <c r="E17" s="69"/>
      <c r="F17" s="70">
        <f>MIN(F8:F14)</f>
        <v>11.108000000000001</v>
      </c>
      <c r="G17" s="69"/>
      <c r="H17" s="70">
        <f>MIN(H8:H14)</f>
        <v>12.1578</v>
      </c>
      <c r="I17" s="69"/>
      <c r="J17" s="70">
        <f>MIN(J8:J14)</f>
        <v>10.4246</v>
      </c>
      <c r="K17" s="69"/>
      <c r="L17" s="70">
        <f>MIN(L8:L14)</f>
        <v>7.0530999999999997</v>
      </c>
      <c r="M17" s="69"/>
      <c r="N17" s="70">
        <f>MIN(N8:N14)</f>
        <v>6.7561</v>
      </c>
      <c r="O17" s="69"/>
      <c r="P17" s="70">
        <f>MIN(P8:P14)</f>
        <v>6.1988000000000003</v>
      </c>
      <c r="Q17" s="69"/>
      <c r="R17" s="70">
        <f>MIN(R8:R14)</f>
        <v>5.7263999999999999</v>
      </c>
      <c r="S17" s="69"/>
      <c r="T17" s="70">
        <f>MIN(T8:T14)</f>
        <v>4.4515000000000002</v>
      </c>
      <c r="U17" s="69"/>
      <c r="V17" s="70">
        <f>MIN(V8:V14)</f>
        <v>4.0434000000000001</v>
      </c>
      <c r="W17" s="69"/>
      <c r="X17" s="70">
        <f>MIN(X8:X14)</f>
        <v>4.6106999999999996</v>
      </c>
      <c r="Y17" s="69"/>
      <c r="Z17" s="70">
        <f>MIN(Z8:Z14)</f>
        <v>5.7424999999999997</v>
      </c>
      <c r="AA17" s="71"/>
    </row>
    <row r="18" spans="1:27" ht="15" thickBot="1" x14ac:dyDescent="0.35">
      <c r="A18" s="72" t="s">
        <v>29</v>
      </c>
      <c r="B18" s="73"/>
      <c r="C18" s="73"/>
      <c r="D18" s="74">
        <f>MAX(D8:D14)</f>
        <v>69.588800000000006</v>
      </c>
      <c r="E18" s="73"/>
      <c r="F18" s="74">
        <f>MAX(F8:F14)</f>
        <v>37.214599999999997</v>
      </c>
      <c r="G18" s="73"/>
      <c r="H18" s="74">
        <f>MAX(H8:H14)</f>
        <v>21.808900000000001</v>
      </c>
      <c r="I18" s="73"/>
      <c r="J18" s="74">
        <f>MAX(J8:J14)</f>
        <v>15.1149</v>
      </c>
      <c r="K18" s="73"/>
      <c r="L18" s="74">
        <f>MAX(L8:L14)</f>
        <v>12.269500000000001</v>
      </c>
      <c r="M18" s="73"/>
      <c r="N18" s="74">
        <f>MAX(N8:N14)</f>
        <v>7.7854999999999999</v>
      </c>
      <c r="O18" s="73"/>
      <c r="P18" s="74">
        <f>MAX(P8:P14)</f>
        <v>7.0357000000000003</v>
      </c>
      <c r="Q18" s="73"/>
      <c r="R18" s="74">
        <f>MAX(R8:R14)</f>
        <v>8.1574000000000009</v>
      </c>
      <c r="S18" s="73"/>
      <c r="T18" s="74">
        <f>MAX(T8:T14)</f>
        <v>5.7295999999999996</v>
      </c>
      <c r="U18" s="73"/>
      <c r="V18" s="74">
        <f>MAX(V8:V14)</f>
        <v>4.9935999999999998</v>
      </c>
      <c r="W18" s="73"/>
      <c r="X18" s="74">
        <f>MAX(X8:X14)</f>
        <v>6.0888</v>
      </c>
      <c r="Y18" s="73"/>
      <c r="Z18" s="74">
        <f>MAX(Z8:Z14)</f>
        <v>7.9728000000000003</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45025</v>
      </c>
      <c r="C8" s="60">
        <f>VLOOKUP($A8,'Return Data'!$B$7:$R$2292,4,0)</f>
        <v>363.7792</v>
      </c>
      <c r="D8" s="60">
        <f>VLOOKUP($A8,'Return Data'!$B$7:$R$2292,5,0)</f>
        <v>7.2557</v>
      </c>
      <c r="E8" s="61">
        <f t="shared" ref="E8:E43" si="0">RANK(D8,D$8:D$43,0)</f>
        <v>1</v>
      </c>
      <c r="F8" s="60">
        <f>VLOOKUP($A8,'Return Data'!$B$7:$R$2292,6,0)</f>
        <v>7.2484999999999999</v>
      </c>
      <c r="G8" s="61">
        <f t="shared" ref="G8:G43" si="1">RANK(F8,F$8:F$43,0)</f>
        <v>1</v>
      </c>
      <c r="H8" s="60">
        <f>VLOOKUP($A8,'Return Data'!$B$7:$R$2292,7,0)</f>
        <v>7.9889000000000001</v>
      </c>
      <c r="I8" s="61">
        <f t="shared" ref="I8:I43" si="2">RANK(H8,H$8:H$43,0)</f>
        <v>17</v>
      </c>
      <c r="J8" s="60">
        <f>VLOOKUP($A8,'Return Data'!$B$7:$R$2292,8,0)</f>
        <v>8.9200999999999997</v>
      </c>
      <c r="K8" s="61">
        <f t="shared" ref="K8:K43" si="3">RANK(J8,J$8:J$43,0)</f>
        <v>1</v>
      </c>
      <c r="L8" s="60">
        <f>VLOOKUP($A8,'Return Data'!$B$7:$R$2292,9,0)</f>
        <v>8.4156999999999993</v>
      </c>
      <c r="M8" s="61">
        <f t="shared" ref="M8:M43" si="4">RANK(L8,L$8:L$43,0)</f>
        <v>1</v>
      </c>
      <c r="N8" s="60">
        <f>VLOOKUP($A8,'Return Data'!$B$7:$R$2292,10,0)</f>
        <v>7.1262999999999996</v>
      </c>
      <c r="O8" s="61">
        <f t="shared" ref="O8:O43" si="5">RANK(N8,N$8:N$43,0)</f>
        <v>1</v>
      </c>
      <c r="P8" s="60">
        <f>VLOOKUP($A8,'Return Data'!$B$7:$R$2292,11,0)</f>
        <v>6.8895999999999997</v>
      </c>
      <c r="Q8" s="61">
        <f t="shared" ref="Q8:Q43" si="6">RANK(P8,P$8:P$43,0)</f>
        <v>1</v>
      </c>
      <c r="R8" s="60">
        <f>VLOOKUP($A8,'Return Data'!$B$7:$R$2292,12,0)</f>
        <v>6.4188000000000001</v>
      </c>
      <c r="S8" s="61">
        <f t="shared" ref="S8:S43" si="7">RANK(R8,R$8:R$43,0)</f>
        <v>1</v>
      </c>
      <c r="T8" s="60">
        <f>VLOOKUP($A8,'Return Data'!$B$7:$R$2292,13,0)</f>
        <v>5.9221000000000004</v>
      </c>
      <c r="U8" s="61">
        <f t="shared" ref="U8:U43" si="8">RANK(T8,T$8:T$43,0)</f>
        <v>1</v>
      </c>
      <c r="V8" s="60">
        <f>VLOOKUP($A8,'Return Data'!$B$7:$R$2292,17,0)</f>
        <v>4.7087000000000003</v>
      </c>
      <c r="W8" s="61">
        <f t="shared" ref="W8:W43" si="9">RANK(V8,V$8:V$43,0)</f>
        <v>5</v>
      </c>
      <c r="X8" s="60">
        <f>VLOOKUP($A8,'Return Data'!$B$7:$R$2292,14,0)</f>
        <v>4.3726000000000003</v>
      </c>
      <c r="Y8" s="61">
        <f t="shared" ref="Y8:Y23" si="10">RANK(X8,X$8:X$43,0)</f>
        <v>4</v>
      </c>
      <c r="Z8" s="60">
        <f>VLOOKUP($A8,'Return Data'!$B$7:$R$2292,16,0)</f>
        <v>6.8590999999999998</v>
      </c>
      <c r="AA8" s="62">
        <f t="shared" ref="AA8:AA43" si="11">RANK(Z8,Z$8:Z$43,0)</f>
        <v>3</v>
      </c>
    </row>
    <row r="9" spans="1:27" x14ac:dyDescent="0.3">
      <c r="A9" s="58" t="s">
        <v>119</v>
      </c>
      <c r="B9" s="59">
        <f>VLOOKUP($A9,'Return Data'!$B$7:$R$2292,3,0)</f>
        <v>45025</v>
      </c>
      <c r="C9" s="60">
        <f>VLOOKUP($A9,'Return Data'!$B$7:$R$2292,4,0)</f>
        <v>2505.7527</v>
      </c>
      <c r="D9" s="60">
        <f>VLOOKUP($A9,'Return Data'!$B$7:$R$2292,5,0)</f>
        <v>6.7717999999999998</v>
      </c>
      <c r="E9" s="61">
        <f t="shared" si="0"/>
        <v>8</v>
      </c>
      <c r="F9" s="60">
        <f>VLOOKUP($A9,'Return Data'!$B$7:$R$2292,6,0)</f>
        <v>6.7717999999999998</v>
      </c>
      <c r="G9" s="61">
        <f t="shared" si="1"/>
        <v>8</v>
      </c>
      <c r="H9" s="60">
        <f>VLOOKUP($A9,'Return Data'!$B$7:$R$2292,7,0)</f>
        <v>8.1495999999999995</v>
      </c>
      <c r="I9" s="61">
        <f t="shared" si="2"/>
        <v>12</v>
      </c>
      <c r="J9" s="60">
        <f>VLOOKUP($A9,'Return Data'!$B$7:$R$2292,8,0)</f>
        <v>8.5770999999999997</v>
      </c>
      <c r="K9" s="61">
        <f t="shared" si="3"/>
        <v>10</v>
      </c>
      <c r="L9" s="60">
        <f>VLOOKUP($A9,'Return Data'!$B$7:$R$2292,9,0)</f>
        <v>8.1371000000000002</v>
      </c>
      <c r="M9" s="61">
        <f t="shared" si="4"/>
        <v>6</v>
      </c>
      <c r="N9" s="60">
        <f>VLOOKUP($A9,'Return Data'!$B$7:$R$2292,10,0)</f>
        <v>7.0019</v>
      </c>
      <c r="O9" s="61">
        <f t="shared" si="5"/>
        <v>4</v>
      </c>
      <c r="P9" s="60">
        <f>VLOOKUP($A9,'Return Data'!$B$7:$R$2292,11,0)</f>
        <v>6.8169000000000004</v>
      </c>
      <c r="Q9" s="61">
        <f t="shared" si="6"/>
        <v>2</v>
      </c>
      <c r="R9" s="60">
        <f>VLOOKUP($A9,'Return Data'!$B$7:$R$2292,12,0)</f>
        <v>6.3741000000000003</v>
      </c>
      <c r="S9" s="61">
        <f t="shared" si="7"/>
        <v>5</v>
      </c>
      <c r="T9" s="60">
        <f>VLOOKUP($A9,'Return Data'!$B$7:$R$2292,13,0)</f>
        <v>5.8952999999999998</v>
      </c>
      <c r="U9" s="61">
        <f t="shared" si="8"/>
        <v>4</v>
      </c>
      <c r="V9" s="60">
        <f>VLOOKUP($A9,'Return Data'!$B$7:$R$2292,17,0)</f>
        <v>4.6817000000000002</v>
      </c>
      <c r="W9" s="61">
        <f t="shared" si="9"/>
        <v>8</v>
      </c>
      <c r="X9" s="60">
        <f>VLOOKUP($A9,'Return Data'!$B$7:$R$2292,14,0)</f>
        <v>4.3213999999999997</v>
      </c>
      <c r="Y9" s="61">
        <f t="shared" si="10"/>
        <v>11</v>
      </c>
      <c r="Z9" s="60">
        <f>VLOOKUP($A9,'Return Data'!$B$7:$R$2292,16,0)</f>
        <v>6.8120000000000003</v>
      </c>
      <c r="AA9" s="62">
        <f t="shared" si="11"/>
        <v>10</v>
      </c>
    </row>
    <row r="10" spans="1:27" x14ac:dyDescent="0.3">
      <c r="A10" s="58" t="s">
        <v>2054</v>
      </c>
      <c r="B10" s="59">
        <f>VLOOKUP($A10,'Return Data'!$B$7:$R$2292,3,0)</f>
        <v>45025</v>
      </c>
      <c r="C10" s="60">
        <f>VLOOKUP($A10,'Return Data'!$B$7:$R$2292,4,0)</f>
        <v>2723.9566</v>
      </c>
      <c r="D10" s="60">
        <f>VLOOKUP($A10,'Return Data'!$B$7:$R$2292,5,0)</f>
        <v>6.6957000000000004</v>
      </c>
      <c r="E10" s="61">
        <f t="shared" si="0"/>
        <v>13</v>
      </c>
      <c r="F10" s="60">
        <f>VLOOKUP($A10,'Return Data'!$B$7:$R$2292,6,0)</f>
        <v>6.6936999999999998</v>
      </c>
      <c r="G10" s="61">
        <f t="shared" si="1"/>
        <v>13</v>
      </c>
      <c r="H10" s="60">
        <f>VLOOKUP($A10,'Return Data'!$B$7:$R$2292,7,0)</f>
        <v>8.3381000000000007</v>
      </c>
      <c r="I10" s="61">
        <f t="shared" si="2"/>
        <v>5</v>
      </c>
      <c r="J10" s="60">
        <f>VLOOKUP($A10,'Return Data'!$B$7:$R$2292,8,0)</f>
        <v>8.6363000000000003</v>
      </c>
      <c r="K10" s="61">
        <f t="shared" si="3"/>
        <v>7</v>
      </c>
      <c r="L10" s="60">
        <f>VLOOKUP($A10,'Return Data'!$B$7:$R$2292,9,0)</f>
        <v>8.1714000000000002</v>
      </c>
      <c r="M10" s="61">
        <f t="shared" si="4"/>
        <v>4</v>
      </c>
      <c r="N10" s="60">
        <f>VLOOKUP($A10,'Return Data'!$B$7:$R$2292,10,0)</f>
        <v>6.9997999999999996</v>
      </c>
      <c r="O10" s="61">
        <f t="shared" si="5"/>
        <v>6</v>
      </c>
      <c r="P10" s="60">
        <f>VLOOKUP($A10,'Return Data'!$B$7:$R$2292,11,0)</f>
        <v>6.7626999999999997</v>
      </c>
      <c r="Q10" s="61">
        <f t="shared" si="6"/>
        <v>17</v>
      </c>
      <c r="R10" s="60">
        <f>VLOOKUP($A10,'Return Data'!$B$7:$R$2292,12,0)</f>
        <v>6.3231000000000002</v>
      </c>
      <c r="S10" s="61">
        <f t="shared" si="7"/>
        <v>15</v>
      </c>
      <c r="T10" s="60">
        <f>VLOOKUP($A10,'Return Data'!$B$7:$R$2292,13,0)</f>
        <v>5.8574999999999999</v>
      </c>
      <c r="U10" s="61">
        <f t="shared" si="8"/>
        <v>13</v>
      </c>
      <c r="V10" s="60">
        <f>VLOOKUP($A10,'Return Data'!$B$7:$R$2292,17,0)</f>
        <v>4.6360999999999999</v>
      </c>
      <c r="W10" s="61">
        <f t="shared" si="9"/>
        <v>23</v>
      </c>
      <c r="X10" s="60">
        <f>VLOOKUP($A10,'Return Data'!$B$7:$R$2292,14,0)</f>
        <v>4.2431999999999999</v>
      </c>
      <c r="Y10" s="61">
        <f t="shared" si="10"/>
        <v>25</v>
      </c>
      <c r="Z10" s="60">
        <f>VLOOKUP($A10,'Return Data'!$B$7:$R$2292,16,0)</f>
        <v>6.7172000000000001</v>
      </c>
      <c r="AA10" s="62">
        <f t="shared" si="11"/>
        <v>25</v>
      </c>
    </row>
    <row r="11" spans="1:27" x14ac:dyDescent="0.3">
      <c r="A11" s="58" t="s">
        <v>1902</v>
      </c>
      <c r="B11" s="59">
        <f>VLOOKUP($A11,'Return Data'!$B$7:$R$2292,3,0)</f>
        <v>45025</v>
      </c>
      <c r="C11" s="60">
        <f>VLOOKUP($A11,'Return Data'!$B$7:$R$2292,4,0)</f>
        <v>2595.9436000000001</v>
      </c>
      <c r="D11" s="60">
        <f>VLOOKUP($A11,'Return Data'!$B$7:$R$2292,5,0)</f>
        <v>6.8529</v>
      </c>
      <c r="E11" s="61">
        <f t="shared" si="0"/>
        <v>4</v>
      </c>
      <c r="F11" s="60">
        <f>VLOOKUP($A11,'Return Data'!$B$7:$R$2292,6,0)</f>
        <v>6.8498999999999999</v>
      </c>
      <c r="G11" s="61">
        <f t="shared" si="1"/>
        <v>4</v>
      </c>
      <c r="H11" s="60">
        <f>VLOOKUP($A11,'Return Data'!$B$7:$R$2292,7,0)</f>
        <v>8.3303999999999991</v>
      </c>
      <c r="I11" s="61">
        <f t="shared" si="2"/>
        <v>6</v>
      </c>
      <c r="J11" s="60">
        <f>VLOOKUP($A11,'Return Data'!$B$7:$R$2292,8,0)</f>
        <v>8.1326999999999998</v>
      </c>
      <c r="K11" s="61">
        <f t="shared" si="3"/>
        <v>25</v>
      </c>
      <c r="L11" s="60">
        <f>VLOOKUP($A11,'Return Data'!$B$7:$R$2292,9,0)</f>
        <v>7.9192</v>
      </c>
      <c r="M11" s="61">
        <f t="shared" si="4"/>
        <v>18</v>
      </c>
      <c r="N11" s="60">
        <f>VLOOKUP($A11,'Return Data'!$B$7:$R$2292,10,0)</f>
        <v>6.8742999999999999</v>
      </c>
      <c r="O11" s="61">
        <f t="shared" si="5"/>
        <v>21</v>
      </c>
      <c r="P11" s="60">
        <f>VLOOKUP($A11,'Return Data'!$B$7:$R$2292,11,0)</f>
        <v>6.7793999999999999</v>
      </c>
      <c r="Q11" s="61">
        <f t="shared" si="6"/>
        <v>12</v>
      </c>
      <c r="R11" s="60">
        <f>VLOOKUP($A11,'Return Data'!$B$7:$R$2292,12,0)</f>
        <v>6.3494999999999999</v>
      </c>
      <c r="S11" s="61">
        <f t="shared" si="7"/>
        <v>12</v>
      </c>
      <c r="T11" s="60">
        <f>VLOOKUP($A11,'Return Data'!$B$7:$R$2292,13,0)</f>
        <v>5.8929999999999998</v>
      </c>
      <c r="U11" s="61">
        <f t="shared" si="8"/>
        <v>5</v>
      </c>
      <c r="V11" s="60">
        <f>VLOOKUP($A11,'Return Data'!$B$7:$R$2292,17,0)</f>
        <v>4.6791999999999998</v>
      </c>
      <c r="W11" s="61">
        <f t="shared" si="9"/>
        <v>10</v>
      </c>
      <c r="X11" s="60">
        <f>VLOOKUP($A11,'Return Data'!$B$7:$R$2292,14,0)</f>
        <v>4.3131000000000004</v>
      </c>
      <c r="Y11" s="61">
        <f t="shared" si="10"/>
        <v>12</v>
      </c>
      <c r="Z11" s="60">
        <f>VLOOKUP($A11,'Return Data'!$B$7:$R$2292,16,0)</f>
        <v>6.7859999999999996</v>
      </c>
      <c r="AA11" s="62">
        <f t="shared" si="11"/>
        <v>14</v>
      </c>
    </row>
    <row r="12" spans="1:27" x14ac:dyDescent="0.3">
      <c r="A12" s="58" t="s">
        <v>1847</v>
      </c>
      <c r="B12" s="59">
        <f>VLOOKUP($A12,'Return Data'!$B$7:$R$2292,3,0)</f>
        <v>45025</v>
      </c>
      <c r="C12" s="60">
        <f>VLOOKUP($A12,'Return Data'!$B$7:$R$2292,4,0)</f>
        <v>2600.4598000000001</v>
      </c>
      <c r="D12" s="60">
        <f>VLOOKUP($A12,'Return Data'!$B$7:$R$2292,5,0)</f>
        <v>7.0811000000000002</v>
      </c>
      <c r="E12" s="61">
        <f t="shared" si="0"/>
        <v>2</v>
      </c>
      <c r="F12" s="60">
        <f>VLOOKUP($A12,'Return Data'!$B$7:$R$2292,6,0)</f>
        <v>7.0792000000000002</v>
      </c>
      <c r="G12" s="61">
        <f t="shared" si="1"/>
        <v>2</v>
      </c>
      <c r="H12" s="60">
        <f>VLOOKUP($A12,'Return Data'!$B$7:$R$2292,7,0)</f>
        <v>8.0183999999999997</v>
      </c>
      <c r="I12" s="61">
        <f t="shared" si="2"/>
        <v>16</v>
      </c>
      <c r="J12" s="60">
        <f>VLOOKUP($A12,'Return Data'!$B$7:$R$2292,8,0)</f>
        <v>8.4631000000000007</v>
      </c>
      <c r="K12" s="61">
        <f t="shared" si="3"/>
        <v>15</v>
      </c>
      <c r="L12" s="60">
        <f>VLOOKUP($A12,'Return Data'!$B$7:$R$2292,9,0)</f>
        <v>7.9996999999999998</v>
      </c>
      <c r="M12" s="61">
        <f t="shared" si="4"/>
        <v>15</v>
      </c>
      <c r="N12" s="60">
        <f>VLOOKUP($A12,'Return Data'!$B$7:$R$2292,10,0)</f>
        <v>7.0016999999999996</v>
      </c>
      <c r="O12" s="61">
        <f t="shared" si="5"/>
        <v>5</v>
      </c>
      <c r="P12" s="60">
        <f>VLOOKUP($A12,'Return Data'!$B$7:$R$2292,11,0)</f>
        <v>6.8076999999999996</v>
      </c>
      <c r="Q12" s="61">
        <f t="shared" si="6"/>
        <v>4</v>
      </c>
      <c r="R12" s="60">
        <f>VLOOKUP($A12,'Return Data'!$B$7:$R$2292,12,0)</f>
        <v>6.3745000000000003</v>
      </c>
      <c r="S12" s="61">
        <f t="shared" si="7"/>
        <v>4</v>
      </c>
      <c r="T12" s="60">
        <f>VLOOKUP($A12,'Return Data'!$B$7:$R$2292,13,0)</f>
        <v>5.9142999999999999</v>
      </c>
      <c r="U12" s="61">
        <f t="shared" si="8"/>
        <v>3</v>
      </c>
      <c r="V12" s="60">
        <f>VLOOKUP($A12,'Return Data'!$B$7:$R$2292,17,0)</f>
        <v>4.7194000000000003</v>
      </c>
      <c r="W12" s="61">
        <f t="shared" si="9"/>
        <v>3</v>
      </c>
      <c r="X12" s="60">
        <f>VLOOKUP($A12,'Return Data'!$B$7:$R$2292,14,0)</f>
        <v>4.2988999999999997</v>
      </c>
      <c r="Y12" s="61">
        <f t="shared" si="10"/>
        <v>15</v>
      </c>
      <c r="Z12" s="60">
        <f>VLOOKUP($A12,'Return Data'!$B$7:$R$2292,16,0)</f>
        <v>6.8506999999999998</v>
      </c>
      <c r="AA12" s="62">
        <f t="shared" si="11"/>
        <v>4</v>
      </c>
    </row>
    <row r="13" spans="1:27" x14ac:dyDescent="0.3">
      <c r="A13" s="58" t="s">
        <v>123</v>
      </c>
      <c r="B13" s="59">
        <f>VLOOKUP($A13,'Return Data'!$B$7:$R$2292,3,0)</f>
        <v>45025</v>
      </c>
      <c r="C13" s="60">
        <f>VLOOKUP($A13,'Return Data'!$B$7:$R$2292,4,0)</f>
        <v>2702.1432</v>
      </c>
      <c r="D13" s="60">
        <f>VLOOKUP($A13,'Return Data'!$B$7:$R$2292,5,0)</f>
        <v>6.7092000000000001</v>
      </c>
      <c r="E13" s="61">
        <f t="shared" si="0"/>
        <v>12</v>
      </c>
      <c r="F13" s="60">
        <f>VLOOKUP($A13,'Return Data'!$B$7:$R$2292,6,0)</f>
        <v>6.7103000000000002</v>
      </c>
      <c r="G13" s="61">
        <f t="shared" si="1"/>
        <v>12</v>
      </c>
      <c r="H13" s="60">
        <f>VLOOKUP($A13,'Return Data'!$B$7:$R$2292,7,0)</f>
        <v>8.3919999999999995</v>
      </c>
      <c r="I13" s="61">
        <f t="shared" si="2"/>
        <v>2</v>
      </c>
      <c r="J13" s="60">
        <f>VLOOKUP($A13,'Return Data'!$B$7:$R$2292,8,0)</f>
        <v>8.5322999999999993</v>
      </c>
      <c r="K13" s="61">
        <f t="shared" si="3"/>
        <v>13</v>
      </c>
      <c r="L13" s="60">
        <f>VLOOKUP($A13,'Return Data'!$B$7:$R$2292,9,0)</f>
        <v>8.0900999999999996</v>
      </c>
      <c r="M13" s="61">
        <f t="shared" si="4"/>
        <v>9</v>
      </c>
      <c r="N13" s="60">
        <f>VLOOKUP($A13,'Return Data'!$B$7:$R$2292,10,0)</f>
        <v>6.9934000000000003</v>
      </c>
      <c r="O13" s="61">
        <f t="shared" si="5"/>
        <v>8</v>
      </c>
      <c r="P13" s="60">
        <f>VLOOKUP($A13,'Return Data'!$B$7:$R$2292,11,0)</f>
        <v>6.8048999999999999</v>
      </c>
      <c r="Q13" s="61">
        <f t="shared" si="6"/>
        <v>6</v>
      </c>
      <c r="R13" s="60">
        <f>VLOOKUP($A13,'Return Data'!$B$7:$R$2292,12,0)</f>
        <v>6.3780999999999999</v>
      </c>
      <c r="S13" s="61">
        <f t="shared" si="7"/>
        <v>3</v>
      </c>
      <c r="T13" s="60">
        <f>VLOOKUP($A13,'Return Data'!$B$7:$R$2292,13,0)</f>
        <v>5.8872999999999998</v>
      </c>
      <c r="U13" s="61">
        <f t="shared" si="8"/>
        <v>8</v>
      </c>
      <c r="V13" s="60">
        <f>VLOOKUP($A13,'Return Data'!$B$7:$R$2292,17,0)</f>
        <v>4.6173999999999999</v>
      </c>
      <c r="W13" s="61">
        <f t="shared" si="9"/>
        <v>28</v>
      </c>
      <c r="X13" s="60">
        <f>VLOOKUP($A13,'Return Data'!$B$7:$R$2292,14,0)</f>
        <v>4.1459999999999999</v>
      </c>
      <c r="Y13" s="61">
        <f t="shared" si="10"/>
        <v>28</v>
      </c>
      <c r="Z13" s="60">
        <f>VLOOKUP($A13,'Return Data'!$B$7:$R$2292,16,0)</f>
        <v>6.6311999999999998</v>
      </c>
      <c r="AA13" s="62">
        <f t="shared" si="11"/>
        <v>26</v>
      </c>
    </row>
    <row r="14" spans="1:27" x14ac:dyDescent="0.3">
      <c r="A14" s="58" t="s">
        <v>124</v>
      </c>
      <c r="B14" s="59">
        <f>VLOOKUP($A14,'Return Data'!$B$7:$R$2292,3,0)</f>
        <v>45025</v>
      </c>
      <c r="C14" s="60">
        <f>VLOOKUP($A14,'Return Data'!$B$7:$R$2292,4,0)</f>
        <v>3223.3987000000002</v>
      </c>
      <c r="D14" s="60">
        <f>VLOOKUP($A14,'Return Data'!$B$7:$R$2292,5,0)</f>
        <v>6.7363999999999997</v>
      </c>
      <c r="E14" s="61">
        <f t="shared" si="0"/>
        <v>9</v>
      </c>
      <c r="F14" s="60">
        <f>VLOOKUP($A14,'Return Data'!$B$7:$R$2292,6,0)</f>
        <v>6.7363</v>
      </c>
      <c r="G14" s="61">
        <f t="shared" si="1"/>
        <v>9</v>
      </c>
      <c r="H14" s="60">
        <f>VLOOKUP($A14,'Return Data'!$B$7:$R$2292,7,0)</f>
        <v>7.9683000000000002</v>
      </c>
      <c r="I14" s="61">
        <f t="shared" si="2"/>
        <v>19</v>
      </c>
      <c r="J14" s="60">
        <f>VLOOKUP($A14,'Return Data'!$B$7:$R$2292,8,0)</f>
        <v>8.3643999999999998</v>
      </c>
      <c r="K14" s="61">
        <f t="shared" si="3"/>
        <v>19</v>
      </c>
      <c r="L14" s="60">
        <f>VLOOKUP($A14,'Return Data'!$B$7:$R$2292,9,0)</f>
        <v>7.8514999999999997</v>
      </c>
      <c r="M14" s="61">
        <f t="shared" si="4"/>
        <v>21</v>
      </c>
      <c r="N14" s="60">
        <f>VLOOKUP($A14,'Return Data'!$B$7:$R$2292,10,0)</f>
        <v>6.9</v>
      </c>
      <c r="O14" s="61">
        <f t="shared" si="5"/>
        <v>20</v>
      </c>
      <c r="P14" s="60">
        <f>VLOOKUP($A14,'Return Data'!$B$7:$R$2292,11,0)</f>
        <v>6.7253999999999996</v>
      </c>
      <c r="Q14" s="61">
        <f t="shared" si="6"/>
        <v>21</v>
      </c>
      <c r="R14" s="60">
        <f>VLOOKUP($A14,'Return Data'!$B$7:$R$2292,12,0)</f>
        <v>6.3052999999999999</v>
      </c>
      <c r="S14" s="61">
        <f t="shared" si="7"/>
        <v>18</v>
      </c>
      <c r="T14" s="60">
        <f>VLOOKUP($A14,'Return Data'!$B$7:$R$2292,13,0)</f>
        <v>5.8319000000000001</v>
      </c>
      <c r="U14" s="61">
        <f t="shared" si="8"/>
        <v>16</v>
      </c>
      <c r="V14" s="60">
        <f>VLOOKUP($A14,'Return Data'!$B$7:$R$2292,17,0)</f>
        <v>4.6449999999999996</v>
      </c>
      <c r="W14" s="61">
        <f t="shared" si="9"/>
        <v>18</v>
      </c>
      <c r="X14" s="60">
        <f>VLOOKUP($A14,'Return Data'!$B$7:$R$2292,14,0)</f>
        <v>4.2603</v>
      </c>
      <c r="Y14" s="61">
        <f t="shared" si="10"/>
        <v>22</v>
      </c>
      <c r="Z14" s="60">
        <f>VLOOKUP($A14,'Return Data'!$B$7:$R$2292,16,0)</f>
        <v>6.7733999999999996</v>
      </c>
      <c r="AA14" s="62">
        <f t="shared" si="11"/>
        <v>17</v>
      </c>
    </row>
    <row r="15" spans="1:27" x14ac:dyDescent="0.3">
      <c r="A15" s="58" t="s">
        <v>125</v>
      </c>
      <c r="B15" s="59">
        <f>VLOOKUP($A15,'Return Data'!$B$7:$R$2292,3,0)</f>
        <v>45025</v>
      </c>
      <c r="C15" s="60">
        <f>VLOOKUP($A15,'Return Data'!$B$7:$R$2292,4,0)</f>
        <v>2910.8341</v>
      </c>
      <c r="D15" s="60">
        <f>VLOOKUP($A15,'Return Data'!$B$7:$R$2292,5,0)</f>
        <v>6.5831</v>
      </c>
      <c r="E15" s="61">
        <f t="shared" si="0"/>
        <v>24</v>
      </c>
      <c r="F15" s="60">
        <f>VLOOKUP($A15,'Return Data'!$B$7:$R$2292,6,0)</f>
        <v>6.5834000000000001</v>
      </c>
      <c r="G15" s="61">
        <f t="shared" si="1"/>
        <v>24</v>
      </c>
      <c r="H15" s="60">
        <f>VLOOKUP($A15,'Return Data'!$B$7:$R$2292,7,0)</f>
        <v>7.9489999999999998</v>
      </c>
      <c r="I15" s="61">
        <f t="shared" si="2"/>
        <v>21</v>
      </c>
      <c r="J15" s="60">
        <f>VLOOKUP($A15,'Return Data'!$B$7:$R$2292,8,0)</f>
        <v>8.4969999999999999</v>
      </c>
      <c r="K15" s="61">
        <f t="shared" si="3"/>
        <v>14</v>
      </c>
      <c r="L15" s="60">
        <f>VLOOKUP($A15,'Return Data'!$B$7:$R$2292,9,0)</f>
        <v>7.8636999999999997</v>
      </c>
      <c r="M15" s="61">
        <f t="shared" si="4"/>
        <v>20</v>
      </c>
      <c r="N15" s="60">
        <f>VLOOKUP($A15,'Return Data'!$B$7:$R$2292,10,0)</f>
        <v>6.9016000000000002</v>
      </c>
      <c r="O15" s="61">
        <f t="shared" si="5"/>
        <v>19</v>
      </c>
      <c r="P15" s="60">
        <f>VLOOKUP($A15,'Return Data'!$B$7:$R$2292,11,0)</f>
        <v>6.7758000000000003</v>
      </c>
      <c r="Q15" s="61">
        <f t="shared" si="6"/>
        <v>13</v>
      </c>
      <c r="R15" s="60">
        <f>VLOOKUP($A15,'Return Data'!$B$7:$R$2292,12,0)</f>
        <v>6.3632</v>
      </c>
      <c r="S15" s="61">
        <f t="shared" si="7"/>
        <v>8</v>
      </c>
      <c r="T15" s="60">
        <f>VLOOKUP($A15,'Return Data'!$B$7:$R$2292,13,0)</f>
        <v>5.8490000000000002</v>
      </c>
      <c r="U15" s="61">
        <f t="shared" si="8"/>
        <v>15</v>
      </c>
      <c r="V15" s="60">
        <f>VLOOKUP($A15,'Return Data'!$B$7:$R$2292,17,0)</f>
        <v>4.6890000000000001</v>
      </c>
      <c r="W15" s="61">
        <f t="shared" si="9"/>
        <v>6</v>
      </c>
      <c r="X15" s="60">
        <f>VLOOKUP($A15,'Return Data'!$B$7:$R$2292,14,0)</f>
        <v>4.3601000000000001</v>
      </c>
      <c r="Y15" s="61">
        <f t="shared" si="10"/>
        <v>5</v>
      </c>
      <c r="Z15" s="60">
        <f>VLOOKUP($A15,'Return Data'!$B$7:$R$2292,16,0)</f>
        <v>6.7401</v>
      </c>
      <c r="AA15" s="62">
        <f t="shared" si="11"/>
        <v>23</v>
      </c>
    </row>
    <row r="16" spans="1:27" x14ac:dyDescent="0.3">
      <c r="A16" s="58" t="s">
        <v>127</v>
      </c>
      <c r="B16" s="59">
        <f>VLOOKUP($A16,'Return Data'!$B$7:$R$2292,3,0)</f>
        <v>45025</v>
      </c>
      <c r="C16" s="60">
        <f>VLOOKUP($A16,'Return Data'!$B$7:$R$2292,4,0)</f>
        <v>3388.1626000000001</v>
      </c>
      <c r="D16" s="60">
        <f>VLOOKUP($A16,'Return Data'!$B$7:$R$2292,5,0)</f>
        <v>6.5552999999999999</v>
      </c>
      <c r="E16" s="61">
        <f t="shared" si="0"/>
        <v>25</v>
      </c>
      <c r="F16" s="60">
        <f>VLOOKUP($A16,'Return Data'!$B$7:$R$2292,6,0)</f>
        <v>6.5555000000000003</v>
      </c>
      <c r="G16" s="61">
        <f t="shared" si="1"/>
        <v>25</v>
      </c>
      <c r="H16" s="60">
        <f>VLOOKUP($A16,'Return Data'!$B$7:$R$2292,7,0)</f>
        <v>7.9051999999999998</v>
      </c>
      <c r="I16" s="61">
        <f t="shared" si="2"/>
        <v>22</v>
      </c>
      <c r="J16" s="60">
        <f>VLOOKUP($A16,'Return Data'!$B$7:$R$2292,8,0)</f>
        <v>8.1189999999999998</v>
      </c>
      <c r="K16" s="61">
        <f t="shared" si="3"/>
        <v>26</v>
      </c>
      <c r="L16" s="60">
        <f>VLOOKUP($A16,'Return Data'!$B$7:$R$2292,9,0)</f>
        <v>7.6035000000000004</v>
      </c>
      <c r="M16" s="61">
        <f t="shared" si="4"/>
        <v>27</v>
      </c>
      <c r="N16" s="60">
        <f>VLOOKUP($A16,'Return Data'!$B$7:$R$2292,10,0)</f>
        <v>6.8109000000000002</v>
      </c>
      <c r="O16" s="61">
        <f t="shared" si="5"/>
        <v>25</v>
      </c>
      <c r="P16" s="60">
        <f>VLOOKUP($A16,'Return Data'!$B$7:$R$2292,11,0)</f>
        <v>6.6992000000000003</v>
      </c>
      <c r="Q16" s="61">
        <f t="shared" si="6"/>
        <v>24</v>
      </c>
      <c r="R16" s="60">
        <f>VLOOKUP($A16,'Return Data'!$B$7:$R$2292,12,0)</f>
        <v>6.2931999999999997</v>
      </c>
      <c r="S16" s="61">
        <f t="shared" si="7"/>
        <v>20</v>
      </c>
      <c r="T16" s="60">
        <f>VLOOKUP($A16,'Return Data'!$B$7:$R$2292,13,0)</f>
        <v>5.8190999999999997</v>
      </c>
      <c r="U16" s="61">
        <f t="shared" si="8"/>
        <v>21</v>
      </c>
      <c r="V16" s="60">
        <f>VLOOKUP($A16,'Return Data'!$B$7:$R$2292,17,0)</f>
        <v>4.6421999999999999</v>
      </c>
      <c r="W16" s="61">
        <f t="shared" si="9"/>
        <v>20</v>
      </c>
      <c r="X16" s="60">
        <f>VLOOKUP($A16,'Return Data'!$B$7:$R$2292,14,0)</f>
        <v>4.2857000000000003</v>
      </c>
      <c r="Y16" s="61">
        <f t="shared" si="10"/>
        <v>18</v>
      </c>
      <c r="Z16" s="60">
        <f>VLOOKUP($A16,'Return Data'!$B$7:$R$2292,16,0)</f>
        <v>6.8830999999999998</v>
      </c>
      <c r="AA16" s="62">
        <f t="shared" si="11"/>
        <v>2</v>
      </c>
    </row>
    <row r="17" spans="1:27" x14ac:dyDescent="0.3">
      <c r="A17" s="58" t="s">
        <v>128</v>
      </c>
      <c r="B17" s="59">
        <f>VLOOKUP($A17,'Return Data'!$B$7:$R$2292,3,0)</f>
        <v>45025</v>
      </c>
      <c r="C17" s="60">
        <f>VLOOKUP($A17,'Return Data'!$B$7:$R$2292,4,0)</f>
        <v>4431.9615999999996</v>
      </c>
      <c r="D17" s="60">
        <f>VLOOKUP($A17,'Return Data'!$B$7:$R$2292,5,0)</f>
        <v>6.6680000000000001</v>
      </c>
      <c r="E17" s="61">
        <f t="shared" si="0"/>
        <v>14</v>
      </c>
      <c r="F17" s="60">
        <f>VLOOKUP($A17,'Return Data'!$B$7:$R$2292,6,0)</f>
        <v>6.6654999999999998</v>
      </c>
      <c r="G17" s="61">
        <f t="shared" si="1"/>
        <v>15</v>
      </c>
      <c r="H17" s="60">
        <f>VLOOKUP($A17,'Return Data'!$B$7:$R$2292,7,0)</f>
        <v>8.3572000000000006</v>
      </c>
      <c r="I17" s="61">
        <f t="shared" si="2"/>
        <v>3</v>
      </c>
      <c r="J17" s="60">
        <f>VLOOKUP($A17,'Return Data'!$B$7:$R$2292,8,0)</f>
        <v>8.7344000000000008</v>
      </c>
      <c r="K17" s="61">
        <f t="shared" si="3"/>
        <v>4</v>
      </c>
      <c r="L17" s="60">
        <f>VLOOKUP($A17,'Return Data'!$B$7:$R$2292,9,0)</f>
        <v>8.0650999999999993</v>
      </c>
      <c r="M17" s="61">
        <f t="shared" si="4"/>
        <v>12</v>
      </c>
      <c r="N17" s="60">
        <f>VLOOKUP($A17,'Return Data'!$B$7:$R$2292,10,0)</f>
        <v>6.94</v>
      </c>
      <c r="O17" s="61">
        <f t="shared" si="5"/>
        <v>17</v>
      </c>
      <c r="P17" s="60">
        <f>VLOOKUP($A17,'Return Data'!$B$7:$R$2292,11,0)</f>
        <v>6.7553000000000001</v>
      </c>
      <c r="Q17" s="61">
        <f t="shared" si="6"/>
        <v>19</v>
      </c>
      <c r="R17" s="60">
        <f>VLOOKUP($A17,'Return Data'!$B$7:$R$2292,12,0)</f>
        <v>6.2964000000000002</v>
      </c>
      <c r="S17" s="61">
        <f t="shared" si="7"/>
        <v>19</v>
      </c>
      <c r="T17" s="60">
        <f>VLOOKUP($A17,'Return Data'!$B$7:$R$2292,13,0)</f>
        <v>5.8150000000000004</v>
      </c>
      <c r="U17" s="61">
        <f t="shared" si="8"/>
        <v>23</v>
      </c>
      <c r="V17" s="60">
        <f>VLOOKUP($A17,'Return Data'!$B$7:$R$2292,17,0)</f>
        <v>4.6279000000000003</v>
      </c>
      <c r="W17" s="61">
        <f t="shared" si="9"/>
        <v>25</v>
      </c>
      <c r="X17" s="60">
        <f>VLOOKUP($A17,'Return Data'!$B$7:$R$2292,14,0)</f>
        <v>4.2537000000000003</v>
      </c>
      <c r="Y17" s="61">
        <f t="shared" si="10"/>
        <v>24</v>
      </c>
      <c r="Z17" s="60">
        <f>VLOOKUP($A17,'Return Data'!$B$7:$R$2292,16,0)</f>
        <v>6.7488999999999999</v>
      </c>
      <c r="AA17" s="62">
        <f t="shared" si="11"/>
        <v>20</v>
      </c>
    </row>
    <row r="18" spans="1:27" x14ac:dyDescent="0.3">
      <c r="A18" s="58" t="s">
        <v>1960</v>
      </c>
      <c r="B18" s="59">
        <f>VLOOKUP($A18,'Return Data'!$B$7:$R$2292,3,0)</f>
        <v>45025</v>
      </c>
      <c r="C18" s="60">
        <f>VLOOKUP($A18,'Return Data'!$B$7:$R$2292,4,0)</f>
        <v>2246.5086000000001</v>
      </c>
      <c r="D18" s="60">
        <f>VLOOKUP($A18,'Return Data'!$B$7:$R$2292,5,0)</f>
        <v>7.0403000000000002</v>
      </c>
      <c r="E18" s="61">
        <f t="shared" si="0"/>
        <v>3</v>
      </c>
      <c r="F18" s="60">
        <f>VLOOKUP($A18,'Return Data'!$B$7:$R$2292,6,0)</f>
        <v>7.0403000000000002</v>
      </c>
      <c r="G18" s="61">
        <f t="shared" si="1"/>
        <v>3</v>
      </c>
      <c r="H18" s="60">
        <f>VLOOKUP($A18,'Return Data'!$B$7:$R$2292,7,0)</f>
        <v>8.1638999999999999</v>
      </c>
      <c r="I18" s="61">
        <f t="shared" si="2"/>
        <v>10</v>
      </c>
      <c r="J18" s="60">
        <f>VLOOKUP($A18,'Return Data'!$B$7:$R$2292,8,0)</f>
        <v>8.6143000000000001</v>
      </c>
      <c r="K18" s="61">
        <f t="shared" si="3"/>
        <v>8</v>
      </c>
      <c r="L18" s="60">
        <f>VLOOKUP($A18,'Return Data'!$B$7:$R$2292,9,0)</f>
        <v>8.0868000000000002</v>
      </c>
      <c r="M18" s="61">
        <f t="shared" si="4"/>
        <v>10</v>
      </c>
      <c r="N18" s="60">
        <f>VLOOKUP($A18,'Return Data'!$B$7:$R$2292,10,0)</f>
        <v>6.9905999999999997</v>
      </c>
      <c r="O18" s="61">
        <f t="shared" si="5"/>
        <v>9</v>
      </c>
      <c r="P18" s="60">
        <f>VLOOKUP($A18,'Return Data'!$B$7:$R$2292,11,0)</f>
        <v>6.7987000000000002</v>
      </c>
      <c r="Q18" s="61">
        <f t="shared" si="6"/>
        <v>7</v>
      </c>
      <c r="R18" s="60">
        <f>VLOOKUP($A18,'Return Data'!$B$7:$R$2292,12,0)</f>
        <v>6.3531000000000004</v>
      </c>
      <c r="S18" s="61">
        <f t="shared" si="7"/>
        <v>11</v>
      </c>
      <c r="T18" s="60">
        <f>VLOOKUP($A18,'Return Data'!$B$7:$R$2292,13,0)</f>
        <v>5.8760000000000003</v>
      </c>
      <c r="U18" s="61">
        <f t="shared" si="8"/>
        <v>11</v>
      </c>
      <c r="V18" s="60">
        <f>VLOOKUP($A18,'Return Data'!$B$7:$R$2292,17,0)</f>
        <v>4.6726000000000001</v>
      </c>
      <c r="W18" s="61">
        <f t="shared" si="9"/>
        <v>13</v>
      </c>
      <c r="X18" s="60">
        <f>VLOOKUP($A18,'Return Data'!$B$7:$R$2292,14,0)</f>
        <v>4.2977999999999996</v>
      </c>
      <c r="Y18" s="61">
        <f t="shared" si="10"/>
        <v>16</v>
      </c>
      <c r="Z18" s="60">
        <f>VLOOKUP($A18,'Return Data'!$B$7:$R$2292,16,0)</f>
        <v>6.7736999999999998</v>
      </c>
      <c r="AA18" s="62">
        <f t="shared" si="11"/>
        <v>16</v>
      </c>
    </row>
    <row r="19" spans="1:27" x14ac:dyDescent="0.3">
      <c r="A19" s="58" t="s">
        <v>130</v>
      </c>
      <c r="B19" s="59">
        <f>VLOOKUP($A19,'Return Data'!$B$7:$R$2292,3,0)</f>
        <v>45025</v>
      </c>
      <c r="C19" s="60">
        <f>VLOOKUP($A19,'Return Data'!$B$7:$R$2292,4,0)</f>
        <v>333.83949999999999</v>
      </c>
      <c r="D19" s="60">
        <f>VLOOKUP($A19,'Return Data'!$B$7:$R$2292,5,0)</f>
        <v>6.6050000000000004</v>
      </c>
      <c r="E19" s="61">
        <f t="shared" si="0"/>
        <v>20</v>
      </c>
      <c r="F19" s="60">
        <f>VLOOKUP($A19,'Return Data'!$B$7:$R$2292,6,0)</f>
        <v>6.6074000000000002</v>
      </c>
      <c r="G19" s="61">
        <f t="shared" si="1"/>
        <v>20</v>
      </c>
      <c r="H19" s="60">
        <f>VLOOKUP($A19,'Return Data'!$B$7:$R$2292,7,0)</f>
        <v>8.2708999999999993</v>
      </c>
      <c r="I19" s="61">
        <f t="shared" si="2"/>
        <v>8</v>
      </c>
      <c r="J19" s="60">
        <f>VLOOKUP($A19,'Return Data'!$B$7:$R$2292,8,0)</f>
        <v>8.7337000000000007</v>
      </c>
      <c r="K19" s="61">
        <f t="shared" si="3"/>
        <v>5</v>
      </c>
      <c r="L19" s="60">
        <f>VLOOKUP($A19,'Return Data'!$B$7:$R$2292,9,0)</f>
        <v>8.1509999999999998</v>
      </c>
      <c r="M19" s="61">
        <f t="shared" si="4"/>
        <v>5</v>
      </c>
      <c r="N19" s="60">
        <f>VLOOKUP($A19,'Return Data'!$B$7:$R$2292,10,0)</f>
        <v>6.9656000000000002</v>
      </c>
      <c r="O19" s="61">
        <f t="shared" si="5"/>
        <v>11</v>
      </c>
      <c r="P19" s="60">
        <f>VLOOKUP($A19,'Return Data'!$B$7:$R$2292,11,0)</f>
        <v>6.7420999999999998</v>
      </c>
      <c r="Q19" s="61">
        <f t="shared" si="6"/>
        <v>20</v>
      </c>
      <c r="R19" s="60">
        <f>VLOOKUP($A19,'Return Data'!$B$7:$R$2292,12,0)</f>
        <v>6.2907999999999999</v>
      </c>
      <c r="S19" s="61">
        <f t="shared" si="7"/>
        <v>21</v>
      </c>
      <c r="T19" s="60">
        <f>VLOOKUP($A19,'Return Data'!$B$7:$R$2292,13,0)</f>
        <v>5.8011999999999997</v>
      </c>
      <c r="U19" s="61">
        <f t="shared" si="8"/>
        <v>25</v>
      </c>
      <c r="V19" s="60">
        <f>VLOOKUP($A19,'Return Data'!$B$7:$R$2292,17,0)</f>
        <v>4.6254999999999997</v>
      </c>
      <c r="W19" s="61">
        <f t="shared" si="9"/>
        <v>27</v>
      </c>
      <c r="X19" s="60">
        <f>VLOOKUP($A19,'Return Data'!$B$7:$R$2292,14,0)</f>
        <v>4.3080999999999996</v>
      </c>
      <c r="Y19" s="61">
        <f t="shared" si="10"/>
        <v>14</v>
      </c>
      <c r="Z19" s="60">
        <f>VLOOKUP($A19,'Return Data'!$B$7:$R$2292,16,0)</f>
        <v>6.7956000000000003</v>
      </c>
      <c r="AA19" s="62">
        <f t="shared" si="11"/>
        <v>12</v>
      </c>
    </row>
    <row r="20" spans="1:27" x14ac:dyDescent="0.3">
      <c r="A20" s="58" t="s">
        <v>131</v>
      </c>
      <c r="B20" s="59">
        <f>VLOOKUP($A20,'Return Data'!$B$7:$R$2292,3,0)</f>
        <v>45025</v>
      </c>
      <c r="C20" s="60">
        <f>VLOOKUP($A20,'Return Data'!$B$7:$R$2292,4,0)</f>
        <v>2426.6271999999999</v>
      </c>
      <c r="D20" s="60">
        <f>VLOOKUP($A20,'Return Data'!$B$7:$R$2292,5,0)</f>
        <v>6.5321999999999996</v>
      </c>
      <c r="E20" s="61">
        <f t="shared" si="0"/>
        <v>26</v>
      </c>
      <c r="F20" s="60">
        <f>VLOOKUP($A20,'Return Data'!$B$7:$R$2292,6,0)</f>
        <v>6.5339999999999998</v>
      </c>
      <c r="G20" s="61">
        <f t="shared" si="1"/>
        <v>26</v>
      </c>
      <c r="H20" s="60">
        <f>VLOOKUP($A20,'Return Data'!$B$7:$R$2292,7,0)</f>
        <v>7.6421000000000001</v>
      </c>
      <c r="I20" s="61">
        <f t="shared" si="2"/>
        <v>29</v>
      </c>
      <c r="J20" s="60">
        <f>VLOOKUP($A20,'Return Data'!$B$7:$R$2292,8,0)</f>
        <v>8.2775999999999996</v>
      </c>
      <c r="K20" s="61">
        <f t="shared" si="3"/>
        <v>20</v>
      </c>
      <c r="L20" s="60">
        <f>VLOOKUP($A20,'Return Data'!$B$7:$R$2292,9,0)</f>
        <v>7.6955</v>
      </c>
      <c r="M20" s="61">
        <f t="shared" si="4"/>
        <v>26</v>
      </c>
      <c r="N20" s="60">
        <f>VLOOKUP($A20,'Return Data'!$B$7:$R$2292,10,0)</f>
        <v>6.8384</v>
      </c>
      <c r="O20" s="61">
        <f t="shared" si="5"/>
        <v>24</v>
      </c>
      <c r="P20" s="60">
        <f>VLOOKUP($A20,'Return Data'!$B$7:$R$2292,11,0)</f>
        <v>6.6665000000000001</v>
      </c>
      <c r="Q20" s="61">
        <f t="shared" si="6"/>
        <v>25</v>
      </c>
      <c r="R20" s="60">
        <f>VLOOKUP($A20,'Return Data'!$B$7:$R$2292,12,0)</f>
        <v>6.2793999999999999</v>
      </c>
      <c r="S20" s="61">
        <f t="shared" si="7"/>
        <v>24</v>
      </c>
      <c r="T20" s="60">
        <f>VLOOKUP($A20,'Return Data'!$B$7:$R$2292,13,0)</f>
        <v>5.8178999999999998</v>
      </c>
      <c r="U20" s="61">
        <f t="shared" si="8"/>
        <v>22</v>
      </c>
      <c r="V20" s="60">
        <f>VLOOKUP($A20,'Return Data'!$B$7:$R$2292,17,0)</f>
        <v>4.6642000000000001</v>
      </c>
      <c r="W20" s="61">
        <f t="shared" si="9"/>
        <v>15</v>
      </c>
      <c r="X20" s="60">
        <f>VLOOKUP($A20,'Return Data'!$B$7:$R$2292,14,0)</f>
        <v>4.3841999999999999</v>
      </c>
      <c r="Y20" s="61">
        <f t="shared" si="10"/>
        <v>2</v>
      </c>
      <c r="Z20" s="60">
        <f>VLOOKUP($A20,'Return Data'!$B$7:$R$2292,16,0)</f>
        <v>6.8127000000000004</v>
      </c>
      <c r="AA20" s="62">
        <f t="shared" si="11"/>
        <v>9</v>
      </c>
    </row>
    <row r="21" spans="1:27" x14ac:dyDescent="0.3">
      <c r="A21" s="58" t="s">
        <v>133</v>
      </c>
      <c r="B21" s="59">
        <f>VLOOKUP($A21,'Return Data'!$B$7:$R$2292,3,0)</f>
        <v>45025</v>
      </c>
      <c r="C21" s="60">
        <f>VLOOKUP($A21,'Return Data'!$B$7:$R$2292,4,0)</f>
        <v>1736.2208000000001</v>
      </c>
      <c r="D21" s="60">
        <f>VLOOKUP($A21,'Return Data'!$B$7:$R$2292,5,0)</f>
        <v>6.5983999999999998</v>
      </c>
      <c r="E21" s="61">
        <f t="shared" si="0"/>
        <v>21</v>
      </c>
      <c r="F21" s="60">
        <f>VLOOKUP($A21,'Return Data'!$B$7:$R$2292,6,0)</f>
        <v>6.5983999999999998</v>
      </c>
      <c r="G21" s="61">
        <f t="shared" si="1"/>
        <v>23</v>
      </c>
      <c r="H21" s="60">
        <f>VLOOKUP($A21,'Return Data'!$B$7:$R$2292,7,0)</f>
        <v>7.7676999999999996</v>
      </c>
      <c r="I21" s="61">
        <f t="shared" si="2"/>
        <v>25</v>
      </c>
      <c r="J21" s="60">
        <f>VLOOKUP($A21,'Return Data'!$B$7:$R$2292,8,0)</f>
        <v>7.7984999999999998</v>
      </c>
      <c r="K21" s="61">
        <f t="shared" si="3"/>
        <v>30</v>
      </c>
      <c r="L21" s="60">
        <f>VLOOKUP($A21,'Return Data'!$B$7:$R$2292,9,0)</f>
        <v>7.5060000000000002</v>
      </c>
      <c r="M21" s="61">
        <f t="shared" si="4"/>
        <v>29</v>
      </c>
      <c r="N21" s="60">
        <f>VLOOKUP($A21,'Return Data'!$B$7:$R$2292,10,0)</f>
        <v>6.7714999999999996</v>
      </c>
      <c r="O21" s="61">
        <f t="shared" si="5"/>
        <v>28</v>
      </c>
      <c r="P21" s="60">
        <f>VLOOKUP($A21,'Return Data'!$B$7:$R$2292,11,0)</f>
        <v>6.6186999999999996</v>
      </c>
      <c r="Q21" s="61">
        <f t="shared" si="6"/>
        <v>27</v>
      </c>
      <c r="R21" s="60">
        <f>VLOOKUP($A21,'Return Data'!$B$7:$R$2292,12,0)</f>
        <v>6.1818</v>
      </c>
      <c r="S21" s="61">
        <f t="shared" si="7"/>
        <v>28</v>
      </c>
      <c r="T21" s="60">
        <f>VLOOKUP($A21,'Return Data'!$B$7:$R$2292,13,0)</f>
        <v>5.6974999999999998</v>
      </c>
      <c r="U21" s="61">
        <f t="shared" si="8"/>
        <v>29</v>
      </c>
      <c r="V21" s="60">
        <f>VLOOKUP($A21,'Return Data'!$B$7:$R$2292,17,0)</f>
        <v>4.4587000000000003</v>
      </c>
      <c r="W21" s="61">
        <f t="shared" si="9"/>
        <v>29</v>
      </c>
      <c r="X21" s="60">
        <f>VLOOKUP($A21,'Return Data'!$B$7:$R$2292,14,0)</f>
        <v>3.9727999999999999</v>
      </c>
      <c r="Y21" s="61">
        <f t="shared" si="10"/>
        <v>32</v>
      </c>
      <c r="Z21" s="60">
        <f>VLOOKUP($A21,'Return Data'!$B$7:$R$2292,16,0)</f>
        <v>6.0369000000000002</v>
      </c>
      <c r="AA21" s="62">
        <f t="shared" si="11"/>
        <v>29</v>
      </c>
    </row>
    <row r="22" spans="1:27" x14ac:dyDescent="0.3">
      <c r="A22" s="58" t="s">
        <v>134</v>
      </c>
      <c r="B22" s="59">
        <f>VLOOKUP($A22,'Return Data'!$B$7:$R$2292,3,0)</f>
        <v>45025</v>
      </c>
      <c r="C22" s="60">
        <f>VLOOKUP($A22,'Return Data'!$B$7:$R$2292,4,0)</f>
        <v>2186.5972999999999</v>
      </c>
      <c r="D22" s="60">
        <f>VLOOKUP($A22,'Return Data'!$B$7:$R$2292,5,0)</f>
        <v>6.1071999999999997</v>
      </c>
      <c r="E22" s="61">
        <f t="shared" si="0"/>
        <v>35</v>
      </c>
      <c r="F22" s="60">
        <f>VLOOKUP($A22,'Return Data'!$B$7:$R$2292,6,0)</f>
        <v>6.1102999999999996</v>
      </c>
      <c r="G22" s="61">
        <f t="shared" si="1"/>
        <v>35</v>
      </c>
      <c r="H22" s="60">
        <f>VLOOKUP($A22,'Return Data'!$B$7:$R$2292,7,0)</f>
        <v>7.6595000000000004</v>
      </c>
      <c r="I22" s="61">
        <f t="shared" si="2"/>
        <v>28</v>
      </c>
      <c r="J22" s="60">
        <f>VLOOKUP($A22,'Return Data'!$B$7:$R$2292,8,0)</f>
        <v>6.7925000000000004</v>
      </c>
      <c r="K22" s="61">
        <f t="shared" si="3"/>
        <v>35</v>
      </c>
      <c r="L22" s="60">
        <f>VLOOKUP($A22,'Return Data'!$B$7:$R$2292,9,0)</f>
        <v>6.8933999999999997</v>
      </c>
      <c r="M22" s="61">
        <f t="shared" si="4"/>
        <v>33</v>
      </c>
      <c r="N22" s="60">
        <f>VLOOKUP($A22,'Return Data'!$B$7:$R$2292,10,0)</f>
        <v>6.4223999999999997</v>
      </c>
      <c r="O22" s="61">
        <f t="shared" si="5"/>
        <v>33</v>
      </c>
      <c r="P22" s="60">
        <f>VLOOKUP($A22,'Return Data'!$B$7:$R$2292,11,0)</f>
        <v>6.4158999999999997</v>
      </c>
      <c r="Q22" s="61">
        <f t="shared" si="6"/>
        <v>32</v>
      </c>
      <c r="R22" s="60">
        <f>VLOOKUP($A22,'Return Data'!$B$7:$R$2292,12,0)</f>
        <v>6.0551000000000004</v>
      </c>
      <c r="S22" s="61">
        <f t="shared" si="7"/>
        <v>32</v>
      </c>
      <c r="T22" s="60">
        <f>VLOOKUP($A22,'Return Data'!$B$7:$R$2292,13,0)</f>
        <v>5.5758000000000001</v>
      </c>
      <c r="U22" s="61">
        <f t="shared" si="8"/>
        <v>33</v>
      </c>
      <c r="V22" s="60">
        <f>VLOOKUP($A22,'Return Data'!$B$7:$R$2292,17,0)</f>
        <v>4.3601999999999999</v>
      </c>
      <c r="W22" s="61">
        <f t="shared" si="9"/>
        <v>33</v>
      </c>
      <c r="X22" s="60">
        <f>VLOOKUP($A22,'Return Data'!$B$7:$R$2292,14,0)</f>
        <v>4.0457999999999998</v>
      </c>
      <c r="Y22" s="61">
        <f t="shared" si="10"/>
        <v>29</v>
      </c>
      <c r="Z22" s="60">
        <f>VLOOKUP($A22,'Return Data'!$B$7:$R$2292,16,0)</f>
        <v>6.7533000000000003</v>
      </c>
      <c r="AA22" s="62">
        <f t="shared" si="11"/>
        <v>19</v>
      </c>
    </row>
    <row r="23" spans="1:27" x14ac:dyDescent="0.3">
      <c r="A23" s="58" t="s">
        <v>139</v>
      </c>
      <c r="B23" s="59">
        <f>VLOOKUP($A23,'Return Data'!$B$7:$R$2292,3,0)</f>
        <v>45025</v>
      </c>
      <c r="C23" s="60">
        <f>VLOOKUP($A23,'Return Data'!$B$7:$R$2292,4,0)</f>
        <v>3096.11</v>
      </c>
      <c r="D23" s="60">
        <f>VLOOKUP($A23,'Return Data'!$B$7:$R$2292,5,0)</f>
        <v>6.6302000000000003</v>
      </c>
      <c r="E23" s="61">
        <f t="shared" si="0"/>
        <v>19</v>
      </c>
      <c r="F23" s="60">
        <f>VLOOKUP($A23,'Return Data'!$B$7:$R$2292,6,0)</f>
        <v>6.6314000000000002</v>
      </c>
      <c r="G23" s="61">
        <f t="shared" si="1"/>
        <v>19</v>
      </c>
      <c r="H23" s="60">
        <f>VLOOKUP($A23,'Return Data'!$B$7:$R$2292,7,0)</f>
        <v>8.1072000000000006</v>
      </c>
      <c r="I23" s="61">
        <f t="shared" si="2"/>
        <v>14</v>
      </c>
      <c r="J23" s="60">
        <f>VLOOKUP($A23,'Return Data'!$B$7:$R$2292,8,0)</f>
        <v>8.2451000000000008</v>
      </c>
      <c r="K23" s="61">
        <f t="shared" si="3"/>
        <v>22</v>
      </c>
      <c r="L23" s="60">
        <f>VLOOKUP($A23,'Return Data'!$B$7:$R$2292,9,0)</f>
        <v>7.8456000000000001</v>
      </c>
      <c r="M23" s="61">
        <f t="shared" si="4"/>
        <v>22</v>
      </c>
      <c r="N23" s="60">
        <f>VLOOKUP($A23,'Return Data'!$B$7:$R$2292,10,0)</f>
        <v>6.8673999999999999</v>
      </c>
      <c r="O23" s="61">
        <f t="shared" si="5"/>
        <v>22</v>
      </c>
      <c r="P23" s="60">
        <f>VLOOKUP($A23,'Return Data'!$B$7:$R$2292,11,0)</f>
        <v>6.7168000000000001</v>
      </c>
      <c r="Q23" s="61">
        <f t="shared" si="6"/>
        <v>22</v>
      </c>
      <c r="R23" s="60">
        <f>VLOOKUP($A23,'Return Data'!$B$7:$R$2292,12,0)</f>
        <v>6.2878999999999996</v>
      </c>
      <c r="S23" s="61">
        <f t="shared" si="7"/>
        <v>22</v>
      </c>
      <c r="T23" s="60">
        <f>VLOOKUP($A23,'Return Data'!$B$7:$R$2292,13,0)</f>
        <v>5.8193999999999999</v>
      </c>
      <c r="U23" s="61">
        <f t="shared" si="8"/>
        <v>20</v>
      </c>
      <c r="V23" s="60">
        <f>VLOOKUP($A23,'Return Data'!$B$7:$R$2292,17,0)</f>
        <v>4.6283000000000003</v>
      </c>
      <c r="W23" s="61">
        <f t="shared" si="9"/>
        <v>24</v>
      </c>
      <c r="X23" s="60">
        <f>VLOOKUP($A23,'Return Data'!$B$7:$R$2292,14,0)</f>
        <v>4.2651000000000003</v>
      </c>
      <c r="Y23" s="61">
        <f t="shared" si="10"/>
        <v>21</v>
      </c>
      <c r="Z23" s="60">
        <f>VLOOKUP($A23,'Return Data'!$B$7:$R$2292,16,0)</f>
        <v>6.7709000000000001</v>
      </c>
      <c r="AA23" s="62">
        <f t="shared" si="11"/>
        <v>18</v>
      </c>
    </row>
    <row r="24" spans="1:27" x14ac:dyDescent="0.3">
      <c r="A24" s="58" t="s">
        <v>140</v>
      </c>
      <c r="B24" s="59">
        <f>VLOOKUP($A24,'Return Data'!$B$7:$R$2292,3,0)</f>
        <v>45025</v>
      </c>
      <c r="C24" s="60">
        <f>VLOOKUP($A24,'Return Data'!$B$7:$R$2292,4,0)</f>
        <v>1179.2429</v>
      </c>
      <c r="D24" s="60">
        <f>VLOOKUP($A24,'Return Data'!$B$7:$R$2292,5,0)</f>
        <v>6.3277000000000001</v>
      </c>
      <c r="E24" s="61">
        <f t="shared" si="0"/>
        <v>32</v>
      </c>
      <c r="F24" s="60">
        <f>VLOOKUP($A24,'Return Data'!$B$7:$R$2292,6,0)</f>
        <v>6.3299000000000003</v>
      </c>
      <c r="G24" s="61">
        <f t="shared" si="1"/>
        <v>32</v>
      </c>
      <c r="H24" s="60">
        <f>VLOOKUP($A24,'Return Data'!$B$7:$R$2292,7,0)</f>
        <v>6.7793000000000001</v>
      </c>
      <c r="I24" s="61">
        <f t="shared" si="2"/>
        <v>35</v>
      </c>
      <c r="J24" s="60">
        <f>VLOOKUP($A24,'Return Data'!$B$7:$R$2292,8,0)</f>
        <v>6.9184000000000001</v>
      </c>
      <c r="K24" s="61">
        <f t="shared" si="3"/>
        <v>34</v>
      </c>
      <c r="L24" s="60">
        <f>VLOOKUP($A24,'Return Data'!$B$7:$R$2292,9,0)</f>
        <v>6.7725</v>
      </c>
      <c r="M24" s="61">
        <f t="shared" si="4"/>
        <v>35</v>
      </c>
      <c r="N24" s="60">
        <f>VLOOKUP($A24,'Return Data'!$B$7:$R$2292,10,0)</f>
        <v>6.4680999999999997</v>
      </c>
      <c r="O24" s="61">
        <f t="shared" si="5"/>
        <v>32</v>
      </c>
      <c r="P24" s="60">
        <f>VLOOKUP($A24,'Return Data'!$B$7:$R$2292,11,0)</f>
        <v>6.4009</v>
      </c>
      <c r="Q24" s="61">
        <f t="shared" si="6"/>
        <v>33</v>
      </c>
      <c r="R24" s="60">
        <f>VLOOKUP($A24,'Return Data'!$B$7:$R$2292,12,0)</f>
        <v>6.0532000000000004</v>
      </c>
      <c r="S24" s="61">
        <f t="shared" si="7"/>
        <v>33</v>
      </c>
      <c r="T24" s="60">
        <f>VLOOKUP($A24,'Return Data'!$B$7:$R$2292,13,0)</f>
        <v>5.6509999999999998</v>
      </c>
      <c r="U24" s="61">
        <f t="shared" si="8"/>
        <v>30</v>
      </c>
      <c r="V24" s="60">
        <f>VLOOKUP($A24,'Return Data'!$B$7:$R$2292,17,0)</f>
        <v>4.4554999999999998</v>
      </c>
      <c r="W24" s="61">
        <f t="shared" si="9"/>
        <v>30</v>
      </c>
      <c r="X24" s="60"/>
      <c r="Y24" s="61"/>
      <c r="Z24" s="60">
        <f>VLOOKUP($A24,'Return Data'!$B$7:$R$2292,16,0)</f>
        <v>4.2472000000000003</v>
      </c>
      <c r="AA24" s="62">
        <f t="shared" si="11"/>
        <v>35</v>
      </c>
    </row>
    <row r="25" spans="1:27" x14ac:dyDescent="0.3">
      <c r="A25" s="58" t="s">
        <v>141</v>
      </c>
      <c r="B25" s="59">
        <f>VLOOKUP($A25,'Return Data'!$B$7:$R$2292,3,0)</f>
        <v>45025</v>
      </c>
      <c r="C25" s="60">
        <f>VLOOKUP($A25,'Return Data'!$B$7:$R$2292,4,0)</f>
        <v>61.654200000000003</v>
      </c>
      <c r="D25" s="60">
        <f>VLOOKUP($A25,'Return Data'!$B$7:$R$2292,5,0)</f>
        <v>6.4541000000000004</v>
      </c>
      <c r="E25" s="61">
        <f t="shared" si="0"/>
        <v>31</v>
      </c>
      <c r="F25" s="60">
        <f>VLOOKUP($A25,'Return Data'!$B$7:$R$2292,6,0)</f>
        <v>6.4958999999999998</v>
      </c>
      <c r="G25" s="61">
        <f t="shared" si="1"/>
        <v>29</v>
      </c>
      <c r="H25" s="60">
        <f>VLOOKUP($A25,'Return Data'!$B$7:$R$2292,7,0)</f>
        <v>7.3682999999999996</v>
      </c>
      <c r="I25" s="61">
        <f t="shared" si="2"/>
        <v>33</v>
      </c>
      <c r="J25" s="60">
        <f>VLOOKUP($A25,'Return Data'!$B$7:$R$2292,8,0)</f>
        <v>7.9741999999999997</v>
      </c>
      <c r="K25" s="61">
        <f t="shared" si="3"/>
        <v>27</v>
      </c>
      <c r="L25" s="60">
        <f>VLOOKUP($A25,'Return Data'!$B$7:$R$2292,9,0)</f>
        <v>7.5339999999999998</v>
      </c>
      <c r="M25" s="61">
        <f t="shared" si="4"/>
        <v>28</v>
      </c>
      <c r="N25" s="60">
        <f>VLOOKUP($A25,'Return Data'!$B$7:$R$2292,10,0)</f>
        <v>6.8108000000000004</v>
      </c>
      <c r="O25" s="61">
        <f t="shared" si="5"/>
        <v>26</v>
      </c>
      <c r="P25" s="60">
        <f>VLOOKUP($A25,'Return Data'!$B$7:$R$2292,11,0)</f>
        <v>6.6632999999999996</v>
      </c>
      <c r="Q25" s="61">
        <f t="shared" si="6"/>
        <v>26</v>
      </c>
      <c r="R25" s="60">
        <f>VLOOKUP($A25,'Return Data'!$B$7:$R$2292,12,0)</f>
        <v>6.2693000000000003</v>
      </c>
      <c r="S25" s="61">
        <f t="shared" si="7"/>
        <v>25</v>
      </c>
      <c r="T25" s="60">
        <f>VLOOKUP($A25,'Return Data'!$B$7:$R$2292,13,0)</f>
        <v>5.8216000000000001</v>
      </c>
      <c r="U25" s="61">
        <f t="shared" si="8"/>
        <v>19</v>
      </c>
      <c r="V25" s="60">
        <f>VLOOKUP($A25,'Return Data'!$B$7:$R$2292,17,0)</f>
        <v>4.6561000000000003</v>
      </c>
      <c r="W25" s="61">
        <f t="shared" si="9"/>
        <v>16</v>
      </c>
      <c r="X25" s="60">
        <f>VLOOKUP($A25,'Return Data'!$B$7:$R$2292,14,0)</f>
        <v>4.2603</v>
      </c>
      <c r="Y25" s="61">
        <f t="shared" ref="Y25:Y43" si="12">RANK(X25,X$8:X$43,0)</f>
        <v>22</v>
      </c>
      <c r="Z25" s="60">
        <f>VLOOKUP($A25,'Return Data'!$B$7:$R$2292,16,0)</f>
        <v>6.8147000000000002</v>
      </c>
      <c r="AA25" s="62">
        <f t="shared" si="11"/>
        <v>8</v>
      </c>
    </row>
    <row r="26" spans="1:27" x14ac:dyDescent="0.3">
      <c r="A26" s="58" t="s">
        <v>142</v>
      </c>
      <c r="B26" s="59">
        <f>VLOOKUP($A26,'Return Data'!$B$7:$R$2292,3,0)</f>
        <v>45025</v>
      </c>
      <c r="C26" s="60">
        <f>VLOOKUP($A26,'Return Data'!$B$7:$R$2292,4,0)</f>
        <v>4557.2393000000002</v>
      </c>
      <c r="D26" s="60">
        <f>VLOOKUP($A26,'Return Data'!$B$7:$R$2292,5,0)</f>
        <v>6.6421999999999999</v>
      </c>
      <c r="E26" s="61">
        <f t="shared" si="0"/>
        <v>17</v>
      </c>
      <c r="F26" s="60">
        <f>VLOOKUP($A26,'Return Data'!$B$7:$R$2292,6,0)</f>
        <v>6.6421999999999999</v>
      </c>
      <c r="G26" s="61">
        <f t="shared" si="1"/>
        <v>17</v>
      </c>
      <c r="H26" s="60">
        <f>VLOOKUP($A26,'Return Data'!$B$7:$R$2292,7,0)</f>
        <v>8.1290999999999993</v>
      </c>
      <c r="I26" s="61">
        <f t="shared" si="2"/>
        <v>13</v>
      </c>
      <c r="J26" s="60">
        <f>VLOOKUP($A26,'Return Data'!$B$7:$R$2292,8,0)</f>
        <v>8.6001999999999992</v>
      </c>
      <c r="K26" s="61">
        <f t="shared" si="3"/>
        <v>9</v>
      </c>
      <c r="L26" s="60">
        <f>VLOOKUP($A26,'Return Data'!$B$7:$R$2292,9,0)</f>
        <v>8.1361000000000008</v>
      </c>
      <c r="M26" s="61">
        <f t="shared" si="4"/>
        <v>7</v>
      </c>
      <c r="N26" s="60">
        <f>VLOOKUP($A26,'Return Data'!$B$7:$R$2292,10,0)</f>
        <v>6.9569999999999999</v>
      </c>
      <c r="O26" s="61">
        <f t="shared" si="5"/>
        <v>15</v>
      </c>
      <c r="P26" s="60">
        <f>VLOOKUP($A26,'Return Data'!$B$7:$R$2292,11,0)</f>
        <v>6.7556000000000003</v>
      </c>
      <c r="Q26" s="61">
        <f t="shared" si="6"/>
        <v>18</v>
      </c>
      <c r="R26" s="60">
        <f>VLOOKUP($A26,'Return Data'!$B$7:$R$2292,12,0)</f>
        <v>6.2827000000000002</v>
      </c>
      <c r="S26" s="61">
        <f t="shared" si="7"/>
        <v>23</v>
      </c>
      <c r="T26" s="60">
        <f>VLOOKUP($A26,'Return Data'!$B$7:$R$2292,13,0)</f>
        <v>5.806</v>
      </c>
      <c r="U26" s="61">
        <f t="shared" si="8"/>
        <v>24</v>
      </c>
      <c r="V26" s="60">
        <f>VLOOKUP($A26,'Return Data'!$B$7:$R$2292,17,0)</f>
        <v>4.6363000000000003</v>
      </c>
      <c r="W26" s="61">
        <f t="shared" si="9"/>
        <v>22</v>
      </c>
      <c r="X26" s="60">
        <f>VLOOKUP($A26,'Return Data'!$B$7:$R$2292,14,0)</f>
        <v>4.2728000000000002</v>
      </c>
      <c r="Y26" s="61">
        <f t="shared" si="12"/>
        <v>20</v>
      </c>
      <c r="Z26" s="60">
        <f>VLOOKUP($A26,'Return Data'!$B$7:$R$2292,16,0)</f>
        <v>6.7458</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45025</v>
      </c>
      <c r="C28" s="60">
        <f>VLOOKUP($A28,'Return Data'!$B$7:$R$2292,4,0)</f>
        <v>4095.6916000000001</v>
      </c>
      <c r="D28" s="60">
        <f>VLOOKUP($A28,'Return Data'!$B$7:$R$2292,5,0)</f>
        <v>6.5959000000000003</v>
      </c>
      <c r="E28" s="61">
        <f t="shared" si="0"/>
        <v>23</v>
      </c>
      <c r="F28" s="60">
        <f>VLOOKUP($A28,'Return Data'!$B$7:$R$2292,6,0)</f>
        <v>6.5986000000000002</v>
      </c>
      <c r="G28" s="61">
        <f t="shared" si="1"/>
        <v>21</v>
      </c>
      <c r="H28" s="60">
        <f>VLOOKUP($A28,'Return Data'!$B$7:$R$2292,7,0)</f>
        <v>8.2653999999999996</v>
      </c>
      <c r="I28" s="61">
        <f t="shared" si="2"/>
        <v>9</v>
      </c>
      <c r="J28" s="60">
        <f>VLOOKUP($A28,'Return Data'!$B$7:$R$2292,8,0)</f>
        <v>8.4414999999999996</v>
      </c>
      <c r="K28" s="61">
        <f t="shared" si="3"/>
        <v>17</v>
      </c>
      <c r="L28" s="60">
        <f>VLOOKUP($A28,'Return Data'!$B$7:$R$2292,9,0)</f>
        <v>7.9715999999999996</v>
      </c>
      <c r="M28" s="61">
        <f t="shared" si="4"/>
        <v>16</v>
      </c>
      <c r="N28" s="60">
        <f>VLOOKUP($A28,'Return Data'!$B$7:$R$2292,10,0)</f>
        <v>6.9588000000000001</v>
      </c>
      <c r="O28" s="61">
        <f t="shared" si="5"/>
        <v>14</v>
      </c>
      <c r="P28" s="60">
        <f>VLOOKUP($A28,'Return Data'!$B$7:$R$2292,11,0)</f>
        <v>6.7632000000000003</v>
      </c>
      <c r="Q28" s="61">
        <f t="shared" si="6"/>
        <v>16</v>
      </c>
      <c r="R28" s="60">
        <f>VLOOKUP($A28,'Return Data'!$B$7:$R$2292,12,0)</f>
        <v>6.3109000000000002</v>
      </c>
      <c r="S28" s="61">
        <f t="shared" si="7"/>
        <v>17</v>
      </c>
      <c r="T28" s="60">
        <f>VLOOKUP($A28,'Return Data'!$B$7:$R$2292,13,0)</f>
        <v>5.8281000000000001</v>
      </c>
      <c r="U28" s="61">
        <f t="shared" si="8"/>
        <v>17</v>
      </c>
      <c r="V28" s="60">
        <f>VLOOKUP($A28,'Return Data'!$B$7:$R$2292,17,0)</f>
        <v>4.6493000000000002</v>
      </c>
      <c r="W28" s="61">
        <f t="shared" si="9"/>
        <v>17</v>
      </c>
      <c r="X28" s="60">
        <f>VLOOKUP($A28,'Return Data'!$B$7:$R$2292,14,0)</f>
        <v>4.3122999999999996</v>
      </c>
      <c r="Y28" s="61">
        <f t="shared" si="12"/>
        <v>13</v>
      </c>
      <c r="Z28" s="60">
        <f>VLOOKUP($A28,'Return Data'!$B$7:$R$2292,16,0)</f>
        <v>6.7911999999999999</v>
      </c>
      <c r="AA28" s="62">
        <f t="shared" si="11"/>
        <v>13</v>
      </c>
    </row>
    <row r="29" spans="1:27" x14ac:dyDescent="0.3">
      <c r="A29" s="58" t="s">
        <v>430</v>
      </c>
      <c r="B29" s="59">
        <f>VLOOKUP($A29,'Return Data'!$B$7:$R$2292,3,0)</f>
        <v>45025</v>
      </c>
      <c r="C29" s="60">
        <f>VLOOKUP($A29,'Return Data'!$B$7:$R$2292,4,0)</f>
        <v>1467.4115999999999</v>
      </c>
      <c r="D29" s="60">
        <f>VLOOKUP($A29,'Return Data'!$B$7:$R$2292,5,0)</f>
        <v>6.8141999999999996</v>
      </c>
      <c r="E29" s="61">
        <f t="shared" si="0"/>
        <v>5</v>
      </c>
      <c r="F29" s="60">
        <f>VLOOKUP($A29,'Return Data'!$B$7:$R$2292,6,0)</f>
        <v>6.8141999999999996</v>
      </c>
      <c r="G29" s="61">
        <f t="shared" si="1"/>
        <v>5</v>
      </c>
      <c r="H29" s="60">
        <f>VLOOKUP($A29,'Return Data'!$B$7:$R$2292,7,0)</f>
        <v>7.8590999999999998</v>
      </c>
      <c r="I29" s="61">
        <f t="shared" si="2"/>
        <v>23</v>
      </c>
      <c r="J29" s="60">
        <f>VLOOKUP($A29,'Return Data'!$B$7:$R$2292,8,0)</f>
        <v>8.1786999999999992</v>
      </c>
      <c r="K29" s="61">
        <f t="shared" si="3"/>
        <v>24</v>
      </c>
      <c r="L29" s="60">
        <f>VLOOKUP($A29,'Return Data'!$B$7:$R$2292,9,0)</f>
        <v>7.8762999999999996</v>
      </c>
      <c r="M29" s="61">
        <f t="shared" si="4"/>
        <v>19</v>
      </c>
      <c r="N29" s="60">
        <f>VLOOKUP($A29,'Return Data'!$B$7:$R$2292,10,0)</f>
        <v>6.9629000000000003</v>
      </c>
      <c r="O29" s="61">
        <f t="shared" si="5"/>
        <v>13</v>
      </c>
      <c r="P29" s="60">
        <f>VLOOKUP($A29,'Return Data'!$B$7:$R$2292,11,0)</f>
        <v>6.79</v>
      </c>
      <c r="Q29" s="61">
        <f t="shared" si="6"/>
        <v>10</v>
      </c>
      <c r="R29" s="60">
        <f>VLOOKUP($A29,'Return Data'!$B$7:$R$2292,12,0)</f>
        <v>6.3803999999999998</v>
      </c>
      <c r="S29" s="61">
        <f t="shared" si="7"/>
        <v>2</v>
      </c>
      <c r="T29" s="60">
        <f>VLOOKUP($A29,'Return Data'!$B$7:$R$2292,13,0)</f>
        <v>5.9161999999999999</v>
      </c>
      <c r="U29" s="61">
        <f t="shared" si="8"/>
        <v>2</v>
      </c>
      <c r="V29" s="60">
        <f>VLOOKUP($A29,'Return Data'!$B$7:$R$2292,17,0)</f>
        <v>4.7134999999999998</v>
      </c>
      <c r="W29" s="61">
        <f t="shared" si="9"/>
        <v>4</v>
      </c>
      <c r="X29" s="60">
        <f>VLOOKUP($A29,'Return Data'!$B$7:$R$2292,14,0)</f>
        <v>4.3829000000000002</v>
      </c>
      <c r="Y29" s="61">
        <f t="shared" si="12"/>
        <v>3</v>
      </c>
      <c r="Z29" s="60">
        <f>VLOOKUP($A29,'Return Data'!$B$7:$R$2292,16,0)</f>
        <v>5.8282999999999996</v>
      </c>
      <c r="AA29" s="62">
        <f t="shared" si="11"/>
        <v>30</v>
      </c>
    </row>
    <row r="30" spans="1:27" x14ac:dyDescent="0.3">
      <c r="A30" s="58" t="s">
        <v>146</v>
      </c>
      <c r="B30" s="59">
        <f>VLOOKUP($A30,'Return Data'!$B$7:$R$2292,3,0)</f>
        <v>45025</v>
      </c>
      <c r="C30" s="60">
        <f>VLOOKUP($A30,'Return Data'!$B$7:$R$2292,4,0)</f>
        <v>2381.1387</v>
      </c>
      <c r="D30" s="60">
        <f>VLOOKUP($A30,'Return Data'!$B$7:$R$2292,5,0)</f>
        <v>6.6670999999999996</v>
      </c>
      <c r="E30" s="61">
        <f t="shared" si="0"/>
        <v>15</v>
      </c>
      <c r="F30" s="60">
        <f>VLOOKUP($A30,'Return Data'!$B$7:$R$2292,6,0)</f>
        <v>6.6670999999999996</v>
      </c>
      <c r="G30" s="61">
        <f t="shared" si="1"/>
        <v>14</v>
      </c>
      <c r="H30" s="60">
        <f>VLOOKUP($A30,'Return Data'!$B$7:$R$2292,7,0)</f>
        <v>7.9824999999999999</v>
      </c>
      <c r="I30" s="61">
        <f t="shared" si="2"/>
        <v>18</v>
      </c>
      <c r="J30" s="60">
        <f>VLOOKUP($A30,'Return Data'!$B$7:$R$2292,8,0)</f>
        <v>8.5349000000000004</v>
      </c>
      <c r="K30" s="61">
        <f t="shared" si="3"/>
        <v>12</v>
      </c>
      <c r="L30" s="60">
        <f>VLOOKUP($A30,'Return Data'!$B$7:$R$2292,9,0)</f>
        <v>7.9439000000000002</v>
      </c>
      <c r="M30" s="61">
        <f t="shared" si="4"/>
        <v>17</v>
      </c>
      <c r="N30" s="60">
        <f>VLOOKUP($A30,'Return Data'!$B$7:$R$2292,10,0)</f>
        <v>6.9457000000000004</v>
      </c>
      <c r="O30" s="61">
        <f t="shared" si="5"/>
        <v>16</v>
      </c>
      <c r="P30" s="60">
        <f>VLOOKUP($A30,'Return Data'!$B$7:$R$2292,11,0)</f>
        <v>6.7694999999999999</v>
      </c>
      <c r="Q30" s="61">
        <f t="shared" si="6"/>
        <v>14</v>
      </c>
      <c r="R30" s="60">
        <f>VLOOKUP($A30,'Return Data'!$B$7:$R$2292,12,0)</f>
        <v>6.3285999999999998</v>
      </c>
      <c r="S30" s="61">
        <f t="shared" si="7"/>
        <v>14</v>
      </c>
      <c r="T30" s="60">
        <f>VLOOKUP($A30,'Return Data'!$B$7:$R$2292,13,0)</f>
        <v>5.8681000000000001</v>
      </c>
      <c r="U30" s="61">
        <f t="shared" si="8"/>
        <v>12</v>
      </c>
      <c r="V30" s="60">
        <f>VLOOKUP($A30,'Return Data'!$B$7:$R$2292,17,0)</f>
        <v>4.6748000000000003</v>
      </c>
      <c r="W30" s="61">
        <f t="shared" si="9"/>
        <v>12</v>
      </c>
      <c r="X30" s="60">
        <f>VLOOKUP($A30,'Return Data'!$B$7:$R$2292,14,0)</f>
        <v>4.3231999999999999</v>
      </c>
      <c r="Y30" s="61">
        <f t="shared" si="12"/>
        <v>10</v>
      </c>
      <c r="Z30" s="60">
        <f>VLOOKUP($A30,'Return Data'!$B$7:$R$2292,16,0)</f>
        <v>6.6210000000000004</v>
      </c>
      <c r="AA30" s="62">
        <f t="shared" si="11"/>
        <v>27</v>
      </c>
    </row>
    <row r="31" spans="1:27" x14ac:dyDescent="0.3">
      <c r="A31" s="58" t="s">
        <v>147</v>
      </c>
      <c r="B31" s="59">
        <f>VLOOKUP($A31,'Return Data'!$B$7:$R$2292,3,0)</f>
        <v>45025</v>
      </c>
      <c r="C31" s="60">
        <f>VLOOKUP($A31,'Return Data'!$B$7:$R$2292,4,0)</f>
        <v>12.018599999999999</v>
      </c>
      <c r="D31" s="60">
        <f>VLOOKUP($A31,'Return Data'!$B$7:$R$2292,5,0)</f>
        <v>6.2796000000000003</v>
      </c>
      <c r="E31" s="61">
        <f t="shared" si="0"/>
        <v>34</v>
      </c>
      <c r="F31" s="60">
        <f>VLOOKUP($A31,'Return Data'!$B$7:$R$2292,6,0)</f>
        <v>6.2796000000000003</v>
      </c>
      <c r="G31" s="61">
        <f t="shared" si="1"/>
        <v>34</v>
      </c>
      <c r="H31" s="60">
        <f>VLOOKUP($A31,'Return Data'!$B$7:$R$2292,7,0)</f>
        <v>7.1249000000000002</v>
      </c>
      <c r="I31" s="61">
        <f t="shared" si="2"/>
        <v>34</v>
      </c>
      <c r="J31" s="60">
        <f>VLOOKUP($A31,'Return Data'!$B$7:$R$2292,8,0)</f>
        <v>7.3963999999999999</v>
      </c>
      <c r="K31" s="61">
        <f t="shared" si="3"/>
        <v>32</v>
      </c>
      <c r="L31" s="60">
        <f>VLOOKUP($A31,'Return Data'!$B$7:$R$2292,9,0)</f>
        <v>7.2845000000000004</v>
      </c>
      <c r="M31" s="61">
        <f t="shared" si="4"/>
        <v>32</v>
      </c>
      <c r="N31" s="60">
        <f>VLOOKUP($A31,'Return Data'!$B$7:$R$2292,10,0)</f>
        <v>6.3819999999999997</v>
      </c>
      <c r="O31" s="61">
        <f t="shared" si="5"/>
        <v>34</v>
      </c>
      <c r="P31" s="60">
        <f>VLOOKUP($A31,'Return Data'!$B$7:$R$2292,11,0)</f>
        <v>6.2885</v>
      </c>
      <c r="Q31" s="61">
        <f t="shared" si="6"/>
        <v>34</v>
      </c>
      <c r="R31" s="60">
        <f>VLOOKUP($A31,'Return Data'!$B$7:$R$2292,12,0)</f>
        <v>5.8517000000000001</v>
      </c>
      <c r="S31" s="61">
        <f t="shared" si="7"/>
        <v>35</v>
      </c>
      <c r="T31" s="60">
        <f>VLOOKUP($A31,'Return Data'!$B$7:$R$2292,13,0)</f>
        <v>5.4298999999999999</v>
      </c>
      <c r="U31" s="61">
        <f t="shared" si="8"/>
        <v>35</v>
      </c>
      <c r="V31" s="60">
        <f>VLOOKUP($A31,'Return Data'!$B$7:$R$2292,17,0)</f>
        <v>4.3205</v>
      </c>
      <c r="W31" s="61">
        <f t="shared" si="9"/>
        <v>34</v>
      </c>
      <c r="X31" s="60">
        <f>VLOOKUP($A31,'Return Data'!$B$7:$R$2292,14,0)</f>
        <v>3.9131999999999998</v>
      </c>
      <c r="Y31" s="61">
        <f t="shared" si="12"/>
        <v>34</v>
      </c>
      <c r="Z31" s="60">
        <f>VLOOKUP($A31,'Return Data'!$B$7:$R$2292,16,0)</f>
        <v>4.3616999999999999</v>
      </c>
      <c r="AA31" s="62">
        <f t="shared" si="11"/>
        <v>34</v>
      </c>
    </row>
    <row r="32" spans="1:27" x14ac:dyDescent="0.3">
      <c r="A32" s="58" t="s">
        <v>1746</v>
      </c>
      <c r="B32" s="59">
        <f>VLOOKUP($A32,'Return Data'!$B$7:$R$2292,3,0)</f>
        <v>45025</v>
      </c>
      <c r="C32" s="60">
        <f>VLOOKUP($A32,'Return Data'!$B$7:$R$2292,4,0)</f>
        <v>24.707000000000001</v>
      </c>
      <c r="D32" s="60">
        <f>VLOOKUP($A32,'Return Data'!$B$7:$R$2292,5,0)</f>
        <v>6.5037000000000003</v>
      </c>
      <c r="E32" s="61">
        <f t="shared" si="0"/>
        <v>28</v>
      </c>
      <c r="F32" s="60">
        <f>VLOOKUP($A32,'Return Data'!$B$7:$R$2292,6,0)</f>
        <v>6.5037000000000003</v>
      </c>
      <c r="G32" s="61">
        <f t="shared" si="1"/>
        <v>28</v>
      </c>
      <c r="H32" s="60">
        <f>VLOOKUP($A32,'Return Data'!$B$7:$R$2292,7,0)</f>
        <v>7.5663999999999998</v>
      </c>
      <c r="I32" s="61">
        <f t="shared" si="2"/>
        <v>31</v>
      </c>
      <c r="J32" s="60">
        <f>VLOOKUP($A32,'Return Data'!$B$7:$R$2292,8,0)</f>
        <v>7.8958000000000004</v>
      </c>
      <c r="K32" s="61">
        <f t="shared" si="3"/>
        <v>29</v>
      </c>
      <c r="L32" s="60">
        <f>VLOOKUP($A32,'Return Data'!$B$7:$R$2292,9,0)</f>
        <v>7.4669999999999996</v>
      </c>
      <c r="M32" s="61">
        <f t="shared" si="4"/>
        <v>30</v>
      </c>
      <c r="N32" s="60">
        <f>VLOOKUP($A32,'Return Data'!$B$7:$R$2292,10,0)</f>
        <v>6.6433999999999997</v>
      </c>
      <c r="O32" s="61">
        <f t="shared" si="5"/>
        <v>31</v>
      </c>
      <c r="P32" s="60">
        <f>VLOOKUP($A32,'Return Data'!$B$7:$R$2292,11,0)</f>
        <v>6.5327999999999999</v>
      </c>
      <c r="Q32" s="61">
        <f t="shared" si="6"/>
        <v>30</v>
      </c>
      <c r="R32" s="60">
        <f>VLOOKUP($A32,'Return Data'!$B$7:$R$2292,12,0)</f>
        <v>6.1779000000000002</v>
      </c>
      <c r="S32" s="61">
        <f t="shared" si="7"/>
        <v>29</v>
      </c>
      <c r="T32" s="60">
        <f>VLOOKUP($A32,'Return Data'!$B$7:$R$2292,13,0)</f>
        <v>5.7901999999999996</v>
      </c>
      <c r="U32" s="61">
        <f t="shared" si="8"/>
        <v>26</v>
      </c>
      <c r="V32" s="60">
        <f>VLOOKUP($A32,'Return Data'!$B$7:$R$2292,17,0)</f>
        <v>4.7808999999999999</v>
      </c>
      <c r="W32" s="61">
        <f t="shared" si="9"/>
        <v>2</v>
      </c>
      <c r="X32" s="60">
        <f>VLOOKUP($A32,'Return Data'!$B$7:$R$2292,14,0)</f>
        <v>4.2361000000000004</v>
      </c>
      <c r="Y32" s="61">
        <f t="shared" si="12"/>
        <v>26</v>
      </c>
      <c r="Z32" s="60">
        <f>VLOOKUP($A32,'Return Data'!$B$7:$R$2292,16,0)</f>
        <v>6.8019999999999996</v>
      </c>
      <c r="AA32" s="62">
        <f t="shared" si="11"/>
        <v>11</v>
      </c>
    </row>
    <row r="33" spans="1:27" x14ac:dyDescent="0.3">
      <c r="A33" s="58" t="s">
        <v>148</v>
      </c>
      <c r="B33" s="59">
        <f>VLOOKUP($A33,'Return Data'!$B$7:$R$2292,3,0)</f>
        <v>45025</v>
      </c>
      <c r="C33" s="60">
        <f>VLOOKUP($A33,'Return Data'!$B$7:$R$2292,4,0)</f>
        <v>5517.6467000000002</v>
      </c>
      <c r="D33" s="60">
        <f>VLOOKUP($A33,'Return Data'!$B$7:$R$2292,5,0)</f>
        <v>6.7891000000000004</v>
      </c>
      <c r="E33" s="61">
        <f t="shared" si="0"/>
        <v>7</v>
      </c>
      <c r="F33" s="60">
        <f>VLOOKUP($A33,'Return Data'!$B$7:$R$2292,6,0)</f>
        <v>6.7873999999999999</v>
      </c>
      <c r="G33" s="61">
        <f t="shared" si="1"/>
        <v>7</v>
      </c>
      <c r="H33" s="60">
        <f>VLOOKUP($A33,'Return Data'!$B$7:$R$2292,7,0)</f>
        <v>8.1527999999999992</v>
      </c>
      <c r="I33" s="61">
        <f t="shared" si="2"/>
        <v>11</v>
      </c>
      <c r="J33" s="60">
        <f>VLOOKUP($A33,'Return Data'!$B$7:$R$2292,8,0)</f>
        <v>8.6754999999999995</v>
      </c>
      <c r="K33" s="61">
        <f t="shared" si="3"/>
        <v>6</v>
      </c>
      <c r="L33" s="60">
        <f>VLOOKUP($A33,'Return Data'!$B$7:$R$2292,9,0)</f>
        <v>8.1933000000000007</v>
      </c>
      <c r="M33" s="61">
        <f t="shared" si="4"/>
        <v>3</v>
      </c>
      <c r="N33" s="60">
        <f>VLOOKUP($A33,'Return Data'!$B$7:$R$2292,10,0)</f>
        <v>6.9893000000000001</v>
      </c>
      <c r="O33" s="61">
        <f t="shared" si="5"/>
        <v>10</v>
      </c>
      <c r="P33" s="60">
        <f>VLOOKUP($A33,'Return Data'!$B$7:$R$2292,11,0)</f>
        <v>6.7938999999999998</v>
      </c>
      <c r="Q33" s="61">
        <f t="shared" si="6"/>
        <v>9</v>
      </c>
      <c r="R33" s="60">
        <f>VLOOKUP($A33,'Return Data'!$B$7:$R$2292,12,0)</f>
        <v>6.3479000000000001</v>
      </c>
      <c r="S33" s="61">
        <f t="shared" si="7"/>
        <v>13</v>
      </c>
      <c r="T33" s="60">
        <f>VLOOKUP($A33,'Return Data'!$B$7:$R$2292,13,0)</f>
        <v>5.8529</v>
      </c>
      <c r="U33" s="61">
        <f t="shared" si="8"/>
        <v>14</v>
      </c>
      <c r="V33" s="60">
        <f>VLOOKUP($A33,'Return Data'!$B$7:$R$2292,17,0)</f>
        <v>4.6662999999999997</v>
      </c>
      <c r="W33" s="61">
        <f t="shared" si="9"/>
        <v>14</v>
      </c>
      <c r="X33" s="60">
        <f>VLOOKUP($A33,'Return Data'!$B$7:$R$2292,14,0)</f>
        <v>4.3395999999999999</v>
      </c>
      <c r="Y33" s="61">
        <f t="shared" si="12"/>
        <v>7</v>
      </c>
      <c r="Z33" s="60">
        <f>VLOOKUP($A33,'Return Data'!$B$7:$R$2292,16,0)</f>
        <v>6.8323</v>
      </c>
      <c r="AA33" s="62">
        <f t="shared" si="11"/>
        <v>5</v>
      </c>
    </row>
    <row r="34" spans="1:27" x14ac:dyDescent="0.3">
      <c r="A34" s="58" t="s">
        <v>149</v>
      </c>
      <c r="B34" s="59">
        <f>VLOOKUP($A34,'Return Data'!$B$7:$R$2292,3,0)</f>
        <v>45025</v>
      </c>
      <c r="C34" s="60">
        <f>VLOOKUP($A34,'Return Data'!$B$7:$R$2292,4,0)</f>
        <v>1257.2819</v>
      </c>
      <c r="D34" s="60">
        <f>VLOOKUP($A34,'Return Data'!$B$7:$R$2292,5,0)</f>
        <v>6.3087999999999997</v>
      </c>
      <c r="E34" s="61">
        <f t="shared" si="0"/>
        <v>33</v>
      </c>
      <c r="F34" s="60">
        <f>VLOOKUP($A34,'Return Data'!$B$7:$R$2292,6,0)</f>
        <v>6.3087999999999997</v>
      </c>
      <c r="G34" s="61">
        <f t="shared" si="1"/>
        <v>33</v>
      </c>
      <c r="H34" s="60">
        <f>VLOOKUP($A34,'Return Data'!$B$7:$R$2292,7,0)</f>
        <v>7.4965999999999999</v>
      </c>
      <c r="I34" s="61">
        <f t="shared" si="2"/>
        <v>32</v>
      </c>
      <c r="J34" s="60">
        <f>VLOOKUP($A34,'Return Data'!$B$7:$R$2292,8,0)</f>
        <v>7.0422000000000002</v>
      </c>
      <c r="K34" s="61">
        <f t="shared" si="3"/>
        <v>33</v>
      </c>
      <c r="L34" s="60">
        <f>VLOOKUP($A34,'Return Data'!$B$7:$R$2292,9,0)</f>
        <v>6.8505000000000003</v>
      </c>
      <c r="M34" s="61">
        <f t="shared" si="4"/>
        <v>34</v>
      </c>
      <c r="N34" s="60">
        <f>VLOOKUP($A34,'Return Data'!$B$7:$R$2292,10,0)</f>
        <v>6.3368000000000002</v>
      </c>
      <c r="O34" s="61">
        <f t="shared" si="5"/>
        <v>35</v>
      </c>
      <c r="P34" s="60">
        <f>VLOOKUP($A34,'Return Data'!$B$7:$R$2292,11,0)</f>
        <v>6.2697000000000003</v>
      </c>
      <c r="Q34" s="61">
        <f t="shared" si="6"/>
        <v>35</v>
      </c>
      <c r="R34" s="60">
        <f>VLOOKUP($A34,'Return Data'!$B$7:$R$2292,12,0)</f>
        <v>5.8860000000000001</v>
      </c>
      <c r="S34" s="61">
        <f t="shared" si="7"/>
        <v>34</v>
      </c>
      <c r="T34" s="60">
        <f>VLOOKUP($A34,'Return Data'!$B$7:$R$2292,13,0)</f>
        <v>5.4448999999999996</v>
      </c>
      <c r="U34" s="61">
        <f t="shared" si="8"/>
        <v>34</v>
      </c>
      <c r="V34" s="60">
        <f>VLOOKUP($A34,'Return Data'!$B$7:$R$2292,17,0)</f>
        <v>4.3844000000000003</v>
      </c>
      <c r="W34" s="61">
        <f t="shared" si="9"/>
        <v>32</v>
      </c>
      <c r="X34" s="60">
        <f>VLOOKUP($A34,'Return Data'!$B$7:$R$2292,14,0)</f>
        <v>3.9902000000000002</v>
      </c>
      <c r="Y34" s="61">
        <f t="shared" si="12"/>
        <v>31</v>
      </c>
      <c r="Z34" s="60">
        <f>VLOOKUP($A34,'Return Data'!$B$7:$R$2292,16,0)</f>
        <v>4.7683999999999997</v>
      </c>
      <c r="AA34" s="62">
        <f t="shared" si="11"/>
        <v>32</v>
      </c>
    </row>
    <row r="35" spans="1:27" x14ac:dyDescent="0.3">
      <c r="A35" s="58" t="s">
        <v>1814</v>
      </c>
      <c r="B35" s="59">
        <f>VLOOKUP($A35,'Return Data'!$B$7:$R$2292,3,0)</f>
        <v>45025</v>
      </c>
      <c r="C35" s="60">
        <f>VLOOKUP($A35,'Return Data'!$B$7:$R$2292,4,0)</f>
        <v>293.97620000000001</v>
      </c>
      <c r="D35" s="60">
        <f>VLOOKUP($A35,'Return Data'!$B$7:$R$2292,5,0)</f>
        <v>6.8052000000000001</v>
      </c>
      <c r="E35" s="61">
        <f t="shared" si="0"/>
        <v>6</v>
      </c>
      <c r="F35" s="60">
        <f>VLOOKUP($A35,'Return Data'!$B$7:$R$2292,6,0)</f>
        <v>6.7911999999999999</v>
      </c>
      <c r="G35" s="61">
        <f t="shared" si="1"/>
        <v>6</v>
      </c>
      <c r="H35" s="60">
        <f>VLOOKUP($A35,'Return Data'!$B$7:$R$2292,7,0)</f>
        <v>8.6611999999999991</v>
      </c>
      <c r="I35" s="61">
        <f t="shared" si="2"/>
        <v>1</v>
      </c>
      <c r="J35" s="60">
        <f>VLOOKUP($A35,'Return Data'!$B$7:$R$2292,8,0)</f>
        <v>8.7800999999999991</v>
      </c>
      <c r="K35" s="61">
        <f t="shared" si="3"/>
        <v>3</v>
      </c>
      <c r="L35" s="60">
        <f>VLOOKUP($A35,'Return Data'!$B$7:$R$2292,9,0)</f>
        <v>8.1127000000000002</v>
      </c>
      <c r="M35" s="61">
        <f t="shared" si="4"/>
        <v>8</v>
      </c>
      <c r="N35" s="60">
        <f>VLOOKUP($A35,'Return Data'!$B$7:$R$2292,10,0)</f>
        <v>6.9946000000000002</v>
      </c>
      <c r="O35" s="61">
        <f t="shared" si="5"/>
        <v>7</v>
      </c>
      <c r="P35" s="60">
        <f>VLOOKUP($A35,'Return Data'!$B$7:$R$2292,11,0)</f>
        <v>6.7972000000000001</v>
      </c>
      <c r="Q35" s="61">
        <f t="shared" si="6"/>
        <v>8</v>
      </c>
      <c r="R35" s="60">
        <f>VLOOKUP($A35,'Return Data'!$B$7:$R$2292,12,0)</f>
        <v>6.3586</v>
      </c>
      <c r="S35" s="61">
        <f t="shared" si="7"/>
        <v>10</v>
      </c>
      <c r="T35" s="60">
        <f>VLOOKUP($A35,'Return Data'!$B$7:$R$2292,13,0)</f>
        <v>5.8779000000000003</v>
      </c>
      <c r="U35" s="61">
        <f t="shared" si="8"/>
        <v>10</v>
      </c>
      <c r="V35" s="60">
        <f>VLOOKUP($A35,'Return Data'!$B$7:$R$2292,17,0)</f>
        <v>4.6791999999999998</v>
      </c>
      <c r="W35" s="61">
        <f t="shared" si="9"/>
        <v>10</v>
      </c>
      <c r="X35" s="60">
        <f>VLOOKUP($A35,'Return Data'!$B$7:$R$2292,14,0)</f>
        <v>4.3574000000000002</v>
      </c>
      <c r="Y35" s="61">
        <f t="shared" si="12"/>
        <v>6</v>
      </c>
      <c r="Z35" s="60">
        <f>VLOOKUP($A35,'Return Data'!$B$7:$R$2292,16,0)</f>
        <v>6.8177000000000003</v>
      </c>
      <c r="AA35" s="62">
        <f t="shared" si="11"/>
        <v>7</v>
      </c>
    </row>
    <row r="36" spans="1:27" x14ac:dyDescent="0.3">
      <c r="A36" s="58" t="s">
        <v>152</v>
      </c>
      <c r="B36" s="59">
        <f>VLOOKUP($A36,'Return Data'!$B$7:$R$2292,3,0)</f>
        <v>45025</v>
      </c>
      <c r="C36" s="60">
        <f>VLOOKUP($A36,'Return Data'!$B$7:$R$2292,4,0)</f>
        <v>36.3125</v>
      </c>
      <c r="D36" s="60">
        <f>VLOOKUP($A36,'Return Data'!$B$7:$R$2292,5,0)</f>
        <v>6.47</v>
      </c>
      <c r="E36" s="61">
        <f t="shared" si="0"/>
        <v>30</v>
      </c>
      <c r="F36" s="60">
        <f>VLOOKUP($A36,'Return Data'!$B$7:$R$2292,6,0)</f>
        <v>6.47</v>
      </c>
      <c r="G36" s="61">
        <f t="shared" si="1"/>
        <v>30</v>
      </c>
      <c r="H36" s="60">
        <f>VLOOKUP($A36,'Return Data'!$B$7:$R$2292,7,0)</f>
        <v>7.7801</v>
      </c>
      <c r="I36" s="61">
        <f t="shared" si="2"/>
        <v>24</v>
      </c>
      <c r="J36" s="60">
        <f>VLOOKUP($A36,'Return Data'!$B$7:$R$2292,8,0)</f>
        <v>7.9433999999999996</v>
      </c>
      <c r="K36" s="61">
        <f t="shared" si="3"/>
        <v>28</v>
      </c>
      <c r="L36" s="60">
        <f>VLOOKUP($A36,'Return Data'!$B$7:$R$2292,9,0)</f>
        <v>7.7384000000000004</v>
      </c>
      <c r="M36" s="61">
        <f t="shared" si="4"/>
        <v>25</v>
      </c>
      <c r="N36" s="60">
        <f>VLOOKUP($A36,'Return Data'!$B$7:$R$2292,10,0)</f>
        <v>6.7721</v>
      </c>
      <c r="O36" s="61">
        <f t="shared" si="5"/>
        <v>27</v>
      </c>
      <c r="P36" s="60">
        <f>VLOOKUP($A36,'Return Data'!$B$7:$R$2292,11,0)</f>
        <v>6.5979000000000001</v>
      </c>
      <c r="Q36" s="61">
        <f t="shared" si="6"/>
        <v>28</v>
      </c>
      <c r="R36" s="60">
        <f>VLOOKUP($A36,'Return Data'!$B$7:$R$2292,12,0)</f>
        <v>6.1954000000000002</v>
      </c>
      <c r="S36" s="61">
        <f t="shared" si="7"/>
        <v>27</v>
      </c>
      <c r="T36" s="60">
        <f>VLOOKUP($A36,'Return Data'!$B$7:$R$2292,13,0)</f>
        <v>5.7603</v>
      </c>
      <c r="U36" s="61">
        <f t="shared" si="8"/>
        <v>28</v>
      </c>
      <c r="V36" s="60">
        <f>VLOOKUP($A36,'Return Data'!$B$7:$R$2292,17,0)</f>
        <v>4.9638</v>
      </c>
      <c r="W36" s="61">
        <f t="shared" si="9"/>
        <v>1</v>
      </c>
      <c r="X36" s="60">
        <f>VLOOKUP($A36,'Return Data'!$B$7:$R$2292,14,0)</f>
        <v>4.9245000000000001</v>
      </c>
      <c r="Y36" s="61">
        <f t="shared" si="12"/>
        <v>1</v>
      </c>
      <c r="Z36" s="60">
        <f>VLOOKUP($A36,'Return Data'!$B$7:$R$2292,16,0)</f>
        <v>7.2404999999999999</v>
      </c>
      <c r="AA36" s="62">
        <f t="shared" si="11"/>
        <v>1</v>
      </c>
    </row>
    <row r="37" spans="1:27" x14ac:dyDescent="0.3">
      <c r="A37" s="58" t="s">
        <v>153</v>
      </c>
      <c r="B37" s="59">
        <f>VLOOKUP($A37,'Return Data'!$B$7:$R$2292,3,0)</f>
        <v>45025</v>
      </c>
      <c r="C37" s="60">
        <f>VLOOKUP($A37,'Return Data'!$B$7:$R$2292,4,0)</f>
        <v>30.334700000000002</v>
      </c>
      <c r="D37" s="60">
        <f>VLOOKUP($A37,'Return Data'!$B$7:$R$2292,5,0)</f>
        <v>6.4987000000000004</v>
      </c>
      <c r="E37" s="61">
        <f t="shared" si="0"/>
        <v>29</v>
      </c>
      <c r="F37" s="60">
        <f>VLOOKUP($A37,'Return Data'!$B$7:$R$2292,6,0)</f>
        <v>6.4607999999999999</v>
      </c>
      <c r="G37" s="61">
        <f t="shared" si="1"/>
        <v>31</v>
      </c>
      <c r="H37" s="60">
        <f>VLOOKUP($A37,'Return Data'!$B$7:$R$2292,7,0)</f>
        <v>7.5914999999999999</v>
      </c>
      <c r="I37" s="61">
        <f t="shared" si="2"/>
        <v>30</v>
      </c>
      <c r="J37" s="60">
        <f>VLOOKUP($A37,'Return Data'!$B$7:$R$2292,8,0)</f>
        <v>7.5419999999999998</v>
      </c>
      <c r="K37" s="61">
        <f t="shared" si="3"/>
        <v>31</v>
      </c>
      <c r="L37" s="60">
        <f>VLOOKUP($A37,'Return Data'!$B$7:$R$2292,9,0)</f>
        <v>7.4565999999999999</v>
      </c>
      <c r="M37" s="61">
        <f t="shared" si="4"/>
        <v>31</v>
      </c>
      <c r="N37" s="60">
        <f>VLOOKUP($A37,'Return Data'!$B$7:$R$2292,10,0)</f>
        <v>6.6723999999999997</v>
      </c>
      <c r="O37" s="61">
        <f t="shared" si="5"/>
        <v>30</v>
      </c>
      <c r="P37" s="60">
        <f>VLOOKUP($A37,'Return Data'!$B$7:$R$2292,11,0)</f>
        <v>6.4843999999999999</v>
      </c>
      <c r="Q37" s="61">
        <f t="shared" si="6"/>
        <v>31</v>
      </c>
      <c r="R37" s="60">
        <f>VLOOKUP($A37,'Return Data'!$B$7:$R$2292,12,0)</f>
        <v>6.0564999999999998</v>
      </c>
      <c r="S37" s="61">
        <f t="shared" si="7"/>
        <v>31</v>
      </c>
      <c r="T37" s="60">
        <f>VLOOKUP($A37,'Return Data'!$B$7:$R$2292,13,0)</f>
        <v>5.5857999999999999</v>
      </c>
      <c r="U37" s="61">
        <f t="shared" si="8"/>
        <v>32</v>
      </c>
      <c r="V37" s="60">
        <f>VLOOKUP($A37,'Return Data'!$B$7:$R$2292,17,0)</f>
        <v>4.4471999999999996</v>
      </c>
      <c r="W37" s="61">
        <f t="shared" si="9"/>
        <v>31</v>
      </c>
      <c r="X37" s="60">
        <f>VLOOKUP($A37,'Return Data'!$B$7:$R$2292,14,0)</f>
        <v>4.0179</v>
      </c>
      <c r="Y37" s="61">
        <f t="shared" si="12"/>
        <v>30</v>
      </c>
      <c r="Z37" s="60">
        <f>VLOOKUP($A37,'Return Data'!$B$7:$R$2292,16,0)</f>
        <v>6.7386999999999997</v>
      </c>
      <c r="AA37" s="62">
        <f t="shared" si="11"/>
        <v>24</v>
      </c>
    </row>
    <row r="38" spans="1:27" x14ac:dyDescent="0.3">
      <c r="A38" s="58" t="s">
        <v>156</v>
      </c>
      <c r="B38" s="59">
        <f>VLOOKUP($A38,'Return Data'!$B$7:$R$2292,3,0)</f>
        <v>45025</v>
      </c>
      <c r="C38" s="60">
        <f>VLOOKUP($A38,'Return Data'!$B$7:$R$2292,4,0)</f>
        <v>3530.239</v>
      </c>
      <c r="D38" s="60">
        <f>VLOOKUP($A38,'Return Data'!$B$7:$R$2292,5,0)</f>
        <v>6.5975999999999999</v>
      </c>
      <c r="E38" s="61">
        <f t="shared" si="0"/>
        <v>22</v>
      </c>
      <c r="F38" s="60">
        <f>VLOOKUP($A38,'Return Data'!$B$7:$R$2292,6,0)</f>
        <v>6.5986000000000002</v>
      </c>
      <c r="G38" s="61">
        <f t="shared" si="1"/>
        <v>21</v>
      </c>
      <c r="H38" s="60">
        <f>VLOOKUP($A38,'Return Data'!$B$7:$R$2292,7,0)</f>
        <v>8.3073999999999995</v>
      </c>
      <c r="I38" s="61">
        <f t="shared" si="2"/>
        <v>7</v>
      </c>
      <c r="J38" s="60">
        <f>VLOOKUP($A38,'Return Data'!$B$7:$R$2292,8,0)</f>
        <v>8.5535999999999994</v>
      </c>
      <c r="K38" s="61">
        <f t="shared" si="3"/>
        <v>11</v>
      </c>
      <c r="L38" s="60">
        <f>VLOOKUP($A38,'Return Data'!$B$7:$R$2292,9,0)</f>
        <v>8.0836000000000006</v>
      </c>
      <c r="M38" s="61">
        <f t="shared" si="4"/>
        <v>11</v>
      </c>
      <c r="N38" s="60">
        <f>VLOOKUP($A38,'Return Data'!$B$7:$R$2292,10,0)</f>
        <v>6.9387999999999996</v>
      </c>
      <c r="O38" s="61">
        <f t="shared" si="5"/>
        <v>18</v>
      </c>
      <c r="P38" s="60">
        <f>VLOOKUP($A38,'Return Data'!$B$7:$R$2292,11,0)</f>
        <v>6.7648000000000001</v>
      </c>
      <c r="Q38" s="61">
        <f t="shared" si="6"/>
        <v>15</v>
      </c>
      <c r="R38" s="60">
        <f>VLOOKUP($A38,'Return Data'!$B$7:$R$2292,12,0)</f>
        <v>6.3151999999999999</v>
      </c>
      <c r="S38" s="61">
        <f t="shared" si="7"/>
        <v>16</v>
      </c>
      <c r="T38" s="60">
        <f>VLOOKUP($A38,'Return Data'!$B$7:$R$2292,13,0)</f>
        <v>5.8254999999999999</v>
      </c>
      <c r="U38" s="61">
        <f t="shared" si="8"/>
        <v>18</v>
      </c>
      <c r="V38" s="60">
        <f>VLOOKUP($A38,'Return Data'!$B$7:$R$2292,17,0)</f>
        <v>4.6388999999999996</v>
      </c>
      <c r="W38" s="61">
        <f t="shared" si="9"/>
        <v>21</v>
      </c>
      <c r="X38" s="60">
        <f>VLOOKUP($A38,'Return Data'!$B$7:$R$2292,14,0)</f>
        <v>4.2842000000000002</v>
      </c>
      <c r="Y38" s="61">
        <f t="shared" si="12"/>
        <v>19</v>
      </c>
      <c r="Z38" s="60">
        <f>VLOOKUP($A38,'Return Data'!$B$7:$R$2292,16,0)</f>
        <v>6.7423999999999999</v>
      </c>
      <c r="AA38" s="62">
        <f t="shared" si="11"/>
        <v>22</v>
      </c>
    </row>
    <row r="39" spans="1:27" x14ac:dyDescent="0.3">
      <c r="A39" s="58" t="s">
        <v>1788</v>
      </c>
      <c r="B39" s="59">
        <f>VLOOKUP($A39,'Return Data'!$B$7:$R$2292,3,0)</f>
        <v>45025</v>
      </c>
      <c r="C39" s="60">
        <f>VLOOKUP($A39,'Return Data'!$B$7:$R$2292,4,0)</f>
        <v>3186.5048000000002</v>
      </c>
      <c r="D39" s="60">
        <f>VLOOKUP($A39,'Return Data'!$B$7:$R$2292,5,0)</f>
        <v>6.6319999999999997</v>
      </c>
      <c r="E39" s="61">
        <f t="shared" si="0"/>
        <v>18</v>
      </c>
      <c r="F39" s="60">
        <f>VLOOKUP($A39,'Return Data'!$B$7:$R$2292,6,0)</f>
        <v>6.6344000000000003</v>
      </c>
      <c r="G39" s="61">
        <f t="shared" si="1"/>
        <v>18</v>
      </c>
      <c r="H39" s="60">
        <f>VLOOKUP($A39,'Return Data'!$B$7:$R$2292,7,0)</f>
        <v>7.702</v>
      </c>
      <c r="I39" s="61">
        <f t="shared" si="2"/>
        <v>27</v>
      </c>
      <c r="J39" s="60">
        <f>VLOOKUP($A39,'Return Data'!$B$7:$R$2292,8,0)</f>
        <v>8.3712999999999997</v>
      </c>
      <c r="K39" s="61">
        <f t="shared" si="3"/>
        <v>18</v>
      </c>
      <c r="L39" s="60">
        <f>VLOOKUP($A39,'Return Data'!$B$7:$R$2292,9,0)</f>
        <v>8.0079999999999991</v>
      </c>
      <c r="M39" s="61">
        <f t="shared" si="4"/>
        <v>14</v>
      </c>
      <c r="N39" s="60">
        <f>VLOOKUP($A39,'Return Data'!$B$7:$R$2292,10,0)</f>
        <v>6.9645999999999999</v>
      </c>
      <c r="O39" s="61">
        <f t="shared" si="5"/>
        <v>12</v>
      </c>
      <c r="P39" s="60">
        <f>VLOOKUP($A39,'Return Data'!$B$7:$R$2292,11,0)</f>
        <v>6.7885</v>
      </c>
      <c r="Q39" s="61">
        <f t="shared" si="6"/>
        <v>11</v>
      </c>
      <c r="R39" s="60">
        <f>VLOOKUP($A39,'Return Data'!$B$7:$R$2292,12,0)</f>
        <v>6.36</v>
      </c>
      <c r="S39" s="61">
        <f t="shared" si="7"/>
        <v>9</v>
      </c>
      <c r="T39" s="60">
        <f>VLOOKUP($A39,'Return Data'!$B$7:$R$2292,13,0)</f>
        <v>5.8922999999999996</v>
      </c>
      <c r="U39" s="61">
        <f t="shared" si="8"/>
        <v>6</v>
      </c>
      <c r="V39" s="60">
        <f>VLOOKUP($A39,'Return Data'!$B$7:$R$2292,17,0)</f>
        <v>4.6424000000000003</v>
      </c>
      <c r="W39" s="61">
        <f t="shared" si="9"/>
        <v>19</v>
      </c>
      <c r="X39" s="60">
        <f>VLOOKUP($A39,'Return Data'!$B$7:$R$2292,14,0)</f>
        <v>4.2062999999999997</v>
      </c>
      <c r="Y39" s="61">
        <f t="shared" si="12"/>
        <v>27</v>
      </c>
      <c r="Z39" s="60">
        <f>VLOOKUP($A39,'Return Data'!$B$7:$R$2292,16,0)</f>
        <v>5.7904</v>
      </c>
      <c r="AA39" s="62">
        <f t="shared" si="11"/>
        <v>31</v>
      </c>
    </row>
    <row r="40" spans="1:27" x14ac:dyDescent="0.3">
      <c r="A40" s="58" t="s">
        <v>158</v>
      </c>
      <c r="B40" s="59">
        <f>VLOOKUP($A40,'Return Data'!$B$7:$R$2292,3,0)</f>
        <v>45025</v>
      </c>
      <c r="C40" s="60">
        <f>VLOOKUP($A40,'Return Data'!$B$7:$R$2292,4,0)</f>
        <v>3558.0268000000001</v>
      </c>
      <c r="D40" s="60">
        <f>VLOOKUP($A40,'Return Data'!$B$7:$R$2292,5,0)</f>
        <v>6.6436000000000002</v>
      </c>
      <c r="E40" s="61">
        <f t="shared" si="0"/>
        <v>16</v>
      </c>
      <c r="F40" s="60">
        <f>VLOOKUP($A40,'Return Data'!$B$7:$R$2292,6,0)</f>
        <v>6.6456999999999997</v>
      </c>
      <c r="G40" s="61">
        <f t="shared" si="1"/>
        <v>16</v>
      </c>
      <c r="H40" s="60">
        <f>VLOOKUP($A40,'Return Data'!$B$7:$R$2292,7,0)</f>
        <v>7.7435</v>
      </c>
      <c r="I40" s="61">
        <f t="shared" si="2"/>
        <v>26</v>
      </c>
      <c r="J40" s="60">
        <f>VLOOKUP($A40,'Return Data'!$B$7:$R$2292,8,0)</f>
        <v>8.2347999999999999</v>
      </c>
      <c r="K40" s="61">
        <f t="shared" si="3"/>
        <v>23</v>
      </c>
      <c r="L40" s="60">
        <f>VLOOKUP($A40,'Return Data'!$B$7:$R$2292,9,0)</f>
        <v>7.8102999999999998</v>
      </c>
      <c r="M40" s="61">
        <f t="shared" si="4"/>
        <v>24</v>
      </c>
      <c r="N40" s="60">
        <f>VLOOKUP($A40,'Return Data'!$B$7:$R$2292,10,0)</f>
        <v>6.8590999999999998</v>
      </c>
      <c r="O40" s="61">
        <f t="shared" si="5"/>
        <v>23</v>
      </c>
      <c r="P40" s="60">
        <f>VLOOKUP($A40,'Return Data'!$B$7:$R$2292,11,0)</f>
        <v>6.7129000000000003</v>
      </c>
      <c r="Q40" s="61">
        <f t="shared" si="6"/>
        <v>23</v>
      </c>
      <c r="R40" s="60">
        <f>VLOOKUP($A40,'Return Data'!$B$7:$R$2292,12,0)</f>
        <v>6.2645999999999997</v>
      </c>
      <c r="S40" s="61">
        <f t="shared" si="7"/>
        <v>26</v>
      </c>
      <c r="T40" s="60">
        <f>VLOOKUP($A40,'Return Data'!$B$7:$R$2292,13,0)</f>
        <v>5.7880000000000003</v>
      </c>
      <c r="U40" s="61">
        <f t="shared" si="8"/>
        <v>27</v>
      </c>
      <c r="V40" s="60">
        <f>VLOOKUP($A40,'Return Data'!$B$7:$R$2292,17,0)</f>
        <v>4.6275000000000004</v>
      </c>
      <c r="W40" s="61">
        <f t="shared" si="9"/>
        <v>26</v>
      </c>
      <c r="X40" s="60">
        <f>VLOOKUP($A40,'Return Data'!$B$7:$R$2292,14,0)</f>
        <v>4.2957999999999998</v>
      </c>
      <c r="Y40" s="61">
        <f t="shared" si="12"/>
        <v>17</v>
      </c>
      <c r="Z40" s="60">
        <f>VLOOKUP($A40,'Return Data'!$B$7:$R$2292,16,0)</f>
        <v>6.8242000000000003</v>
      </c>
      <c r="AA40" s="62">
        <f t="shared" si="11"/>
        <v>6</v>
      </c>
    </row>
    <row r="41" spans="1:27" x14ac:dyDescent="0.3">
      <c r="A41" s="58" t="s">
        <v>160</v>
      </c>
      <c r="B41" s="59">
        <f>VLOOKUP($A41,'Return Data'!$B$7:$R$2292,3,0)</f>
        <v>45025</v>
      </c>
      <c r="C41" s="60">
        <f>VLOOKUP($A41,'Return Data'!$B$7:$R$2292,4,0)</f>
        <v>2173.7529</v>
      </c>
      <c r="D41" s="60">
        <f>VLOOKUP($A41,'Return Data'!$B$7:$R$2292,5,0)</f>
        <v>6.7362000000000002</v>
      </c>
      <c r="E41" s="61">
        <f t="shared" si="0"/>
        <v>10</v>
      </c>
      <c r="F41" s="60">
        <f>VLOOKUP($A41,'Return Data'!$B$7:$R$2292,6,0)</f>
        <v>6.7359</v>
      </c>
      <c r="G41" s="61">
        <f t="shared" si="1"/>
        <v>10</v>
      </c>
      <c r="H41" s="60">
        <f>VLOOKUP($A41,'Return Data'!$B$7:$R$2292,7,0)</f>
        <v>8.3393999999999995</v>
      </c>
      <c r="I41" s="61">
        <f t="shared" si="2"/>
        <v>4</v>
      </c>
      <c r="J41" s="60">
        <f>VLOOKUP($A41,'Return Data'!$B$7:$R$2292,8,0)</f>
        <v>8.4491999999999994</v>
      </c>
      <c r="K41" s="61">
        <f t="shared" si="3"/>
        <v>16</v>
      </c>
      <c r="L41" s="60">
        <f>VLOOKUP($A41,'Return Data'!$B$7:$R$2292,9,0)</f>
        <v>8.0345999999999993</v>
      </c>
      <c r="M41" s="61">
        <f t="shared" si="4"/>
        <v>13</v>
      </c>
      <c r="N41" s="60">
        <f>VLOOKUP($A41,'Return Data'!$B$7:$R$2292,10,0)</f>
        <v>7.0035999999999996</v>
      </c>
      <c r="O41" s="61">
        <f t="shared" si="5"/>
        <v>3</v>
      </c>
      <c r="P41" s="60">
        <f>VLOOKUP($A41,'Return Data'!$B$7:$R$2292,11,0)</f>
        <v>6.8110999999999997</v>
      </c>
      <c r="Q41" s="61">
        <f t="shared" si="6"/>
        <v>3</v>
      </c>
      <c r="R41" s="60">
        <f>VLOOKUP($A41,'Return Data'!$B$7:$R$2292,12,0)</f>
        <v>6.3686999999999996</v>
      </c>
      <c r="S41" s="61">
        <f t="shared" si="7"/>
        <v>6</v>
      </c>
      <c r="T41" s="60">
        <f>VLOOKUP($A41,'Return Data'!$B$7:$R$2292,13,0)</f>
        <v>5.8918999999999997</v>
      </c>
      <c r="U41" s="61">
        <f t="shared" si="8"/>
        <v>7</v>
      </c>
      <c r="V41" s="60">
        <f>VLOOKUP($A41,'Return Data'!$B$7:$R$2292,17,0)</f>
        <v>4.6809000000000003</v>
      </c>
      <c r="W41" s="61">
        <f t="shared" si="9"/>
        <v>9</v>
      </c>
      <c r="X41" s="60">
        <f>VLOOKUP($A41,'Return Data'!$B$7:$R$2292,14,0)</f>
        <v>4.3385999999999996</v>
      </c>
      <c r="Y41" s="61">
        <f t="shared" si="12"/>
        <v>8</v>
      </c>
      <c r="Z41" s="60">
        <f>VLOOKUP($A41,'Return Data'!$B$7:$R$2292,16,0)</f>
        <v>6.3853</v>
      </c>
      <c r="AA41" s="62">
        <f t="shared" si="11"/>
        <v>28</v>
      </c>
    </row>
    <row r="42" spans="1:27" x14ac:dyDescent="0.3">
      <c r="A42" s="58" t="s">
        <v>161</v>
      </c>
      <c r="B42" s="59">
        <f>VLOOKUP($A42,'Return Data'!$B$7:$R$2292,3,0)</f>
        <v>45025</v>
      </c>
      <c r="C42" s="60">
        <f>VLOOKUP($A42,'Return Data'!$B$7:$R$2292,4,0)</f>
        <v>3696.5437000000002</v>
      </c>
      <c r="D42" s="60">
        <f>VLOOKUP($A42,'Return Data'!$B$7:$R$2292,5,0)</f>
        <v>6.7264999999999997</v>
      </c>
      <c r="E42" s="61">
        <f t="shared" si="0"/>
        <v>11</v>
      </c>
      <c r="F42" s="60">
        <f>VLOOKUP($A42,'Return Data'!$B$7:$R$2292,6,0)</f>
        <v>6.7286000000000001</v>
      </c>
      <c r="G42" s="61">
        <f t="shared" si="1"/>
        <v>11</v>
      </c>
      <c r="H42" s="60">
        <f>VLOOKUP($A42,'Return Data'!$B$7:$R$2292,7,0)</f>
        <v>8.0853999999999999</v>
      </c>
      <c r="I42" s="61">
        <f t="shared" si="2"/>
        <v>15</v>
      </c>
      <c r="J42" s="60">
        <f>VLOOKUP($A42,'Return Data'!$B$7:$R$2292,8,0)</f>
        <v>8.8353999999999999</v>
      </c>
      <c r="K42" s="61">
        <f t="shared" si="3"/>
        <v>2</v>
      </c>
      <c r="L42" s="60">
        <f>VLOOKUP($A42,'Return Data'!$B$7:$R$2292,9,0)</f>
        <v>8.2209000000000003</v>
      </c>
      <c r="M42" s="61">
        <f t="shared" si="4"/>
        <v>2</v>
      </c>
      <c r="N42" s="60">
        <f>VLOOKUP($A42,'Return Data'!$B$7:$R$2292,10,0)</f>
        <v>7.0420999999999996</v>
      </c>
      <c r="O42" s="61">
        <f t="shared" si="5"/>
        <v>2</v>
      </c>
      <c r="P42" s="60">
        <f>VLOOKUP($A42,'Return Data'!$B$7:$R$2292,11,0)</f>
        <v>6.8049999999999997</v>
      </c>
      <c r="Q42" s="61">
        <f t="shared" si="6"/>
        <v>5</v>
      </c>
      <c r="R42" s="60">
        <f>VLOOKUP($A42,'Return Data'!$B$7:$R$2292,12,0)</f>
        <v>6.3662000000000001</v>
      </c>
      <c r="S42" s="61">
        <f t="shared" si="7"/>
        <v>7</v>
      </c>
      <c r="T42" s="60">
        <f>VLOOKUP($A42,'Return Data'!$B$7:$R$2292,13,0)</f>
        <v>5.8818999999999999</v>
      </c>
      <c r="U42" s="61">
        <f t="shared" si="8"/>
        <v>9</v>
      </c>
      <c r="V42" s="60">
        <f>VLOOKUP($A42,'Return Data'!$B$7:$R$2292,17,0)</f>
        <v>4.6832000000000003</v>
      </c>
      <c r="W42" s="61">
        <f t="shared" si="9"/>
        <v>7</v>
      </c>
      <c r="X42" s="60">
        <f>VLOOKUP($A42,'Return Data'!$B$7:$R$2292,14,0)</f>
        <v>4.3262999999999998</v>
      </c>
      <c r="Y42" s="61">
        <f t="shared" si="12"/>
        <v>9</v>
      </c>
      <c r="Z42" s="60">
        <f>VLOOKUP($A42,'Return Data'!$B$7:$R$2292,16,0)</f>
        <v>6.7786</v>
      </c>
      <c r="AA42" s="62">
        <f t="shared" si="11"/>
        <v>15</v>
      </c>
    </row>
    <row r="43" spans="1:27" x14ac:dyDescent="0.3">
      <c r="A43" s="58" t="s">
        <v>1805</v>
      </c>
      <c r="B43" s="59">
        <f>VLOOKUP($A43,'Return Data'!$B$7:$R$2292,3,0)</f>
        <v>45025</v>
      </c>
      <c r="C43" s="60">
        <f>VLOOKUP($A43,'Return Data'!$B$7:$R$2292,4,0)</f>
        <v>1211.0106000000001</v>
      </c>
      <c r="D43" s="60">
        <f>VLOOKUP($A43,'Return Data'!$B$7:$R$2292,5,0)</f>
        <v>6.5258000000000003</v>
      </c>
      <c r="E43" s="61">
        <f t="shared" si="0"/>
        <v>27</v>
      </c>
      <c r="F43" s="60">
        <f>VLOOKUP($A43,'Return Data'!$B$7:$R$2292,6,0)</f>
        <v>6.5258000000000003</v>
      </c>
      <c r="G43" s="61">
        <f t="shared" si="1"/>
        <v>27</v>
      </c>
      <c r="H43" s="60">
        <f>VLOOKUP($A43,'Return Data'!$B$7:$R$2292,7,0)</f>
        <v>7.9531999999999998</v>
      </c>
      <c r="I43" s="61">
        <f t="shared" si="2"/>
        <v>20</v>
      </c>
      <c r="J43" s="60">
        <f>VLOOKUP($A43,'Return Data'!$B$7:$R$2292,8,0)</f>
        <v>8.2645</v>
      </c>
      <c r="K43" s="61">
        <f t="shared" si="3"/>
        <v>21</v>
      </c>
      <c r="L43" s="60">
        <f>VLOOKUP($A43,'Return Data'!$B$7:$R$2292,9,0)</f>
        <v>7.84</v>
      </c>
      <c r="M43" s="61">
        <f t="shared" si="4"/>
        <v>23</v>
      </c>
      <c r="N43" s="60">
        <f>VLOOKUP($A43,'Return Data'!$B$7:$R$2292,10,0)</f>
        <v>6.7694999999999999</v>
      </c>
      <c r="O43" s="61">
        <f t="shared" si="5"/>
        <v>29</v>
      </c>
      <c r="P43" s="60">
        <f>VLOOKUP($A43,'Return Data'!$B$7:$R$2292,11,0)</f>
        <v>6.5936000000000003</v>
      </c>
      <c r="Q43" s="61">
        <f t="shared" si="6"/>
        <v>29</v>
      </c>
      <c r="R43" s="60">
        <f>VLOOKUP($A43,'Return Data'!$B$7:$R$2292,12,0)</f>
        <v>6.1029999999999998</v>
      </c>
      <c r="S43" s="61">
        <f t="shared" si="7"/>
        <v>30</v>
      </c>
      <c r="T43" s="60">
        <f>VLOOKUP($A43,'Return Data'!$B$7:$R$2292,13,0)</f>
        <v>5.5984999999999996</v>
      </c>
      <c r="U43" s="61">
        <f t="shared" si="8"/>
        <v>31</v>
      </c>
      <c r="V43" s="60">
        <f>VLOOKUP($A43,'Return Data'!$B$7:$R$2292,17,0)</f>
        <v>4.3158000000000003</v>
      </c>
      <c r="W43" s="61">
        <f t="shared" si="9"/>
        <v>35</v>
      </c>
      <c r="X43" s="60">
        <f>VLOOKUP($A43,'Return Data'!$B$7:$R$2292,14,0)</f>
        <v>3.9316</v>
      </c>
      <c r="Y43" s="61">
        <f t="shared" si="12"/>
        <v>33</v>
      </c>
      <c r="Z43" s="60">
        <f>VLOOKUP($A43,'Return Data'!$B$7:$R$2292,16,0)</f>
        <v>4.6239999999999997</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6.4566805555555558</v>
      </c>
      <c r="E45" s="69"/>
      <c r="F45" s="70">
        <f>AVERAGE(F8:F43)</f>
        <v>6.4565083333333328</v>
      </c>
      <c r="G45" s="69"/>
      <c r="H45" s="70">
        <f>AVERAGE(H8:H43)</f>
        <v>7.7193472222222219</v>
      </c>
      <c r="I45" s="69"/>
      <c r="J45" s="70">
        <f>AVERAGE(J8:J43)</f>
        <v>8.001949999999999</v>
      </c>
      <c r="K45" s="69"/>
      <c r="L45" s="70">
        <f>AVERAGE(L8:L43)</f>
        <v>7.6008361111111116</v>
      </c>
      <c r="M45" s="69"/>
      <c r="N45" s="70">
        <f>AVERAGE(N8:N43)</f>
        <v>6.6632611111111109</v>
      </c>
      <c r="O45" s="69"/>
      <c r="P45" s="70">
        <f>AVERAGE(P8:P43)</f>
        <v>6.5044000000000004</v>
      </c>
      <c r="Q45" s="69"/>
      <c r="R45" s="70">
        <f>AVERAGE(R8:R43)</f>
        <v>6.0889194444444446</v>
      </c>
      <c r="S45" s="69"/>
      <c r="T45" s="70">
        <f>AVERAGE(T8:T43)</f>
        <v>5.6328694444444452</v>
      </c>
      <c r="U45" s="69"/>
      <c r="V45" s="70">
        <f>AVERAGE(V8:V43)</f>
        <v>4.4909055555555568</v>
      </c>
      <c r="W45" s="69"/>
      <c r="X45" s="70">
        <f>AVERAGE(X8:X43)</f>
        <v>4.1383428571428587</v>
      </c>
      <c r="Y45" s="69"/>
      <c r="Z45" s="70">
        <f>AVERAGE(Z8:Z43)</f>
        <v>6.2638666666666678</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7.2557</v>
      </c>
      <c r="E47" s="73"/>
      <c r="F47" s="74">
        <f>MAX(F8:F43)</f>
        <v>7.2484999999999999</v>
      </c>
      <c r="G47" s="73"/>
      <c r="H47" s="74">
        <f>MAX(H8:H43)</f>
        <v>8.6611999999999991</v>
      </c>
      <c r="I47" s="73"/>
      <c r="J47" s="74">
        <f>MAX(J8:J43)</f>
        <v>8.9200999999999997</v>
      </c>
      <c r="K47" s="73"/>
      <c r="L47" s="74">
        <f>MAX(L8:L43)</f>
        <v>8.4156999999999993</v>
      </c>
      <c r="M47" s="73"/>
      <c r="N47" s="74">
        <f>MAX(N8:N43)</f>
        <v>7.1262999999999996</v>
      </c>
      <c r="O47" s="73"/>
      <c r="P47" s="74">
        <f>MAX(P8:P43)</f>
        <v>6.8895999999999997</v>
      </c>
      <c r="Q47" s="73"/>
      <c r="R47" s="74">
        <f>MAX(R8:R43)</f>
        <v>6.4188000000000001</v>
      </c>
      <c r="S47" s="73"/>
      <c r="T47" s="74">
        <f>MAX(T8:T43)</f>
        <v>5.9221000000000004</v>
      </c>
      <c r="U47" s="73"/>
      <c r="V47" s="74">
        <f>MAX(V8:V43)</f>
        <v>4.9638</v>
      </c>
      <c r="W47" s="73"/>
      <c r="X47" s="74">
        <f>MAX(X8:X43)</f>
        <v>4.9245000000000001</v>
      </c>
      <c r="Y47" s="73"/>
      <c r="Z47" s="74">
        <f>MAX(Z8:Z43)</f>
        <v>7.2404999999999999</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45025</v>
      </c>
      <c r="C8" s="60">
        <f>VLOOKUP($A8,'Return Data'!$B$7:$R$2292,4,0)</f>
        <v>360.4751</v>
      </c>
      <c r="D8" s="60">
        <f>VLOOKUP($A8,'Return Data'!$B$7:$R$2292,5,0)</f>
        <v>7.1298000000000004</v>
      </c>
      <c r="E8" s="61">
        <f t="shared" ref="E8:E42" si="0">RANK(D8,D$8:D$42,0)</f>
        <v>1</v>
      </c>
      <c r="F8" s="60">
        <f>VLOOKUP($A8,'Return Data'!$B$7:$R$2292,6,0)</f>
        <v>7.1257999999999999</v>
      </c>
      <c r="G8" s="61">
        <f t="shared" ref="G8:G42" si="1">RANK(F8,F$8:F$42,0)</f>
        <v>1</v>
      </c>
      <c r="H8" s="60">
        <f>VLOOKUP($A8,'Return Data'!$B$7:$R$2292,7,0)</f>
        <v>7.8620000000000001</v>
      </c>
      <c r="I8" s="61">
        <f t="shared" ref="I8:I42" si="2">RANK(H8,H$8:H$42,0)</f>
        <v>19</v>
      </c>
      <c r="J8" s="60">
        <f>VLOOKUP($A8,'Return Data'!$B$7:$R$2292,8,0)</f>
        <v>8.7939000000000007</v>
      </c>
      <c r="K8" s="61">
        <f t="shared" ref="K8:K42" si="3">RANK(J8,J$8:J$42,0)</f>
        <v>1</v>
      </c>
      <c r="L8" s="60">
        <f>VLOOKUP($A8,'Return Data'!$B$7:$R$2292,9,0)</f>
        <v>8.2883999999999993</v>
      </c>
      <c r="M8" s="61">
        <f t="shared" ref="M8:M42" si="4">RANK(L8,L$8:L$42,0)</f>
        <v>1</v>
      </c>
      <c r="N8" s="60">
        <f>VLOOKUP($A8,'Return Data'!$B$7:$R$2292,10,0)</f>
        <v>6.9972000000000003</v>
      </c>
      <c r="O8" s="61">
        <f t="shared" ref="O8:O42" si="5">RANK(N8,N$8:N$42,0)</f>
        <v>1</v>
      </c>
      <c r="P8" s="60">
        <f>VLOOKUP($A8,'Return Data'!$B$7:$R$2292,11,0)</f>
        <v>6.7584</v>
      </c>
      <c r="Q8" s="61">
        <f t="shared" ref="Q8:Q42" si="6">RANK(P8,P$8:P$42,0)</f>
        <v>1</v>
      </c>
      <c r="R8" s="60">
        <f>VLOOKUP($A8,'Return Data'!$B$7:$R$2292,12,0)</f>
        <v>6.2882999999999996</v>
      </c>
      <c r="S8" s="61">
        <f t="shared" ref="S8:S42" si="7">RANK(R8,R$8:R$42,0)</f>
        <v>4</v>
      </c>
      <c r="T8" s="60">
        <f>VLOOKUP($A8,'Return Data'!$B$7:$R$2292,13,0)</f>
        <v>5.7919999999999998</v>
      </c>
      <c r="U8" s="61">
        <f t="shared" ref="U8:U42" si="8">RANK(T8,T$8:T$42,0)</f>
        <v>6</v>
      </c>
      <c r="V8" s="60">
        <f>VLOOKUP($A8,'Return Data'!$B$7:$R$2292,17,0)</f>
        <v>4.5849000000000002</v>
      </c>
      <c r="W8" s="61">
        <f t="shared" ref="W8:W42" si="9">RANK(V8,V$8:V$42,0)</f>
        <v>8</v>
      </c>
      <c r="X8" s="60">
        <f>VLOOKUP($A8,'Return Data'!$B$7:$R$2292,14,0)</f>
        <v>4.2539999999999996</v>
      </c>
      <c r="Y8" s="61">
        <f t="shared" ref="Y8:Y22" si="10">RANK(X8,X$8:X$42,0)</f>
        <v>4</v>
      </c>
      <c r="Z8" s="60">
        <f>VLOOKUP($A8,'Return Data'!$B$7:$R$2292,16,0)</f>
        <v>6.9664000000000001</v>
      </c>
      <c r="AA8" s="62">
        <f t="shared" ref="AA8:AA42" si="11">RANK(Z8,Z$8:Z$42,0)</f>
        <v>11</v>
      </c>
    </row>
    <row r="9" spans="1:27" x14ac:dyDescent="0.3">
      <c r="A9" s="58" t="s">
        <v>228</v>
      </c>
      <c r="B9" s="59">
        <f>VLOOKUP($A9,'Return Data'!$B$7:$R$2292,3,0)</f>
        <v>45025</v>
      </c>
      <c r="C9" s="60">
        <f>VLOOKUP($A9,'Return Data'!$B$7:$R$2292,4,0)</f>
        <v>2488.9439000000002</v>
      </c>
      <c r="D9" s="60">
        <f>VLOOKUP($A9,'Return Data'!$B$7:$R$2292,5,0)</f>
        <v>6.7000999999999999</v>
      </c>
      <c r="E9" s="61">
        <f t="shared" si="0"/>
        <v>6</v>
      </c>
      <c r="F9" s="60">
        <f>VLOOKUP($A9,'Return Data'!$B$7:$R$2292,6,0)</f>
        <v>6.7000999999999999</v>
      </c>
      <c r="G9" s="61">
        <f t="shared" si="1"/>
        <v>6</v>
      </c>
      <c r="H9" s="60">
        <f>VLOOKUP($A9,'Return Data'!$B$7:$R$2292,7,0)</f>
        <v>8.0772999999999993</v>
      </c>
      <c r="I9" s="61">
        <f t="shared" si="2"/>
        <v>10</v>
      </c>
      <c r="J9" s="60">
        <f>VLOOKUP($A9,'Return Data'!$B$7:$R$2292,8,0)</f>
        <v>8.5047999999999995</v>
      </c>
      <c r="K9" s="61">
        <f t="shared" si="3"/>
        <v>9</v>
      </c>
      <c r="L9" s="60">
        <f>VLOOKUP($A9,'Return Data'!$B$7:$R$2292,9,0)</f>
        <v>8.0648</v>
      </c>
      <c r="M9" s="61">
        <f t="shared" si="4"/>
        <v>3</v>
      </c>
      <c r="N9" s="60">
        <f>VLOOKUP($A9,'Return Data'!$B$7:$R$2292,10,0)</f>
        <v>6.9291</v>
      </c>
      <c r="O9" s="61">
        <f t="shared" si="5"/>
        <v>3</v>
      </c>
      <c r="P9" s="60">
        <f>VLOOKUP($A9,'Return Data'!$B$7:$R$2292,11,0)</f>
        <v>6.7431000000000001</v>
      </c>
      <c r="Q9" s="61">
        <f t="shared" si="6"/>
        <v>2</v>
      </c>
      <c r="R9" s="60">
        <f>VLOOKUP($A9,'Return Data'!$B$7:$R$2292,12,0)</f>
        <v>6.2995000000000001</v>
      </c>
      <c r="S9" s="61">
        <f t="shared" si="7"/>
        <v>2</v>
      </c>
      <c r="T9" s="60">
        <f>VLOOKUP($A9,'Return Data'!$B$7:$R$2292,13,0)</f>
        <v>5.8201000000000001</v>
      </c>
      <c r="U9" s="61">
        <f t="shared" si="8"/>
        <v>3</v>
      </c>
      <c r="V9" s="60">
        <f>VLOOKUP($A9,'Return Data'!$B$7:$R$2292,17,0)</f>
        <v>4.6074000000000002</v>
      </c>
      <c r="W9" s="61">
        <f t="shared" si="9"/>
        <v>5</v>
      </c>
      <c r="X9" s="60">
        <f>VLOOKUP($A9,'Return Data'!$B$7:$R$2292,14,0)</f>
        <v>4.2481999999999998</v>
      </c>
      <c r="Y9" s="61">
        <f t="shared" si="10"/>
        <v>5</v>
      </c>
      <c r="Z9" s="60">
        <f>VLOOKUP($A9,'Return Data'!$B$7:$R$2292,16,0)</f>
        <v>6.9842000000000004</v>
      </c>
      <c r="AA9" s="62">
        <f t="shared" si="11"/>
        <v>9</v>
      </c>
    </row>
    <row r="10" spans="1:27" x14ac:dyDescent="0.3">
      <c r="A10" s="58" t="s">
        <v>2055</v>
      </c>
      <c r="B10" s="59">
        <f>VLOOKUP($A10,'Return Data'!$B$7:$R$2292,3,0)</f>
        <v>45025</v>
      </c>
      <c r="C10" s="60">
        <f>VLOOKUP($A10,'Return Data'!$B$7:$R$2292,4,0)</f>
        <v>2705.6743000000001</v>
      </c>
      <c r="D10" s="60">
        <f>VLOOKUP($A10,'Return Data'!$B$7:$R$2292,5,0)</f>
        <v>6.5667999999999997</v>
      </c>
      <c r="E10" s="61">
        <f t="shared" si="0"/>
        <v>15</v>
      </c>
      <c r="F10" s="60">
        <f>VLOOKUP($A10,'Return Data'!$B$7:$R$2292,6,0)</f>
        <v>6.5643000000000002</v>
      </c>
      <c r="G10" s="61">
        <f t="shared" si="1"/>
        <v>15</v>
      </c>
      <c r="H10" s="60">
        <f>VLOOKUP($A10,'Return Data'!$B$7:$R$2292,7,0)</f>
        <v>8.2083999999999993</v>
      </c>
      <c r="I10" s="61">
        <f t="shared" si="2"/>
        <v>5</v>
      </c>
      <c r="J10" s="60">
        <f>VLOOKUP($A10,'Return Data'!$B$7:$R$2292,8,0)</f>
        <v>8.5061</v>
      </c>
      <c r="K10" s="61">
        <f t="shared" si="3"/>
        <v>8</v>
      </c>
      <c r="L10" s="60">
        <f>VLOOKUP($A10,'Return Data'!$B$7:$R$2292,9,0)</f>
        <v>8.0405999999999995</v>
      </c>
      <c r="M10" s="61">
        <f t="shared" si="4"/>
        <v>6</v>
      </c>
      <c r="N10" s="60">
        <f>VLOOKUP($A10,'Return Data'!$B$7:$R$2292,10,0)</f>
        <v>6.8676000000000004</v>
      </c>
      <c r="O10" s="61">
        <f t="shared" si="5"/>
        <v>10</v>
      </c>
      <c r="P10" s="60">
        <f>VLOOKUP($A10,'Return Data'!$B$7:$R$2292,11,0)</f>
        <v>6.6283000000000003</v>
      </c>
      <c r="Q10" s="61">
        <f t="shared" si="6"/>
        <v>17</v>
      </c>
      <c r="R10" s="60">
        <f>VLOOKUP($A10,'Return Data'!$B$7:$R$2292,12,0)</f>
        <v>6.1932</v>
      </c>
      <c r="S10" s="61">
        <f t="shared" si="7"/>
        <v>18</v>
      </c>
      <c r="T10" s="60">
        <f>VLOOKUP($A10,'Return Data'!$B$7:$R$2292,13,0)</f>
        <v>5.7404999999999999</v>
      </c>
      <c r="U10" s="61">
        <f t="shared" si="8"/>
        <v>15</v>
      </c>
      <c r="V10" s="60">
        <f>VLOOKUP($A10,'Return Data'!$B$7:$R$2292,17,0)</f>
        <v>4.5484</v>
      </c>
      <c r="W10" s="61">
        <f t="shared" si="9"/>
        <v>16</v>
      </c>
      <c r="X10" s="60">
        <f>VLOOKUP($A10,'Return Data'!$B$7:$R$2292,14,0)</f>
        <v>4.1673999999999998</v>
      </c>
      <c r="Y10" s="61">
        <f t="shared" si="10"/>
        <v>20</v>
      </c>
      <c r="Z10" s="60">
        <f>VLOOKUP($A10,'Return Data'!$B$7:$R$2292,16,0)</f>
        <v>5.3689</v>
      </c>
      <c r="AA10" s="62">
        <f t="shared" si="11"/>
        <v>30</v>
      </c>
    </row>
    <row r="11" spans="1:27" x14ac:dyDescent="0.3">
      <c r="A11" s="58" t="s">
        <v>1903</v>
      </c>
      <c r="B11" s="59">
        <f>VLOOKUP($A11,'Return Data'!$B$7:$R$2292,3,0)</f>
        <v>45025</v>
      </c>
      <c r="C11" s="60">
        <f>VLOOKUP($A11,'Return Data'!$B$7:$R$2292,4,0)</f>
        <v>2572.3121000000001</v>
      </c>
      <c r="D11" s="60">
        <f>VLOOKUP($A11,'Return Data'!$B$7:$R$2292,5,0)</f>
        <v>6.8066000000000004</v>
      </c>
      <c r="E11" s="61">
        <f t="shared" si="0"/>
        <v>4</v>
      </c>
      <c r="F11" s="60">
        <f>VLOOKUP($A11,'Return Data'!$B$7:$R$2292,6,0)</f>
        <v>6.8029999999999999</v>
      </c>
      <c r="G11" s="61">
        <f t="shared" si="1"/>
        <v>4</v>
      </c>
      <c r="H11" s="60">
        <f>VLOOKUP($A11,'Return Data'!$B$7:$R$2292,7,0)</f>
        <v>8.1606000000000005</v>
      </c>
      <c r="I11" s="61">
        <f t="shared" si="2"/>
        <v>8</v>
      </c>
      <c r="J11" s="60">
        <f>VLOOKUP($A11,'Return Data'!$B$7:$R$2292,8,0)</f>
        <v>8.0244</v>
      </c>
      <c r="K11" s="61">
        <f t="shared" si="3"/>
        <v>25</v>
      </c>
      <c r="L11" s="60">
        <f>VLOOKUP($A11,'Return Data'!$B$7:$R$2292,9,0)</f>
        <v>7.8422999999999998</v>
      </c>
      <c r="M11" s="61">
        <f t="shared" si="4"/>
        <v>16</v>
      </c>
      <c r="N11" s="60">
        <f>VLOOKUP($A11,'Return Data'!$B$7:$R$2292,10,0)</f>
        <v>6.7975000000000003</v>
      </c>
      <c r="O11" s="61">
        <f t="shared" si="5"/>
        <v>21</v>
      </c>
      <c r="P11" s="60">
        <f>VLOOKUP($A11,'Return Data'!$B$7:$R$2292,11,0)</f>
        <v>6.6974999999999998</v>
      </c>
      <c r="Q11" s="61">
        <f t="shared" si="6"/>
        <v>7</v>
      </c>
      <c r="R11" s="60">
        <f>VLOOKUP($A11,'Return Data'!$B$7:$R$2292,12,0)</f>
        <v>6.2683999999999997</v>
      </c>
      <c r="S11" s="61">
        <f t="shared" si="7"/>
        <v>6</v>
      </c>
      <c r="T11" s="60">
        <f>VLOOKUP($A11,'Return Data'!$B$7:$R$2292,13,0)</f>
        <v>5.82</v>
      </c>
      <c r="U11" s="61">
        <f t="shared" si="8"/>
        <v>4</v>
      </c>
      <c r="V11" s="60">
        <f>VLOOKUP($A11,'Return Data'!$B$7:$R$2292,17,0)</f>
        <v>4.6067999999999998</v>
      </c>
      <c r="W11" s="61">
        <f t="shared" si="9"/>
        <v>6</v>
      </c>
      <c r="X11" s="60">
        <f>VLOOKUP($A11,'Return Data'!$B$7:$R$2292,14,0)</f>
        <v>4.2362000000000002</v>
      </c>
      <c r="Y11" s="61">
        <f t="shared" si="10"/>
        <v>7</v>
      </c>
      <c r="Z11" s="60">
        <f>VLOOKUP($A11,'Return Data'!$B$7:$R$2292,16,0)</f>
        <v>6.6197999999999997</v>
      </c>
      <c r="AA11" s="62">
        <f t="shared" si="11"/>
        <v>24</v>
      </c>
    </row>
    <row r="12" spans="1:27" x14ac:dyDescent="0.3">
      <c r="A12" s="58" t="s">
        <v>1846</v>
      </c>
      <c r="B12" s="59">
        <f>VLOOKUP($A12,'Return Data'!$B$7:$R$2292,3,0)</f>
        <v>45025</v>
      </c>
      <c r="C12" s="60">
        <f>VLOOKUP($A12,'Return Data'!$B$7:$R$2292,4,0)</f>
        <v>2575.2752999999998</v>
      </c>
      <c r="D12" s="60">
        <f>VLOOKUP($A12,'Return Data'!$B$7:$R$2292,5,0)</f>
        <v>7.0042999999999997</v>
      </c>
      <c r="E12" s="61">
        <f t="shared" si="0"/>
        <v>2</v>
      </c>
      <c r="F12" s="60">
        <f>VLOOKUP($A12,'Return Data'!$B$7:$R$2292,6,0)</f>
        <v>7.0027999999999997</v>
      </c>
      <c r="G12" s="61">
        <f t="shared" si="1"/>
        <v>2</v>
      </c>
      <c r="H12" s="60">
        <f>VLOOKUP($A12,'Return Data'!$B$7:$R$2292,7,0)</f>
        <v>7.9416000000000002</v>
      </c>
      <c r="I12" s="61">
        <f t="shared" si="2"/>
        <v>16</v>
      </c>
      <c r="J12" s="60">
        <f>VLOOKUP($A12,'Return Data'!$B$7:$R$2292,8,0)</f>
        <v>8.3861000000000008</v>
      </c>
      <c r="K12" s="61">
        <f t="shared" si="3"/>
        <v>14</v>
      </c>
      <c r="L12" s="60">
        <f>VLOOKUP($A12,'Return Data'!$B$7:$R$2292,9,0)</f>
        <v>7.9223999999999997</v>
      </c>
      <c r="M12" s="61">
        <f t="shared" si="4"/>
        <v>14</v>
      </c>
      <c r="N12" s="60">
        <f>VLOOKUP($A12,'Return Data'!$B$7:$R$2292,10,0)</f>
        <v>6.9236000000000004</v>
      </c>
      <c r="O12" s="61">
        <f t="shared" si="5"/>
        <v>4</v>
      </c>
      <c r="P12" s="60">
        <f>VLOOKUP($A12,'Return Data'!$B$7:$R$2292,11,0)</f>
        <v>6.7282000000000002</v>
      </c>
      <c r="Q12" s="61">
        <f t="shared" si="6"/>
        <v>4</v>
      </c>
      <c r="R12" s="60">
        <f>VLOOKUP($A12,'Return Data'!$B$7:$R$2292,12,0)</f>
        <v>6.2938999999999998</v>
      </c>
      <c r="S12" s="61">
        <f t="shared" si="7"/>
        <v>3</v>
      </c>
      <c r="T12" s="60">
        <f>VLOOKUP($A12,'Return Data'!$B$7:$R$2292,13,0)</f>
        <v>5.8289</v>
      </c>
      <c r="U12" s="61">
        <f t="shared" si="8"/>
        <v>2</v>
      </c>
      <c r="V12" s="60">
        <f>VLOOKUP($A12,'Return Data'!$B$7:$R$2292,17,0)</f>
        <v>4.6247999999999996</v>
      </c>
      <c r="W12" s="61">
        <f t="shared" si="9"/>
        <v>3</v>
      </c>
      <c r="X12" s="60">
        <f>VLOOKUP($A12,'Return Data'!$B$7:$R$2292,14,0)</f>
        <v>4.2012999999999998</v>
      </c>
      <c r="Y12" s="61">
        <f t="shared" si="10"/>
        <v>12</v>
      </c>
      <c r="Z12" s="60">
        <f>VLOOKUP($A12,'Return Data'!$B$7:$R$2292,16,0)</f>
        <v>6.8982000000000001</v>
      </c>
      <c r="AA12" s="62">
        <f t="shared" si="11"/>
        <v>14</v>
      </c>
    </row>
    <row r="13" spans="1:27" x14ac:dyDescent="0.3">
      <c r="A13" s="58" t="s">
        <v>232</v>
      </c>
      <c r="B13" s="59">
        <f>VLOOKUP($A13,'Return Data'!$B$7:$R$2292,3,0)</f>
        <v>45025</v>
      </c>
      <c r="C13" s="60">
        <f>VLOOKUP($A13,'Return Data'!$B$7:$R$2292,4,0)</f>
        <v>2691.4544999999998</v>
      </c>
      <c r="D13" s="60">
        <f>VLOOKUP($A13,'Return Data'!$B$7:$R$2292,5,0)</f>
        <v>6.6314000000000002</v>
      </c>
      <c r="E13" s="61">
        <f t="shared" si="0"/>
        <v>12</v>
      </c>
      <c r="F13" s="60">
        <f>VLOOKUP($A13,'Return Data'!$B$7:$R$2292,6,0)</f>
        <v>6.6323999999999996</v>
      </c>
      <c r="G13" s="61">
        <f t="shared" si="1"/>
        <v>12</v>
      </c>
      <c r="H13" s="60">
        <f>VLOOKUP($A13,'Return Data'!$B$7:$R$2292,7,0)</f>
        <v>8.3138000000000005</v>
      </c>
      <c r="I13" s="61">
        <f t="shared" si="2"/>
        <v>2</v>
      </c>
      <c r="J13" s="60">
        <f>VLOOKUP($A13,'Return Data'!$B$7:$R$2292,8,0)</f>
        <v>8.4525000000000006</v>
      </c>
      <c r="K13" s="61">
        <f t="shared" si="3"/>
        <v>11</v>
      </c>
      <c r="L13" s="60">
        <f>VLOOKUP($A13,'Return Data'!$B$7:$R$2292,9,0)</f>
        <v>8.0099</v>
      </c>
      <c r="M13" s="61">
        <f t="shared" si="4"/>
        <v>7</v>
      </c>
      <c r="N13" s="60">
        <f>VLOOKUP($A13,'Return Data'!$B$7:$R$2292,10,0)</f>
        <v>6.9180999999999999</v>
      </c>
      <c r="O13" s="61">
        <f t="shared" si="5"/>
        <v>5</v>
      </c>
      <c r="P13" s="60">
        <f>VLOOKUP($A13,'Return Data'!$B$7:$R$2292,11,0)</f>
        <v>6.7302</v>
      </c>
      <c r="Q13" s="61">
        <f t="shared" si="6"/>
        <v>3</v>
      </c>
      <c r="R13" s="60">
        <f>VLOOKUP($A13,'Return Data'!$B$7:$R$2292,12,0)</f>
        <v>6.3160999999999996</v>
      </c>
      <c r="S13" s="61">
        <f t="shared" si="7"/>
        <v>1</v>
      </c>
      <c r="T13" s="60">
        <f>VLOOKUP($A13,'Return Data'!$B$7:$R$2292,13,0)</f>
        <v>5.8303000000000003</v>
      </c>
      <c r="U13" s="61">
        <f t="shared" si="8"/>
        <v>1</v>
      </c>
      <c r="V13" s="60">
        <f>VLOOKUP($A13,'Return Data'!$B$7:$R$2292,17,0)</f>
        <v>4.5736999999999997</v>
      </c>
      <c r="W13" s="61">
        <f t="shared" si="9"/>
        <v>11</v>
      </c>
      <c r="X13" s="60">
        <f>VLOOKUP($A13,'Return Data'!$B$7:$R$2292,14,0)</f>
        <v>4.1079999999999997</v>
      </c>
      <c r="Y13" s="61">
        <f t="shared" si="10"/>
        <v>24</v>
      </c>
      <c r="Z13" s="60">
        <f>VLOOKUP($A13,'Return Data'!$B$7:$R$2292,16,0)</f>
        <v>6.915</v>
      </c>
      <c r="AA13" s="62">
        <f t="shared" si="11"/>
        <v>12</v>
      </c>
    </row>
    <row r="14" spans="1:27" x14ac:dyDescent="0.3">
      <c r="A14" s="58" t="s">
        <v>233</v>
      </c>
      <c r="B14" s="59">
        <f>VLOOKUP($A14,'Return Data'!$B$7:$R$2292,3,0)</f>
        <v>45025</v>
      </c>
      <c r="C14" s="60">
        <f>VLOOKUP($A14,'Return Data'!$B$7:$R$2292,4,0)</f>
        <v>3193.8157000000001</v>
      </c>
      <c r="D14" s="60">
        <f>VLOOKUP($A14,'Return Data'!$B$7:$R$2292,5,0)</f>
        <v>6.6558999999999999</v>
      </c>
      <c r="E14" s="61">
        <f t="shared" si="0"/>
        <v>7</v>
      </c>
      <c r="F14" s="60">
        <f>VLOOKUP($A14,'Return Data'!$B$7:$R$2292,6,0)</f>
        <v>6.6561000000000003</v>
      </c>
      <c r="G14" s="61">
        <f t="shared" si="1"/>
        <v>7</v>
      </c>
      <c r="H14" s="60">
        <f>VLOOKUP($A14,'Return Data'!$B$7:$R$2292,7,0)</f>
        <v>7.8883000000000001</v>
      </c>
      <c r="I14" s="61">
        <f t="shared" si="2"/>
        <v>17</v>
      </c>
      <c r="J14" s="60">
        <f>VLOOKUP($A14,'Return Data'!$B$7:$R$2292,8,0)</f>
        <v>8.2842000000000002</v>
      </c>
      <c r="K14" s="61">
        <f t="shared" si="3"/>
        <v>17</v>
      </c>
      <c r="L14" s="60">
        <f>VLOOKUP($A14,'Return Data'!$B$7:$R$2292,9,0)</f>
        <v>7.7630999999999997</v>
      </c>
      <c r="M14" s="61">
        <f t="shared" si="4"/>
        <v>21</v>
      </c>
      <c r="N14" s="60">
        <f>VLOOKUP($A14,'Return Data'!$B$7:$R$2292,10,0)</f>
        <v>6.7976000000000001</v>
      </c>
      <c r="O14" s="61">
        <f t="shared" si="5"/>
        <v>20</v>
      </c>
      <c r="P14" s="60">
        <f>VLOOKUP($A14,'Return Data'!$B$7:$R$2292,11,0)</f>
        <v>6.6197999999999997</v>
      </c>
      <c r="Q14" s="61">
        <f t="shared" si="6"/>
        <v>21</v>
      </c>
      <c r="R14" s="60">
        <f>VLOOKUP($A14,'Return Data'!$B$7:$R$2292,12,0)</f>
        <v>6.2020999999999997</v>
      </c>
      <c r="S14" s="61">
        <f t="shared" si="7"/>
        <v>15</v>
      </c>
      <c r="T14" s="60">
        <f>VLOOKUP($A14,'Return Data'!$B$7:$R$2292,13,0)</f>
        <v>5.7313000000000001</v>
      </c>
      <c r="U14" s="61">
        <f t="shared" si="8"/>
        <v>16</v>
      </c>
      <c r="V14" s="60">
        <f>VLOOKUP($A14,'Return Data'!$B$7:$R$2292,17,0)</f>
        <v>4.5476000000000001</v>
      </c>
      <c r="W14" s="61">
        <f t="shared" si="9"/>
        <v>17</v>
      </c>
      <c r="X14" s="60">
        <f>VLOOKUP($A14,'Return Data'!$B$7:$R$2292,14,0)</f>
        <v>4.1684000000000001</v>
      </c>
      <c r="Y14" s="61">
        <f t="shared" si="10"/>
        <v>18</v>
      </c>
      <c r="Z14" s="60">
        <f>VLOOKUP($A14,'Return Data'!$B$7:$R$2292,16,0)</f>
        <v>6.9058999999999999</v>
      </c>
      <c r="AA14" s="62">
        <f t="shared" si="11"/>
        <v>13</v>
      </c>
    </row>
    <row r="15" spans="1:27" x14ac:dyDescent="0.3">
      <c r="A15" s="58" t="s">
        <v>234</v>
      </c>
      <c r="B15" s="59">
        <f>VLOOKUP($A15,'Return Data'!$B$7:$R$2292,3,0)</f>
        <v>45025</v>
      </c>
      <c r="C15" s="60">
        <f>VLOOKUP($A15,'Return Data'!$B$7:$R$2292,4,0)</f>
        <v>2863.6296000000002</v>
      </c>
      <c r="D15" s="60">
        <f>VLOOKUP($A15,'Return Data'!$B$7:$R$2292,5,0)</f>
        <v>6.3434999999999997</v>
      </c>
      <c r="E15" s="61">
        <f t="shared" si="0"/>
        <v>28</v>
      </c>
      <c r="F15" s="60">
        <f>VLOOKUP($A15,'Return Data'!$B$7:$R$2292,6,0)</f>
        <v>6.3436000000000003</v>
      </c>
      <c r="G15" s="61">
        <f t="shared" si="1"/>
        <v>28</v>
      </c>
      <c r="H15" s="60">
        <f>VLOOKUP($A15,'Return Data'!$B$7:$R$2292,7,0)</f>
        <v>7.7092999999999998</v>
      </c>
      <c r="I15" s="61">
        <f t="shared" si="2"/>
        <v>23</v>
      </c>
      <c r="J15" s="60">
        <f>VLOOKUP($A15,'Return Data'!$B$7:$R$2292,8,0)</f>
        <v>8.2471999999999994</v>
      </c>
      <c r="K15" s="61">
        <f t="shared" si="3"/>
        <v>19</v>
      </c>
      <c r="L15" s="60">
        <f>VLOOKUP($A15,'Return Data'!$B$7:$R$2292,9,0)</f>
        <v>7.6180000000000003</v>
      </c>
      <c r="M15" s="61">
        <f t="shared" si="4"/>
        <v>25</v>
      </c>
      <c r="N15" s="60">
        <f>VLOOKUP($A15,'Return Data'!$B$7:$R$2292,10,0)</f>
        <v>6.6562000000000001</v>
      </c>
      <c r="O15" s="61">
        <f t="shared" si="5"/>
        <v>27</v>
      </c>
      <c r="P15" s="60">
        <f>VLOOKUP($A15,'Return Data'!$B$7:$R$2292,11,0)</f>
        <v>6.5270999999999999</v>
      </c>
      <c r="Q15" s="61">
        <f t="shared" si="6"/>
        <v>26</v>
      </c>
      <c r="R15" s="60">
        <f>VLOOKUP($A15,'Return Data'!$B$7:$R$2292,12,0)</f>
        <v>6.1113999999999997</v>
      </c>
      <c r="S15" s="61">
        <f t="shared" si="7"/>
        <v>26</v>
      </c>
      <c r="T15" s="60">
        <f>VLOOKUP($A15,'Return Data'!$B$7:$R$2292,13,0)</f>
        <v>5.5949</v>
      </c>
      <c r="U15" s="61">
        <f t="shared" si="8"/>
        <v>26</v>
      </c>
      <c r="V15" s="60">
        <f>VLOOKUP($A15,'Return Data'!$B$7:$R$2292,17,0)</f>
        <v>4.4359999999999999</v>
      </c>
      <c r="W15" s="61">
        <f t="shared" si="9"/>
        <v>26</v>
      </c>
      <c r="X15" s="60">
        <f>VLOOKUP($A15,'Return Data'!$B$7:$R$2292,14,0)</f>
        <v>4.1048999999999998</v>
      </c>
      <c r="Y15" s="61">
        <f t="shared" si="10"/>
        <v>25</v>
      </c>
      <c r="Z15" s="60">
        <f>VLOOKUP($A15,'Return Data'!$B$7:$R$2292,16,0)</f>
        <v>6.8977000000000004</v>
      </c>
      <c r="AA15" s="62">
        <f t="shared" si="11"/>
        <v>15</v>
      </c>
    </row>
    <row r="16" spans="1:27" x14ac:dyDescent="0.3">
      <c r="A16" s="58" t="s">
        <v>236</v>
      </c>
      <c r="B16" s="59">
        <f>VLOOKUP($A16,'Return Data'!$B$7:$R$2292,3,0)</f>
        <v>45025</v>
      </c>
      <c r="C16" s="60">
        <f>VLOOKUP($A16,'Return Data'!$B$7:$R$2292,4,0)</f>
        <v>4392.5587999999998</v>
      </c>
      <c r="D16" s="60">
        <f>VLOOKUP($A16,'Return Data'!$B$7:$R$2292,5,0)</f>
        <v>6.5682</v>
      </c>
      <c r="E16" s="61">
        <f t="shared" si="0"/>
        <v>14</v>
      </c>
      <c r="F16" s="60">
        <f>VLOOKUP($A16,'Return Data'!$B$7:$R$2292,6,0)</f>
        <v>6.5655999999999999</v>
      </c>
      <c r="G16" s="61">
        <f t="shared" si="1"/>
        <v>14</v>
      </c>
      <c r="H16" s="60">
        <f>VLOOKUP($A16,'Return Data'!$B$7:$R$2292,7,0)</f>
        <v>8.2571999999999992</v>
      </c>
      <c r="I16" s="61">
        <f t="shared" si="2"/>
        <v>3</v>
      </c>
      <c r="J16" s="60">
        <f>VLOOKUP($A16,'Return Data'!$B$7:$R$2292,8,0)</f>
        <v>8.6343999999999994</v>
      </c>
      <c r="K16" s="61">
        <f t="shared" si="3"/>
        <v>4</v>
      </c>
      <c r="L16" s="60">
        <f>VLOOKUP($A16,'Return Data'!$B$7:$R$2292,9,0)</f>
        <v>7.9646999999999997</v>
      </c>
      <c r="M16" s="61">
        <f t="shared" si="4"/>
        <v>11</v>
      </c>
      <c r="N16" s="60">
        <f>VLOOKUP($A16,'Return Data'!$B$7:$R$2292,10,0)</f>
        <v>6.8384999999999998</v>
      </c>
      <c r="O16" s="61">
        <f t="shared" si="5"/>
        <v>14</v>
      </c>
      <c r="P16" s="60">
        <f>VLOOKUP($A16,'Return Data'!$B$7:$R$2292,11,0)</f>
        <v>6.6520999999999999</v>
      </c>
      <c r="Q16" s="61">
        <f t="shared" si="6"/>
        <v>13</v>
      </c>
      <c r="R16" s="60">
        <f>VLOOKUP($A16,'Return Data'!$B$7:$R$2292,12,0)</f>
        <v>6.1914999999999996</v>
      </c>
      <c r="S16" s="61">
        <f t="shared" si="7"/>
        <v>19</v>
      </c>
      <c r="T16" s="60">
        <f>VLOOKUP($A16,'Return Data'!$B$7:$R$2292,13,0)</f>
        <v>5.7089999999999996</v>
      </c>
      <c r="U16" s="61">
        <f t="shared" si="8"/>
        <v>19</v>
      </c>
      <c r="V16" s="60">
        <f>VLOOKUP($A16,'Return Data'!$B$7:$R$2292,17,0)</f>
        <v>4.5232000000000001</v>
      </c>
      <c r="W16" s="61">
        <f t="shared" si="9"/>
        <v>20</v>
      </c>
      <c r="X16" s="60">
        <f>VLOOKUP($A16,'Return Data'!$B$7:$R$2292,14,0)</f>
        <v>4.1494</v>
      </c>
      <c r="Y16" s="61">
        <f t="shared" si="10"/>
        <v>23</v>
      </c>
      <c r="Z16" s="60">
        <f>VLOOKUP($A16,'Return Data'!$B$7:$R$2292,16,0)</f>
        <v>6.8014999999999999</v>
      </c>
      <c r="AA16" s="62">
        <f t="shared" si="11"/>
        <v>20</v>
      </c>
    </row>
    <row r="17" spans="1:27" x14ac:dyDescent="0.3">
      <c r="A17" s="58" t="s">
        <v>1961</v>
      </c>
      <c r="B17" s="59">
        <f>VLOOKUP($A17,'Return Data'!$B$7:$R$2292,3,0)</f>
        <v>45025</v>
      </c>
      <c r="C17" s="60">
        <f>VLOOKUP($A17,'Return Data'!$B$7:$R$2292,4,0)</f>
        <v>3218.4303</v>
      </c>
      <c r="D17" s="60">
        <f>VLOOKUP($A17,'Return Data'!$B$7:$R$2292,5,0)</f>
        <v>6.9401000000000002</v>
      </c>
      <c r="E17" s="61">
        <f t="shared" si="0"/>
        <v>3</v>
      </c>
      <c r="F17" s="60">
        <f>VLOOKUP($A17,'Return Data'!$B$7:$R$2292,6,0)</f>
        <v>6.9401000000000002</v>
      </c>
      <c r="G17" s="61">
        <f t="shared" si="1"/>
        <v>3</v>
      </c>
      <c r="H17" s="60">
        <f>VLOOKUP($A17,'Return Data'!$B$7:$R$2292,7,0)</f>
        <v>8.0639000000000003</v>
      </c>
      <c r="I17" s="61">
        <f t="shared" si="2"/>
        <v>11</v>
      </c>
      <c r="J17" s="60">
        <f>VLOOKUP($A17,'Return Data'!$B$7:$R$2292,8,0)</f>
        <v>8.5140999999999991</v>
      </c>
      <c r="K17" s="61">
        <f t="shared" si="3"/>
        <v>7</v>
      </c>
      <c r="L17" s="60">
        <f>VLOOKUP($A17,'Return Data'!$B$7:$R$2292,9,0)</f>
        <v>7.9862000000000002</v>
      </c>
      <c r="M17" s="61">
        <f t="shared" si="4"/>
        <v>9</v>
      </c>
      <c r="N17" s="60">
        <f>VLOOKUP($A17,'Return Data'!$B$7:$R$2292,10,0)</f>
        <v>6.8888999999999996</v>
      </c>
      <c r="O17" s="61">
        <f t="shared" si="5"/>
        <v>7</v>
      </c>
      <c r="P17" s="60">
        <f>VLOOKUP($A17,'Return Data'!$B$7:$R$2292,11,0)</f>
        <v>6.5347</v>
      </c>
      <c r="Q17" s="61">
        <f t="shared" si="6"/>
        <v>25</v>
      </c>
      <c r="R17" s="60">
        <f>VLOOKUP($A17,'Return Data'!$B$7:$R$2292,12,0)</f>
        <v>5.8605999999999998</v>
      </c>
      <c r="S17" s="61">
        <f t="shared" si="7"/>
        <v>32</v>
      </c>
      <c r="T17" s="60">
        <f>VLOOKUP($A17,'Return Data'!$B$7:$R$2292,13,0)</f>
        <v>5.2680999999999996</v>
      </c>
      <c r="U17" s="61">
        <f t="shared" si="8"/>
        <v>34</v>
      </c>
      <c r="V17" s="60">
        <f>VLOOKUP($A17,'Return Data'!$B$7:$R$2292,17,0)</f>
        <v>3.9074</v>
      </c>
      <c r="W17" s="61">
        <f t="shared" si="9"/>
        <v>34</v>
      </c>
      <c r="X17" s="60">
        <f>VLOOKUP($A17,'Return Data'!$B$7:$R$2292,14,0)</f>
        <v>3.4807000000000001</v>
      </c>
      <c r="Y17" s="61">
        <f t="shared" si="10"/>
        <v>33</v>
      </c>
      <c r="Z17" s="60">
        <f>VLOOKUP($A17,'Return Data'!$B$7:$R$2292,16,0)</f>
        <v>5.9095000000000004</v>
      </c>
      <c r="AA17" s="62">
        <f t="shared" si="11"/>
        <v>28</v>
      </c>
    </row>
    <row r="18" spans="1:27" x14ac:dyDescent="0.3">
      <c r="A18" s="58" t="s">
        <v>238</v>
      </c>
      <c r="B18" s="59">
        <f>VLOOKUP($A18,'Return Data'!$B$7:$R$2292,3,0)</f>
        <v>45025</v>
      </c>
      <c r="C18" s="60">
        <f>VLOOKUP($A18,'Return Data'!$B$7:$R$2292,4,0)</f>
        <v>331.29629999999997</v>
      </c>
      <c r="D18" s="60">
        <f>VLOOKUP($A18,'Return Data'!$B$7:$R$2292,5,0)</f>
        <v>6.5233999999999996</v>
      </c>
      <c r="E18" s="61">
        <f t="shared" si="0"/>
        <v>19</v>
      </c>
      <c r="F18" s="60">
        <f>VLOOKUP($A18,'Return Data'!$B$7:$R$2292,6,0)</f>
        <v>6.5183999999999997</v>
      </c>
      <c r="G18" s="61">
        <f t="shared" si="1"/>
        <v>20</v>
      </c>
      <c r="H18" s="60">
        <f>VLOOKUP($A18,'Return Data'!$B$7:$R$2292,7,0)</f>
        <v>8.1829999999999998</v>
      </c>
      <c r="I18" s="61">
        <f t="shared" si="2"/>
        <v>7</v>
      </c>
      <c r="J18" s="60">
        <f>VLOOKUP($A18,'Return Data'!$B$7:$R$2292,8,0)</f>
        <v>8.6433</v>
      </c>
      <c r="K18" s="61">
        <f t="shared" si="3"/>
        <v>3</v>
      </c>
      <c r="L18" s="60">
        <f>VLOOKUP($A18,'Return Data'!$B$7:$R$2292,9,0)</f>
        <v>8.0601000000000003</v>
      </c>
      <c r="M18" s="61">
        <f t="shared" si="4"/>
        <v>4</v>
      </c>
      <c r="N18" s="60">
        <f>VLOOKUP($A18,'Return Data'!$B$7:$R$2292,10,0)</f>
        <v>6.8738999999999999</v>
      </c>
      <c r="O18" s="61">
        <f t="shared" si="5"/>
        <v>9</v>
      </c>
      <c r="P18" s="60">
        <f>VLOOKUP($A18,'Return Data'!$B$7:$R$2292,11,0)</f>
        <v>6.649</v>
      </c>
      <c r="Q18" s="61">
        <f t="shared" si="6"/>
        <v>14</v>
      </c>
      <c r="R18" s="60">
        <f>VLOOKUP($A18,'Return Data'!$B$7:$R$2292,12,0)</f>
        <v>6.1963999999999997</v>
      </c>
      <c r="S18" s="61">
        <f t="shared" si="7"/>
        <v>17</v>
      </c>
      <c r="T18" s="60">
        <f>VLOOKUP($A18,'Return Data'!$B$7:$R$2292,13,0)</f>
        <v>5.7060000000000004</v>
      </c>
      <c r="U18" s="61">
        <f t="shared" si="8"/>
        <v>20</v>
      </c>
      <c r="V18" s="60">
        <f>VLOOKUP($A18,'Return Data'!$B$7:$R$2292,17,0)</f>
        <v>4.5186000000000002</v>
      </c>
      <c r="W18" s="61">
        <f t="shared" si="9"/>
        <v>22</v>
      </c>
      <c r="X18" s="60">
        <f>VLOOKUP($A18,'Return Data'!$B$7:$R$2292,14,0)</f>
        <v>4.1952999999999996</v>
      </c>
      <c r="Y18" s="61">
        <f t="shared" si="10"/>
        <v>13</v>
      </c>
      <c r="Z18" s="60">
        <f>VLOOKUP($A18,'Return Data'!$B$7:$R$2292,16,0)</f>
        <v>7.1254999999999997</v>
      </c>
      <c r="AA18" s="62">
        <f t="shared" si="11"/>
        <v>3</v>
      </c>
    </row>
    <row r="19" spans="1:27" x14ac:dyDescent="0.3">
      <c r="A19" s="58" t="s">
        <v>239</v>
      </c>
      <c r="B19" s="59">
        <f>VLOOKUP($A19,'Return Data'!$B$7:$R$2292,3,0)</f>
        <v>45025</v>
      </c>
      <c r="C19" s="60">
        <f>VLOOKUP($A19,'Return Data'!$B$7:$R$2292,4,0)</f>
        <v>2406.0225</v>
      </c>
      <c r="D19" s="60">
        <f>VLOOKUP($A19,'Return Data'!$B$7:$R$2292,5,0)</f>
        <v>6.4924999999999997</v>
      </c>
      <c r="E19" s="61">
        <f t="shared" si="0"/>
        <v>22</v>
      </c>
      <c r="F19" s="60">
        <f>VLOOKUP($A19,'Return Data'!$B$7:$R$2292,6,0)</f>
        <v>6.4938000000000002</v>
      </c>
      <c r="G19" s="61">
        <f t="shared" si="1"/>
        <v>22</v>
      </c>
      <c r="H19" s="60">
        <f>VLOOKUP($A19,'Return Data'!$B$7:$R$2292,7,0)</f>
        <v>7.6021000000000001</v>
      </c>
      <c r="I19" s="61">
        <f t="shared" si="2"/>
        <v>26</v>
      </c>
      <c r="J19" s="60">
        <f>VLOOKUP($A19,'Return Data'!$B$7:$R$2292,8,0)</f>
        <v>8.2375000000000007</v>
      </c>
      <c r="K19" s="61">
        <f t="shared" si="3"/>
        <v>20</v>
      </c>
      <c r="L19" s="60">
        <f>VLOOKUP($A19,'Return Data'!$B$7:$R$2292,9,0)</f>
        <v>7.6551999999999998</v>
      </c>
      <c r="M19" s="61">
        <f t="shared" si="4"/>
        <v>24</v>
      </c>
      <c r="N19" s="60">
        <f>VLOOKUP($A19,'Return Data'!$B$7:$R$2292,10,0)</f>
        <v>6.7976999999999999</v>
      </c>
      <c r="O19" s="61">
        <f t="shared" si="5"/>
        <v>19</v>
      </c>
      <c r="P19" s="60">
        <f>VLOOKUP($A19,'Return Data'!$B$7:$R$2292,11,0)</f>
        <v>6.6250999999999998</v>
      </c>
      <c r="Q19" s="61">
        <f t="shared" si="6"/>
        <v>19</v>
      </c>
      <c r="R19" s="60">
        <f>VLOOKUP($A19,'Return Data'!$B$7:$R$2292,12,0)</f>
        <v>6.2374999999999998</v>
      </c>
      <c r="S19" s="61">
        <f t="shared" si="7"/>
        <v>10</v>
      </c>
      <c r="T19" s="60">
        <f>VLOOKUP($A19,'Return Data'!$B$7:$R$2292,13,0)</f>
        <v>5.7755999999999998</v>
      </c>
      <c r="U19" s="61">
        <f t="shared" si="8"/>
        <v>9</v>
      </c>
      <c r="V19" s="60">
        <f>VLOOKUP($A19,'Return Data'!$B$7:$R$2292,17,0)</f>
        <v>4.6223000000000001</v>
      </c>
      <c r="W19" s="61">
        <f t="shared" si="9"/>
        <v>4</v>
      </c>
      <c r="X19" s="60">
        <f>VLOOKUP($A19,'Return Data'!$B$7:$R$2292,14,0)</f>
        <v>4.3423999999999996</v>
      </c>
      <c r="Y19" s="61">
        <f t="shared" si="10"/>
        <v>2</v>
      </c>
      <c r="Z19" s="60">
        <f>VLOOKUP($A19,'Return Data'!$B$7:$R$2292,16,0)</f>
        <v>7.1235999999999997</v>
      </c>
      <c r="AA19" s="62">
        <f t="shared" si="11"/>
        <v>4</v>
      </c>
    </row>
    <row r="20" spans="1:27" x14ac:dyDescent="0.3">
      <c r="A20" s="58" t="s">
        <v>241</v>
      </c>
      <c r="B20" s="59">
        <f>VLOOKUP($A20,'Return Data'!$B$7:$R$2292,3,0)</f>
        <v>45025</v>
      </c>
      <c r="C20" s="60">
        <f>VLOOKUP($A20,'Return Data'!$B$7:$R$2292,4,0)</f>
        <v>1728.0681</v>
      </c>
      <c r="D20" s="60">
        <f>VLOOKUP($A20,'Return Data'!$B$7:$R$2292,5,0)</f>
        <v>6.5477999999999996</v>
      </c>
      <c r="E20" s="61">
        <f t="shared" si="0"/>
        <v>17</v>
      </c>
      <c r="F20" s="60">
        <f>VLOOKUP($A20,'Return Data'!$B$7:$R$2292,6,0)</f>
        <v>6.5477999999999996</v>
      </c>
      <c r="G20" s="61">
        <f t="shared" si="1"/>
        <v>17</v>
      </c>
      <c r="H20" s="60">
        <f>VLOOKUP($A20,'Return Data'!$B$7:$R$2292,7,0)</f>
        <v>7.7172999999999998</v>
      </c>
      <c r="I20" s="61">
        <f t="shared" si="2"/>
        <v>22</v>
      </c>
      <c r="J20" s="60">
        <f>VLOOKUP($A20,'Return Data'!$B$7:$R$2292,8,0)</f>
        <v>7.7492000000000001</v>
      </c>
      <c r="K20" s="61">
        <f t="shared" si="3"/>
        <v>28</v>
      </c>
      <c r="L20" s="60">
        <f>VLOOKUP($A20,'Return Data'!$B$7:$R$2292,9,0)</f>
        <v>7.4561000000000002</v>
      </c>
      <c r="M20" s="61">
        <f t="shared" si="4"/>
        <v>28</v>
      </c>
      <c r="N20" s="60">
        <f>VLOOKUP($A20,'Return Data'!$B$7:$R$2292,10,0)</f>
        <v>6.7207999999999997</v>
      </c>
      <c r="O20" s="61">
        <f t="shared" si="5"/>
        <v>24</v>
      </c>
      <c r="P20" s="60">
        <f>VLOOKUP($A20,'Return Data'!$B$7:$R$2292,11,0)</f>
        <v>6.5670999999999999</v>
      </c>
      <c r="Q20" s="61">
        <f t="shared" si="6"/>
        <v>23</v>
      </c>
      <c r="R20" s="60">
        <f>VLOOKUP($A20,'Return Data'!$B$7:$R$2292,12,0)</f>
        <v>6.1295000000000002</v>
      </c>
      <c r="S20" s="61">
        <f t="shared" si="7"/>
        <v>25</v>
      </c>
      <c r="T20" s="60">
        <f>VLOOKUP($A20,'Return Data'!$B$7:$R$2292,13,0)</f>
        <v>5.6448</v>
      </c>
      <c r="U20" s="61">
        <f t="shared" si="8"/>
        <v>25</v>
      </c>
      <c r="V20" s="60">
        <f>VLOOKUP($A20,'Return Data'!$B$7:$R$2292,17,0)</f>
        <v>4.4065000000000003</v>
      </c>
      <c r="W20" s="61">
        <f t="shared" si="9"/>
        <v>27</v>
      </c>
      <c r="X20" s="60">
        <f>VLOOKUP($A20,'Return Data'!$B$7:$R$2292,14,0)</f>
        <v>3.9209000000000001</v>
      </c>
      <c r="Y20" s="61">
        <f t="shared" si="10"/>
        <v>28</v>
      </c>
      <c r="Z20" s="60">
        <f>VLOOKUP($A20,'Return Data'!$B$7:$R$2292,16,0)</f>
        <v>5.9837999999999996</v>
      </c>
      <c r="AA20" s="62">
        <f t="shared" si="11"/>
        <v>27</v>
      </c>
    </row>
    <row r="21" spans="1:27" x14ac:dyDescent="0.3">
      <c r="A21" s="58" t="s">
        <v>1767</v>
      </c>
      <c r="B21" s="59">
        <f>VLOOKUP($A21,'Return Data'!$B$7:$R$2292,3,0)</f>
        <v>45025</v>
      </c>
      <c r="C21" s="60">
        <f>VLOOKUP($A21,'Return Data'!$B$7:$R$2292,4,0)</f>
        <v>2165.0328</v>
      </c>
      <c r="D21" s="60">
        <f>VLOOKUP($A21,'Return Data'!$B$7:$R$2292,5,0)</f>
        <v>6.0179</v>
      </c>
      <c r="E21" s="61">
        <f t="shared" si="0"/>
        <v>34</v>
      </c>
      <c r="F21" s="60">
        <f>VLOOKUP($A21,'Return Data'!$B$7:$R$2292,6,0)</f>
        <v>6.0205000000000002</v>
      </c>
      <c r="G21" s="61">
        <f t="shared" si="1"/>
        <v>34</v>
      </c>
      <c r="H21" s="60">
        <f>VLOOKUP($A21,'Return Data'!$B$7:$R$2292,7,0)</f>
        <v>7.5697999999999999</v>
      </c>
      <c r="I21" s="61">
        <f t="shared" si="2"/>
        <v>28</v>
      </c>
      <c r="J21" s="60">
        <f>VLOOKUP($A21,'Return Data'!$B$7:$R$2292,8,0)</f>
        <v>6.7023000000000001</v>
      </c>
      <c r="K21" s="61">
        <f t="shared" si="3"/>
        <v>34</v>
      </c>
      <c r="L21" s="60">
        <f>VLOOKUP($A21,'Return Data'!$B$7:$R$2292,9,0)</f>
        <v>6.8029000000000002</v>
      </c>
      <c r="M21" s="61">
        <f t="shared" si="4"/>
        <v>32</v>
      </c>
      <c r="N21" s="60">
        <f>VLOOKUP($A21,'Return Data'!$B$7:$R$2292,10,0)</f>
        <v>6.3308999999999997</v>
      </c>
      <c r="O21" s="61">
        <f t="shared" si="5"/>
        <v>31</v>
      </c>
      <c r="P21" s="60">
        <f>VLOOKUP($A21,'Return Data'!$B$7:$R$2292,11,0)</f>
        <v>6.3232999999999997</v>
      </c>
      <c r="Q21" s="61">
        <f t="shared" si="6"/>
        <v>31</v>
      </c>
      <c r="R21" s="60">
        <f>VLOOKUP($A21,'Return Data'!$B$7:$R$2292,12,0)</f>
        <v>5.9585999999999997</v>
      </c>
      <c r="S21" s="61">
        <f t="shared" si="7"/>
        <v>28</v>
      </c>
      <c r="T21" s="60">
        <f>VLOOKUP($A21,'Return Data'!$B$7:$R$2292,13,0)</f>
        <v>5.4763000000000002</v>
      </c>
      <c r="U21" s="61">
        <f t="shared" si="8"/>
        <v>31</v>
      </c>
      <c r="V21" s="60">
        <f>VLOOKUP($A21,'Return Data'!$B$7:$R$2292,17,0)</f>
        <v>4.2659000000000002</v>
      </c>
      <c r="W21" s="61">
        <f t="shared" si="9"/>
        <v>31</v>
      </c>
      <c r="X21" s="60">
        <f>VLOOKUP($A21,'Return Data'!$B$7:$R$2292,14,0)</f>
        <v>3.9483000000000001</v>
      </c>
      <c r="Y21" s="61">
        <f t="shared" si="10"/>
        <v>27</v>
      </c>
      <c r="Z21" s="60">
        <f>VLOOKUP($A21,'Return Data'!$B$7:$R$2292,16,0)</f>
        <v>6.9706999999999999</v>
      </c>
      <c r="AA21" s="62">
        <f t="shared" si="11"/>
        <v>10</v>
      </c>
    </row>
    <row r="22" spans="1:27" x14ac:dyDescent="0.3">
      <c r="A22" s="58" t="s">
        <v>243</v>
      </c>
      <c r="B22" s="59">
        <f>VLOOKUP($A22,'Return Data'!$B$7:$R$2292,3,0)</f>
        <v>45025</v>
      </c>
      <c r="C22" s="60">
        <f>VLOOKUP($A22,'Return Data'!$B$7:$R$2292,4,0)</f>
        <v>3074.3715000000002</v>
      </c>
      <c r="D22" s="60">
        <f>VLOOKUP($A22,'Return Data'!$B$7:$R$2292,5,0)</f>
        <v>6.5606</v>
      </c>
      <c r="E22" s="61">
        <f t="shared" si="0"/>
        <v>16</v>
      </c>
      <c r="F22" s="60">
        <f>VLOOKUP($A22,'Return Data'!$B$7:$R$2292,6,0)</f>
        <v>6.5613999999999999</v>
      </c>
      <c r="G22" s="61">
        <f t="shared" si="1"/>
        <v>16</v>
      </c>
      <c r="H22" s="60">
        <f>VLOOKUP($A22,'Return Data'!$B$7:$R$2292,7,0)</f>
        <v>8.0364000000000004</v>
      </c>
      <c r="I22" s="61">
        <f t="shared" si="2"/>
        <v>12</v>
      </c>
      <c r="J22" s="60">
        <f>VLOOKUP($A22,'Return Data'!$B$7:$R$2292,8,0)</f>
        <v>8.1744000000000003</v>
      </c>
      <c r="K22" s="61">
        <f t="shared" si="3"/>
        <v>21</v>
      </c>
      <c r="L22" s="60">
        <f>VLOOKUP($A22,'Return Data'!$B$7:$R$2292,9,0)</f>
        <v>7.7747000000000002</v>
      </c>
      <c r="M22" s="61">
        <f t="shared" si="4"/>
        <v>19</v>
      </c>
      <c r="N22" s="60">
        <f>VLOOKUP($A22,'Return Data'!$B$7:$R$2292,10,0)</f>
        <v>6.7957999999999998</v>
      </c>
      <c r="O22" s="61">
        <f t="shared" si="5"/>
        <v>22</v>
      </c>
      <c r="P22" s="60">
        <f>VLOOKUP($A22,'Return Data'!$B$7:$R$2292,11,0)</f>
        <v>6.6441999999999997</v>
      </c>
      <c r="Q22" s="61">
        <f t="shared" si="6"/>
        <v>16</v>
      </c>
      <c r="R22" s="60">
        <f>VLOOKUP($A22,'Return Data'!$B$7:$R$2292,12,0)</f>
        <v>6.2135999999999996</v>
      </c>
      <c r="S22" s="61">
        <f t="shared" si="7"/>
        <v>13</v>
      </c>
      <c r="T22" s="60">
        <f>VLOOKUP($A22,'Return Data'!$B$7:$R$2292,13,0)</f>
        <v>5.7445000000000004</v>
      </c>
      <c r="U22" s="61">
        <f t="shared" si="8"/>
        <v>13</v>
      </c>
      <c r="V22" s="60">
        <f>VLOOKUP($A22,'Return Data'!$B$7:$R$2292,17,0)</f>
        <v>4.5544000000000002</v>
      </c>
      <c r="W22" s="61">
        <f t="shared" si="9"/>
        <v>15</v>
      </c>
      <c r="X22" s="60">
        <f>VLOOKUP($A22,'Return Data'!$B$7:$R$2292,14,0)</f>
        <v>4.1916000000000002</v>
      </c>
      <c r="Y22" s="61">
        <f t="shared" si="10"/>
        <v>14</v>
      </c>
      <c r="Z22" s="60">
        <f>VLOOKUP($A22,'Return Data'!$B$7:$R$2292,16,0)</f>
        <v>7.0869</v>
      </c>
      <c r="AA22" s="62">
        <f t="shared" si="11"/>
        <v>6</v>
      </c>
    </row>
    <row r="23" spans="1:27" x14ac:dyDescent="0.3">
      <c r="A23" s="58" t="s">
        <v>244</v>
      </c>
      <c r="B23" s="59">
        <f>VLOOKUP($A23,'Return Data'!$B$7:$R$2292,3,0)</f>
        <v>45025</v>
      </c>
      <c r="C23" s="60">
        <f>VLOOKUP($A23,'Return Data'!$B$7:$R$2292,4,0)</f>
        <v>1173.4303</v>
      </c>
      <c r="D23" s="60">
        <f>VLOOKUP($A23,'Return Data'!$B$7:$R$2292,5,0)</f>
        <v>6.1692</v>
      </c>
      <c r="E23" s="61">
        <f t="shared" si="0"/>
        <v>32</v>
      </c>
      <c r="F23" s="60">
        <f>VLOOKUP($A23,'Return Data'!$B$7:$R$2292,6,0)</f>
        <v>6.1703000000000001</v>
      </c>
      <c r="G23" s="61">
        <f t="shared" si="1"/>
        <v>32</v>
      </c>
      <c r="H23" s="60">
        <f>VLOOKUP($A23,'Return Data'!$B$7:$R$2292,7,0)</f>
        <v>6.6196000000000002</v>
      </c>
      <c r="I23" s="61">
        <f t="shared" si="2"/>
        <v>34</v>
      </c>
      <c r="J23" s="60">
        <f>VLOOKUP($A23,'Return Data'!$B$7:$R$2292,8,0)</f>
        <v>6.7626999999999997</v>
      </c>
      <c r="K23" s="61">
        <f t="shared" si="3"/>
        <v>33</v>
      </c>
      <c r="L23" s="60">
        <f>VLOOKUP($A23,'Return Data'!$B$7:$R$2292,9,0)</f>
        <v>6.6135999999999999</v>
      </c>
      <c r="M23" s="61">
        <f t="shared" si="4"/>
        <v>34</v>
      </c>
      <c r="N23" s="60">
        <f>VLOOKUP($A23,'Return Data'!$B$7:$R$2292,10,0)</f>
        <v>6.3063000000000002</v>
      </c>
      <c r="O23" s="61">
        <f t="shared" si="5"/>
        <v>32</v>
      </c>
      <c r="P23" s="60">
        <f>VLOOKUP($A23,'Return Data'!$B$7:$R$2292,11,0)</f>
        <v>6.2365000000000004</v>
      </c>
      <c r="Q23" s="61">
        <f t="shared" si="6"/>
        <v>32</v>
      </c>
      <c r="R23" s="60">
        <f>VLOOKUP($A23,'Return Data'!$B$7:$R$2292,12,0)</f>
        <v>5.8864000000000001</v>
      </c>
      <c r="S23" s="61">
        <f t="shared" si="7"/>
        <v>31</v>
      </c>
      <c r="T23" s="60">
        <f>VLOOKUP($A23,'Return Data'!$B$7:$R$2292,13,0)</f>
        <v>5.4824000000000002</v>
      </c>
      <c r="U23" s="61">
        <f t="shared" si="8"/>
        <v>28</v>
      </c>
      <c r="V23" s="60">
        <f>VLOOKUP($A23,'Return Data'!$B$7:$R$2292,17,0)</f>
        <v>4.3102999999999998</v>
      </c>
      <c r="W23" s="61">
        <f t="shared" si="9"/>
        <v>29</v>
      </c>
      <c r="X23" s="60"/>
      <c r="Y23" s="61"/>
      <c r="Z23" s="60">
        <f>VLOOKUP($A23,'Return Data'!$B$7:$R$2292,16,0)</f>
        <v>4.1173999999999999</v>
      </c>
      <c r="AA23" s="62">
        <f t="shared" si="11"/>
        <v>34</v>
      </c>
    </row>
    <row r="24" spans="1:27" x14ac:dyDescent="0.3">
      <c r="A24" s="58" t="s">
        <v>245</v>
      </c>
      <c r="B24" s="59">
        <f>VLOOKUP($A24,'Return Data'!$B$7:$R$2292,3,0)</f>
        <v>45025</v>
      </c>
      <c r="C24" s="60">
        <f>VLOOKUP($A24,'Return Data'!$B$7:$R$2292,4,0)</f>
        <v>61.1374</v>
      </c>
      <c r="D24" s="60">
        <f>VLOOKUP($A24,'Return Data'!$B$7:$R$2292,5,0)</f>
        <v>6.3891999999999998</v>
      </c>
      <c r="E24" s="61">
        <f t="shared" si="0"/>
        <v>27</v>
      </c>
      <c r="F24" s="60">
        <f>VLOOKUP($A24,'Return Data'!$B$7:$R$2292,6,0)</f>
        <v>6.3914</v>
      </c>
      <c r="G24" s="61">
        <f t="shared" si="1"/>
        <v>27</v>
      </c>
      <c r="H24" s="60">
        <f>VLOOKUP($A24,'Return Data'!$B$7:$R$2292,7,0)</f>
        <v>7.2680999999999996</v>
      </c>
      <c r="I24" s="61">
        <f t="shared" si="2"/>
        <v>32</v>
      </c>
      <c r="J24" s="60">
        <f>VLOOKUP($A24,'Return Data'!$B$7:$R$2292,8,0)</f>
        <v>7.8745000000000003</v>
      </c>
      <c r="K24" s="61">
        <f t="shared" si="3"/>
        <v>27</v>
      </c>
      <c r="L24" s="60">
        <f>VLOOKUP($A24,'Return Data'!$B$7:$R$2292,9,0)</f>
        <v>7.4341999999999997</v>
      </c>
      <c r="M24" s="61">
        <f t="shared" si="4"/>
        <v>29</v>
      </c>
      <c r="N24" s="60">
        <f>VLOOKUP($A24,'Return Data'!$B$7:$R$2292,10,0)</f>
        <v>6.7088999999999999</v>
      </c>
      <c r="O24" s="61">
        <f t="shared" si="5"/>
        <v>25</v>
      </c>
      <c r="P24" s="60">
        <f>VLOOKUP($A24,'Return Data'!$B$7:$R$2292,11,0)</f>
        <v>6.5601000000000003</v>
      </c>
      <c r="Q24" s="61">
        <f t="shared" si="6"/>
        <v>24</v>
      </c>
      <c r="R24" s="60">
        <f>VLOOKUP($A24,'Return Data'!$B$7:$R$2292,12,0)</f>
        <v>6.1647999999999996</v>
      </c>
      <c r="S24" s="61">
        <f t="shared" si="7"/>
        <v>21</v>
      </c>
      <c r="T24" s="60">
        <f>VLOOKUP($A24,'Return Data'!$B$7:$R$2292,13,0)</f>
        <v>5.7161</v>
      </c>
      <c r="U24" s="61">
        <f t="shared" si="8"/>
        <v>17</v>
      </c>
      <c r="V24" s="60">
        <f>VLOOKUP($A24,'Return Data'!$B$7:$R$2292,17,0)</f>
        <v>4.5590999999999999</v>
      </c>
      <c r="W24" s="61">
        <f t="shared" si="9"/>
        <v>14</v>
      </c>
      <c r="X24" s="60">
        <f>VLOOKUP($A24,'Return Data'!$B$7:$R$2292,14,0)</f>
        <v>4.1680999999999999</v>
      </c>
      <c r="Y24" s="61">
        <f t="shared" ref="Y24:Y42" si="12">RANK(X24,X$8:X$42,0)</f>
        <v>19</v>
      </c>
      <c r="Z24" s="60">
        <f>VLOOKUP($A24,'Return Data'!$B$7:$R$2292,16,0)</f>
        <v>7.4222999999999999</v>
      </c>
      <c r="AA24" s="62">
        <f t="shared" si="11"/>
        <v>2</v>
      </c>
    </row>
    <row r="25" spans="1:27" x14ac:dyDescent="0.3">
      <c r="A25" s="58" t="s">
        <v>246</v>
      </c>
      <c r="B25" s="59">
        <f>VLOOKUP($A25,'Return Data'!$B$7:$R$2292,3,0)</f>
        <v>45025</v>
      </c>
      <c r="C25" s="60">
        <f>VLOOKUP($A25,'Return Data'!$B$7:$R$2292,4,0)</f>
        <v>4526.0047000000004</v>
      </c>
      <c r="D25" s="60">
        <f>VLOOKUP($A25,'Return Data'!$B$7:$R$2292,5,0)</f>
        <v>6.5223000000000004</v>
      </c>
      <c r="E25" s="61">
        <f t="shared" si="0"/>
        <v>20</v>
      </c>
      <c r="F25" s="60">
        <f>VLOOKUP($A25,'Return Data'!$B$7:$R$2292,6,0)</f>
        <v>6.5223000000000004</v>
      </c>
      <c r="G25" s="61">
        <f t="shared" si="1"/>
        <v>19</v>
      </c>
      <c r="H25" s="60">
        <f>VLOOKUP($A25,'Return Data'!$B$7:$R$2292,7,0)</f>
        <v>8.0085999999999995</v>
      </c>
      <c r="I25" s="61">
        <f t="shared" si="2"/>
        <v>14</v>
      </c>
      <c r="J25" s="60">
        <f>VLOOKUP($A25,'Return Data'!$B$7:$R$2292,8,0)</f>
        <v>8.4794</v>
      </c>
      <c r="K25" s="61">
        <f t="shared" si="3"/>
        <v>10</v>
      </c>
      <c r="L25" s="60">
        <f>VLOOKUP($A25,'Return Data'!$B$7:$R$2292,9,0)</f>
        <v>8.0099</v>
      </c>
      <c r="M25" s="61">
        <f t="shared" si="4"/>
        <v>7</v>
      </c>
      <c r="N25" s="60">
        <f>VLOOKUP($A25,'Return Data'!$B$7:$R$2292,10,0)</f>
        <v>6.8262999999999998</v>
      </c>
      <c r="O25" s="61">
        <f t="shared" si="5"/>
        <v>16</v>
      </c>
      <c r="P25" s="60">
        <f>VLOOKUP($A25,'Return Data'!$B$7:$R$2292,11,0)</f>
        <v>6.6265999999999998</v>
      </c>
      <c r="Q25" s="61">
        <f t="shared" si="6"/>
        <v>18</v>
      </c>
      <c r="R25" s="60">
        <f>VLOOKUP($A25,'Return Data'!$B$7:$R$2292,12,0)</f>
        <v>6.1531000000000002</v>
      </c>
      <c r="S25" s="61">
        <f t="shared" si="7"/>
        <v>22</v>
      </c>
      <c r="T25" s="60">
        <f>VLOOKUP($A25,'Return Data'!$B$7:$R$2292,13,0)</f>
        <v>5.6756000000000002</v>
      </c>
      <c r="U25" s="61">
        <f t="shared" si="8"/>
        <v>23</v>
      </c>
      <c r="V25" s="60">
        <f>VLOOKUP($A25,'Return Data'!$B$7:$R$2292,17,0)</f>
        <v>4.5080999999999998</v>
      </c>
      <c r="W25" s="61">
        <f t="shared" si="9"/>
        <v>23</v>
      </c>
      <c r="X25" s="60">
        <f>VLOOKUP($A25,'Return Data'!$B$7:$R$2292,14,0)</f>
        <v>4.1590999999999996</v>
      </c>
      <c r="Y25" s="61">
        <f t="shared" si="12"/>
        <v>22</v>
      </c>
      <c r="Z25" s="60">
        <f>VLOOKUP($A25,'Return Data'!$B$7:$R$2292,16,0)</f>
        <v>6.8517999999999999</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45025</v>
      </c>
      <c r="C27" s="60">
        <f>VLOOKUP($A27,'Return Data'!$B$7:$R$2292,4,0)</f>
        <v>4047.0023000000001</v>
      </c>
      <c r="D27" s="60">
        <f>VLOOKUP($A27,'Return Data'!$B$7:$R$2292,5,0)</f>
        <v>6.4561000000000002</v>
      </c>
      <c r="E27" s="61">
        <f t="shared" si="0"/>
        <v>24</v>
      </c>
      <c r="F27" s="60">
        <f>VLOOKUP($A27,'Return Data'!$B$7:$R$2292,6,0)</f>
        <v>6.4585999999999997</v>
      </c>
      <c r="G27" s="61">
        <f t="shared" si="1"/>
        <v>24</v>
      </c>
      <c r="H27" s="60">
        <f>VLOOKUP($A27,'Return Data'!$B$7:$R$2292,7,0)</f>
        <v>8.1254000000000008</v>
      </c>
      <c r="I27" s="61">
        <f t="shared" si="2"/>
        <v>9</v>
      </c>
      <c r="J27" s="60">
        <f>VLOOKUP($A27,'Return Data'!$B$7:$R$2292,8,0)</f>
        <v>8.3018000000000001</v>
      </c>
      <c r="K27" s="61">
        <f t="shared" si="3"/>
        <v>16</v>
      </c>
      <c r="L27" s="60">
        <f>VLOOKUP($A27,'Return Data'!$B$7:$R$2292,9,0)</f>
        <v>7.8308999999999997</v>
      </c>
      <c r="M27" s="61">
        <f t="shared" si="4"/>
        <v>18</v>
      </c>
      <c r="N27" s="60">
        <f>VLOOKUP($A27,'Return Data'!$B$7:$R$2292,10,0)</f>
        <v>6.8250999999999999</v>
      </c>
      <c r="O27" s="61">
        <f t="shared" si="5"/>
        <v>17</v>
      </c>
      <c r="P27" s="60">
        <f>VLOOKUP($A27,'Return Data'!$B$7:$R$2292,11,0)</f>
        <v>6.6227999999999998</v>
      </c>
      <c r="Q27" s="61">
        <f t="shared" si="6"/>
        <v>20</v>
      </c>
      <c r="R27" s="60">
        <f>VLOOKUP($A27,'Return Data'!$B$7:$R$2292,12,0)</f>
        <v>6.1670999999999996</v>
      </c>
      <c r="S27" s="61">
        <f t="shared" si="7"/>
        <v>20</v>
      </c>
      <c r="T27" s="60">
        <f>VLOOKUP($A27,'Return Data'!$B$7:$R$2292,13,0)</f>
        <v>5.6820000000000004</v>
      </c>
      <c r="U27" s="61">
        <f t="shared" si="8"/>
        <v>22</v>
      </c>
      <c r="V27" s="60">
        <f>VLOOKUP($A27,'Return Data'!$B$7:$R$2292,17,0)</f>
        <v>4.5038</v>
      </c>
      <c r="W27" s="61">
        <f t="shared" si="9"/>
        <v>25</v>
      </c>
      <c r="X27" s="60">
        <f>VLOOKUP($A27,'Return Data'!$B$7:$R$2292,14,0)</f>
        <v>4.1673</v>
      </c>
      <c r="Y27" s="61">
        <f t="shared" si="12"/>
        <v>21</v>
      </c>
      <c r="Z27" s="60">
        <f>VLOOKUP($A27,'Return Data'!$B$7:$R$2292,16,0)</f>
        <v>6.8540000000000001</v>
      </c>
      <c r="AA27" s="62">
        <f t="shared" si="11"/>
        <v>16</v>
      </c>
    </row>
    <row r="28" spans="1:27" x14ac:dyDescent="0.3">
      <c r="A28" s="58" t="s">
        <v>431</v>
      </c>
      <c r="B28" s="59">
        <f>VLOOKUP($A28,'Return Data'!$B$7:$R$2292,3,0)</f>
        <v>45025</v>
      </c>
      <c r="C28" s="60">
        <f>VLOOKUP($A28,'Return Data'!$B$7:$R$2292,4,0)</f>
        <v>1455.4369999999999</v>
      </c>
      <c r="D28" s="60">
        <f>VLOOKUP($A28,'Return Data'!$B$7:$R$2292,5,0)</f>
        <v>6.7046999999999999</v>
      </c>
      <c r="E28" s="61">
        <f t="shared" si="0"/>
        <v>5</v>
      </c>
      <c r="F28" s="60">
        <f>VLOOKUP($A28,'Return Data'!$B$7:$R$2292,6,0)</f>
        <v>6.7046000000000001</v>
      </c>
      <c r="G28" s="61">
        <f t="shared" si="1"/>
        <v>5</v>
      </c>
      <c r="H28" s="60">
        <f>VLOOKUP($A28,'Return Data'!$B$7:$R$2292,7,0)</f>
        <v>7.7484999999999999</v>
      </c>
      <c r="I28" s="61">
        <f t="shared" si="2"/>
        <v>21</v>
      </c>
      <c r="J28" s="60">
        <f>VLOOKUP($A28,'Return Data'!$B$7:$R$2292,8,0)</f>
        <v>8.0677000000000003</v>
      </c>
      <c r="K28" s="61">
        <f t="shared" si="3"/>
        <v>24</v>
      </c>
      <c r="L28" s="60">
        <f>VLOOKUP($A28,'Return Data'!$B$7:$R$2292,9,0)</f>
        <v>7.7652000000000001</v>
      </c>
      <c r="M28" s="61">
        <f t="shared" si="4"/>
        <v>20</v>
      </c>
      <c r="N28" s="60">
        <f>VLOOKUP($A28,'Return Data'!$B$7:$R$2292,10,0)</f>
        <v>6.8505000000000003</v>
      </c>
      <c r="O28" s="61">
        <f t="shared" si="5"/>
        <v>12</v>
      </c>
      <c r="P28" s="60">
        <f>VLOOKUP($A28,'Return Data'!$B$7:$R$2292,11,0)</f>
        <v>6.6757</v>
      </c>
      <c r="Q28" s="61">
        <f t="shared" si="6"/>
        <v>10</v>
      </c>
      <c r="R28" s="60">
        <f>VLOOKUP($A28,'Return Data'!$B$7:$R$2292,12,0)</f>
        <v>6.2645999999999997</v>
      </c>
      <c r="S28" s="61">
        <f t="shared" si="7"/>
        <v>8</v>
      </c>
      <c r="T28" s="60">
        <f>VLOOKUP($A28,'Return Data'!$B$7:$R$2292,13,0)</f>
        <v>5.7992999999999997</v>
      </c>
      <c r="U28" s="61">
        <f t="shared" si="8"/>
        <v>5</v>
      </c>
      <c r="V28" s="60">
        <f>VLOOKUP($A28,'Return Data'!$B$7:$R$2292,17,0)</f>
        <v>4.5980999999999996</v>
      </c>
      <c r="W28" s="61">
        <f t="shared" si="9"/>
        <v>7</v>
      </c>
      <c r="X28" s="60">
        <f>VLOOKUP($A28,'Return Data'!$B$7:$R$2292,14,0)</f>
        <v>4.2679</v>
      </c>
      <c r="Y28" s="61">
        <f t="shared" si="12"/>
        <v>3</v>
      </c>
      <c r="Z28" s="60">
        <f>VLOOKUP($A28,'Return Data'!$B$7:$R$2292,16,0)</f>
        <v>5.7001999999999997</v>
      </c>
      <c r="AA28" s="62">
        <f t="shared" si="11"/>
        <v>29</v>
      </c>
    </row>
    <row r="29" spans="1:27" x14ac:dyDescent="0.3">
      <c r="A29" s="58" t="s">
        <v>250</v>
      </c>
      <c r="B29" s="59">
        <f>VLOOKUP($A29,'Return Data'!$B$7:$R$2292,3,0)</f>
        <v>45025</v>
      </c>
      <c r="C29" s="60">
        <f>VLOOKUP($A29,'Return Data'!$B$7:$R$2292,4,0)</f>
        <v>2346.1387</v>
      </c>
      <c r="D29" s="60">
        <f>VLOOKUP($A29,'Return Data'!$B$7:$R$2292,5,0)</f>
        <v>6.5704000000000002</v>
      </c>
      <c r="E29" s="61">
        <f t="shared" si="0"/>
        <v>13</v>
      </c>
      <c r="F29" s="60">
        <f>VLOOKUP($A29,'Return Data'!$B$7:$R$2292,6,0)</f>
        <v>6.5704000000000002</v>
      </c>
      <c r="G29" s="61">
        <f t="shared" si="1"/>
        <v>13</v>
      </c>
      <c r="H29" s="60">
        <f>VLOOKUP($A29,'Return Data'!$B$7:$R$2292,7,0)</f>
        <v>7.8818000000000001</v>
      </c>
      <c r="I29" s="61">
        <f t="shared" si="2"/>
        <v>18</v>
      </c>
      <c r="J29" s="60">
        <f>VLOOKUP($A29,'Return Data'!$B$7:$R$2292,8,0)</f>
        <v>8.4288000000000007</v>
      </c>
      <c r="K29" s="61">
        <f t="shared" si="3"/>
        <v>13</v>
      </c>
      <c r="L29" s="60">
        <f>VLOOKUP($A29,'Return Data'!$B$7:$R$2292,9,0)</f>
        <v>7.8353999999999999</v>
      </c>
      <c r="M29" s="61">
        <f t="shared" si="4"/>
        <v>17</v>
      </c>
      <c r="N29" s="60">
        <f>VLOOKUP($A29,'Return Data'!$B$7:$R$2292,10,0)</f>
        <v>6.8346999999999998</v>
      </c>
      <c r="O29" s="61">
        <f t="shared" si="5"/>
        <v>15</v>
      </c>
      <c r="P29" s="60">
        <f>VLOOKUP($A29,'Return Data'!$B$7:$R$2292,11,0)</f>
        <v>6.6604000000000001</v>
      </c>
      <c r="Q29" s="61">
        <f t="shared" si="6"/>
        <v>11</v>
      </c>
      <c r="R29" s="60">
        <f>VLOOKUP($A29,'Return Data'!$B$7:$R$2292,12,0)</f>
        <v>6.2209000000000003</v>
      </c>
      <c r="S29" s="61">
        <f t="shared" si="7"/>
        <v>12</v>
      </c>
      <c r="T29" s="60">
        <f>VLOOKUP($A29,'Return Data'!$B$7:$R$2292,13,0)</f>
        <v>5.7609000000000004</v>
      </c>
      <c r="U29" s="61">
        <f t="shared" si="8"/>
        <v>11</v>
      </c>
      <c r="V29" s="60">
        <f>VLOOKUP($A29,'Return Data'!$B$7:$R$2292,17,0)</f>
        <v>4.5709</v>
      </c>
      <c r="W29" s="61">
        <f t="shared" si="9"/>
        <v>12</v>
      </c>
      <c r="X29" s="60">
        <f>VLOOKUP($A29,'Return Data'!$B$7:$R$2292,14,0)</f>
        <v>4.2209000000000003</v>
      </c>
      <c r="Y29" s="61">
        <f t="shared" si="12"/>
        <v>10</v>
      </c>
      <c r="Z29" s="60">
        <f>VLOOKUP($A29,'Return Data'!$B$7:$R$2292,16,0)</f>
        <v>6.1685999999999996</v>
      </c>
      <c r="AA29" s="62">
        <f t="shared" si="11"/>
        <v>26</v>
      </c>
    </row>
    <row r="30" spans="1:27" x14ac:dyDescent="0.3">
      <c r="A30" s="58" t="s">
        <v>251</v>
      </c>
      <c r="B30" s="59">
        <f>VLOOKUP($A30,'Return Data'!$B$7:$R$2292,3,0)</f>
        <v>45025</v>
      </c>
      <c r="C30" s="60">
        <f>VLOOKUP($A30,'Return Data'!$B$7:$R$2292,4,0)</f>
        <v>11.9411</v>
      </c>
      <c r="D30" s="60">
        <f>VLOOKUP($A30,'Return Data'!$B$7:$R$2292,5,0)</f>
        <v>6.1163999999999996</v>
      </c>
      <c r="E30" s="61">
        <f t="shared" si="0"/>
        <v>33</v>
      </c>
      <c r="F30" s="60">
        <f>VLOOKUP($A30,'Return Data'!$B$7:$R$2292,6,0)</f>
        <v>6.1163999999999996</v>
      </c>
      <c r="G30" s="61">
        <f t="shared" si="1"/>
        <v>33</v>
      </c>
      <c r="H30" s="60">
        <f>VLOOKUP($A30,'Return Data'!$B$7:$R$2292,7,0)</f>
        <v>6.9523000000000001</v>
      </c>
      <c r="I30" s="61">
        <f t="shared" si="2"/>
        <v>33</v>
      </c>
      <c r="J30" s="60">
        <f>VLOOKUP($A30,'Return Data'!$B$7:$R$2292,8,0)</f>
        <v>7.2469000000000001</v>
      </c>
      <c r="K30" s="61">
        <f t="shared" si="3"/>
        <v>31</v>
      </c>
      <c r="L30" s="60">
        <f>VLOOKUP($A30,'Return Data'!$B$7:$R$2292,9,0)</f>
        <v>7.1323999999999996</v>
      </c>
      <c r="M30" s="61">
        <f t="shared" si="4"/>
        <v>31</v>
      </c>
      <c r="N30" s="60">
        <f>VLOOKUP($A30,'Return Data'!$B$7:$R$2292,10,0)</f>
        <v>6.2279</v>
      </c>
      <c r="O30" s="61">
        <f t="shared" si="5"/>
        <v>34</v>
      </c>
      <c r="P30" s="60">
        <f>VLOOKUP($A30,'Return Data'!$B$7:$R$2292,11,0)</f>
        <v>6.1341999999999999</v>
      </c>
      <c r="Q30" s="61">
        <f t="shared" si="6"/>
        <v>34</v>
      </c>
      <c r="R30" s="60">
        <f>VLOOKUP($A30,'Return Data'!$B$7:$R$2292,12,0)</f>
        <v>5.694</v>
      </c>
      <c r="S30" s="61">
        <f t="shared" si="7"/>
        <v>34</v>
      </c>
      <c r="T30" s="60">
        <f>VLOOKUP($A30,'Return Data'!$B$7:$R$2292,13,0)</f>
        <v>5.2713999999999999</v>
      </c>
      <c r="U30" s="61">
        <f t="shared" si="8"/>
        <v>33</v>
      </c>
      <c r="V30" s="60">
        <f>VLOOKUP($A30,'Return Data'!$B$7:$R$2292,17,0)</f>
        <v>4.1638999999999999</v>
      </c>
      <c r="W30" s="61">
        <f t="shared" si="9"/>
        <v>33</v>
      </c>
      <c r="X30" s="60">
        <f>VLOOKUP($A30,'Return Data'!$B$7:$R$2292,14,0)</f>
        <v>3.7568999999999999</v>
      </c>
      <c r="Y30" s="61">
        <f t="shared" si="12"/>
        <v>32</v>
      </c>
      <c r="Z30" s="60">
        <f>VLOOKUP($A30,'Return Data'!$B$7:$R$2292,16,0)</f>
        <v>4.2050999999999998</v>
      </c>
      <c r="AA30" s="62">
        <f t="shared" si="11"/>
        <v>33</v>
      </c>
    </row>
    <row r="31" spans="1:27" x14ac:dyDescent="0.3">
      <c r="A31" s="58" t="s">
        <v>1747</v>
      </c>
      <c r="B31" s="59">
        <f>VLOOKUP($A31,'Return Data'!$B$7:$R$2292,3,0)</f>
        <v>45025</v>
      </c>
      <c r="C31" s="60">
        <f>VLOOKUP($A31,'Return Data'!$B$7:$R$2292,4,0)</f>
        <v>24.512699999999999</v>
      </c>
      <c r="D31" s="60">
        <f>VLOOKUP($A31,'Return Data'!$B$7:$R$2292,5,0)</f>
        <v>6.4558999999999997</v>
      </c>
      <c r="E31" s="61">
        <f t="shared" si="0"/>
        <v>25</v>
      </c>
      <c r="F31" s="60">
        <f>VLOOKUP($A31,'Return Data'!$B$7:$R$2292,6,0)</f>
        <v>6.4558999999999997</v>
      </c>
      <c r="G31" s="61">
        <f t="shared" si="1"/>
        <v>25</v>
      </c>
      <c r="H31" s="60">
        <f>VLOOKUP($A31,'Return Data'!$B$7:$R$2292,7,0)</f>
        <v>7.6691000000000003</v>
      </c>
      <c r="I31" s="61">
        <f t="shared" si="2"/>
        <v>24</v>
      </c>
      <c r="J31" s="60">
        <f>VLOOKUP($A31,'Return Data'!$B$7:$R$2292,8,0)</f>
        <v>7.9371999999999998</v>
      </c>
      <c r="K31" s="61">
        <f t="shared" si="3"/>
        <v>26</v>
      </c>
      <c r="L31" s="60">
        <f>VLOOKUP($A31,'Return Data'!$B$7:$R$2292,9,0)</f>
        <v>7.4633000000000003</v>
      </c>
      <c r="M31" s="61">
        <f t="shared" si="4"/>
        <v>27</v>
      </c>
      <c r="N31" s="60">
        <f>VLOOKUP($A31,'Return Data'!$B$7:$R$2292,10,0)</f>
        <v>6.6079999999999997</v>
      </c>
      <c r="O31" s="61">
        <f t="shared" si="5"/>
        <v>28</v>
      </c>
      <c r="P31" s="60">
        <f>VLOOKUP($A31,'Return Data'!$B$7:$R$2292,11,0)</f>
        <v>6.4893999999999998</v>
      </c>
      <c r="Q31" s="61">
        <f t="shared" si="6"/>
        <v>27</v>
      </c>
      <c r="R31" s="60">
        <f>VLOOKUP($A31,'Return Data'!$B$7:$R$2292,12,0)</f>
        <v>6.1306000000000003</v>
      </c>
      <c r="S31" s="61">
        <f t="shared" si="7"/>
        <v>24</v>
      </c>
      <c r="T31" s="60">
        <f>VLOOKUP($A31,'Return Data'!$B$7:$R$2292,13,0)</f>
        <v>5.7408999999999999</v>
      </c>
      <c r="U31" s="61">
        <f t="shared" si="8"/>
        <v>14</v>
      </c>
      <c r="V31" s="60">
        <f>VLOOKUP($A31,'Return Data'!$B$7:$R$2292,17,0)</f>
        <v>4.7302</v>
      </c>
      <c r="W31" s="61">
        <f t="shared" si="9"/>
        <v>1</v>
      </c>
      <c r="X31" s="60">
        <f>VLOOKUP($A31,'Return Data'!$B$7:$R$2292,14,0)</f>
        <v>4.1852</v>
      </c>
      <c r="Y31" s="61">
        <f t="shared" si="12"/>
        <v>16</v>
      </c>
      <c r="Z31" s="60">
        <f>VLOOKUP($A31,'Return Data'!$B$7:$R$2292,16,0)</f>
        <v>7.0602999999999998</v>
      </c>
      <c r="AA31" s="62">
        <f t="shared" si="11"/>
        <v>7</v>
      </c>
    </row>
    <row r="32" spans="1:27" x14ac:dyDescent="0.3">
      <c r="A32" s="58" t="s">
        <v>252</v>
      </c>
      <c r="B32" s="59">
        <f>VLOOKUP($A32,'Return Data'!$B$7:$R$2292,3,0)</f>
        <v>45025</v>
      </c>
      <c r="C32" s="60">
        <f>VLOOKUP($A32,'Return Data'!$B$7:$R$2292,4,0)</f>
        <v>5463.6337000000003</v>
      </c>
      <c r="D32" s="60">
        <f>VLOOKUP($A32,'Return Data'!$B$7:$R$2292,5,0)</f>
        <v>6.6497000000000002</v>
      </c>
      <c r="E32" s="61">
        <f t="shared" si="0"/>
        <v>8</v>
      </c>
      <c r="F32" s="60">
        <f>VLOOKUP($A32,'Return Data'!$B$7:$R$2292,6,0)</f>
        <v>6.6471999999999998</v>
      </c>
      <c r="G32" s="61">
        <f t="shared" si="1"/>
        <v>8</v>
      </c>
      <c r="H32" s="60">
        <f>VLOOKUP($A32,'Return Data'!$B$7:$R$2292,7,0)</f>
        <v>8.0122999999999998</v>
      </c>
      <c r="I32" s="61">
        <f t="shared" si="2"/>
        <v>13</v>
      </c>
      <c r="J32" s="60">
        <f>VLOOKUP($A32,'Return Data'!$B$7:$R$2292,8,0)</f>
        <v>8.5351999999999997</v>
      </c>
      <c r="K32" s="61">
        <f t="shared" si="3"/>
        <v>6</v>
      </c>
      <c r="L32" s="60">
        <f>VLOOKUP($A32,'Return Data'!$B$7:$R$2292,9,0)</f>
        <v>8.0523000000000007</v>
      </c>
      <c r="M32" s="61">
        <f t="shared" si="4"/>
        <v>5</v>
      </c>
      <c r="N32" s="60">
        <f>VLOOKUP($A32,'Return Data'!$B$7:$R$2292,10,0)</f>
        <v>6.8470000000000004</v>
      </c>
      <c r="O32" s="61">
        <f t="shared" si="5"/>
        <v>13</v>
      </c>
      <c r="P32" s="60">
        <f>VLOOKUP($A32,'Return Data'!$B$7:$R$2292,11,0)</f>
        <v>6.6483999999999996</v>
      </c>
      <c r="Q32" s="61">
        <f t="shared" si="6"/>
        <v>15</v>
      </c>
      <c r="R32" s="60">
        <f>VLOOKUP($A32,'Return Data'!$B$7:$R$2292,12,0)</f>
        <v>6.2008000000000001</v>
      </c>
      <c r="S32" s="61">
        <f t="shared" si="7"/>
        <v>16</v>
      </c>
      <c r="T32" s="60">
        <f>VLOOKUP($A32,'Return Data'!$B$7:$R$2292,13,0)</f>
        <v>5.7049000000000003</v>
      </c>
      <c r="U32" s="61">
        <f t="shared" si="8"/>
        <v>21</v>
      </c>
      <c r="V32" s="60">
        <f>VLOOKUP($A32,'Return Data'!$B$7:$R$2292,17,0)</f>
        <v>4.5202</v>
      </c>
      <c r="W32" s="61">
        <f t="shared" si="9"/>
        <v>21</v>
      </c>
      <c r="X32" s="60">
        <f>VLOOKUP($A32,'Return Data'!$B$7:$R$2292,14,0)</f>
        <v>4.2016999999999998</v>
      </c>
      <c r="Y32" s="61">
        <f t="shared" si="12"/>
        <v>11</v>
      </c>
      <c r="Z32" s="60">
        <f>VLOOKUP($A32,'Return Data'!$B$7:$R$2292,16,0)</f>
        <v>6.8356000000000003</v>
      </c>
      <c r="AA32" s="62">
        <f t="shared" si="11"/>
        <v>18</v>
      </c>
    </row>
    <row r="33" spans="1:27" x14ac:dyDescent="0.3">
      <c r="A33" s="58" t="s">
        <v>253</v>
      </c>
      <c r="B33" s="59">
        <f>VLOOKUP($A33,'Return Data'!$B$7:$R$2292,3,0)</f>
        <v>45025</v>
      </c>
      <c r="C33" s="60">
        <f>VLOOKUP($A33,'Return Data'!$B$7:$R$2292,4,0)</f>
        <v>1251.0063</v>
      </c>
      <c r="D33" s="60">
        <f>VLOOKUP($A33,'Return Data'!$B$7:$R$2292,5,0)</f>
        <v>6.2119</v>
      </c>
      <c r="E33" s="61">
        <f t="shared" si="0"/>
        <v>31</v>
      </c>
      <c r="F33" s="60">
        <f>VLOOKUP($A33,'Return Data'!$B$7:$R$2292,6,0)</f>
        <v>6.2119</v>
      </c>
      <c r="G33" s="61">
        <f t="shared" si="1"/>
        <v>31</v>
      </c>
      <c r="H33" s="60">
        <f>VLOOKUP($A33,'Return Data'!$B$7:$R$2292,7,0)</f>
        <v>7.3971</v>
      </c>
      <c r="I33" s="61">
        <f t="shared" si="2"/>
        <v>31</v>
      </c>
      <c r="J33" s="60">
        <f>VLOOKUP($A33,'Return Data'!$B$7:$R$2292,8,0)</f>
        <v>6.9431000000000003</v>
      </c>
      <c r="K33" s="61">
        <f t="shared" si="3"/>
        <v>32</v>
      </c>
      <c r="L33" s="60">
        <f>VLOOKUP($A33,'Return Data'!$B$7:$R$2292,9,0)</f>
        <v>6.7526999999999999</v>
      </c>
      <c r="M33" s="61">
        <f t="shared" si="4"/>
        <v>33</v>
      </c>
      <c r="N33" s="60">
        <f>VLOOKUP($A33,'Return Data'!$B$7:$R$2292,10,0)</f>
        <v>6.2385000000000002</v>
      </c>
      <c r="O33" s="61">
        <f t="shared" si="5"/>
        <v>33</v>
      </c>
      <c r="P33" s="60">
        <f>VLOOKUP($A33,'Return Data'!$B$7:$R$2292,11,0)</f>
        <v>6.1685999999999996</v>
      </c>
      <c r="Q33" s="61">
        <f t="shared" si="6"/>
        <v>33</v>
      </c>
      <c r="R33" s="60">
        <f>VLOOKUP($A33,'Return Data'!$B$7:$R$2292,12,0)</f>
        <v>5.7838000000000003</v>
      </c>
      <c r="S33" s="61">
        <f t="shared" si="7"/>
        <v>33</v>
      </c>
      <c r="T33" s="60">
        <f>VLOOKUP($A33,'Return Data'!$B$7:$R$2292,13,0)</f>
        <v>5.3414000000000001</v>
      </c>
      <c r="U33" s="61">
        <f t="shared" si="8"/>
        <v>32</v>
      </c>
      <c r="V33" s="60">
        <f>VLOOKUP($A33,'Return Data'!$B$7:$R$2292,17,0)</f>
        <v>4.2811000000000003</v>
      </c>
      <c r="W33" s="61">
        <f t="shared" si="9"/>
        <v>30</v>
      </c>
      <c r="X33" s="60">
        <f>VLOOKUP($A33,'Return Data'!$B$7:$R$2292,14,0)</f>
        <v>3.8871000000000002</v>
      </c>
      <c r="Y33" s="61">
        <f t="shared" si="12"/>
        <v>30</v>
      </c>
      <c r="Z33" s="60">
        <f>VLOOKUP($A33,'Return Data'!$B$7:$R$2292,16,0)</f>
        <v>4.6618000000000004</v>
      </c>
      <c r="AA33" s="62">
        <f t="shared" si="11"/>
        <v>31</v>
      </c>
    </row>
    <row r="34" spans="1:27" x14ac:dyDescent="0.3">
      <c r="A34" s="58" t="s">
        <v>1813</v>
      </c>
      <c r="B34" s="59">
        <f>VLOOKUP($A34,'Return Data'!$B$7:$R$2292,3,0)</f>
        <v>45025</v>
      </c>
      <c r="C34" s="60">
        <f>VLOOKUP($A34,'Return Data'!$B$7:$R$2292,4,0)</f>
        <v>291.3433</v>
      </c>
      <c r="D34" s="60">
        <f>VLOOKUP($A34,'Return Data'!$B$7:$R$2292,5,0)</f>
        <v>6.6410999999999998</v>
      </c>
      <c r="E34" s="61">
        <f t="shared" si="0"/>
        <v>9</v>
      </c>
      <c r="F34" s="60">
        <f>VLOOKUP($A34,'Return Data'!$B$7:$R$2292,6,0)</f>
        <v>6.6394000000000002</v>
      </c>
      <c r="G34" s="61">
        <f t="shared" si="1"/>
        <v>9</v>
      </c>
      <c r="H34" s="60">
        <f>VLOOKUP($A34,'Return Data'!$B$7:$R$2292,7,0)</f>
        <v>8.5098000000000003</v>
      </c>
      <c r="I34" s="61">
        <f t="shared" si="2"/>
        <v>1</v>
      </c>
      <c r="J34" s="60">
        <f>VLOOKUP($A34,'Return Data'!$B$7:$R$2292,8,0)</f>
        <v>8.6309000000000005</v>
      </c>
      <c r="K34" s="61">
        <f t="shared" si="3"/>
        <v>5</v>
      </c>
      <c r="L34" s="60">
        <f>VLOOKUP($A34,'Return Data'!$B$7:$R$2292,9,0)</f>
        <v>7.9718</v>
      </c>
      <c r="M34" s="61">
        <f t="shared" si="4"/>
        <v>10</v>
      </c>
      <c r="N34" s="60">
        <f>VLOOKUP($A34,'Return Data'!$B$7:$R$2292,10,0)</f>
        <v>6.8741000000000003</v>
      </c>
      <c r="O34" s="61">
        <f t="shared" si="5"/>
        <v>8</v>
      </c>
      <c r="P34" s="60">
        <f>VLOOKUP($A34,'Return Data'!$B$7:$R$2292,11,0)</f>
        <v>6.6768000000000001</v>
      </c>
      <c r="Q34" s="61">
        <f t="shared" si="6"/>
        <v>8</v>
      </c>
      <c r="R34" s="60">
        <f>VLOOKUP($A34,'Return Data'!$B$7:$R$2292,12,0)</f>
        <v>6.2362000000000002</v>
      </c>
      <c r="S34" s="61">
        <f t="shared" si="7"/>
        <v>11</v>
      </c>
      <c r="T34" s="60">
        <f>VLOOKUP($A34,'Return Data'!$B$7:$R$2292,13,0)</f>
        <v>5.7544000000000004</v>
      </c>
      <c r="U34" s="61">
        <f t="shared" si="8"/>
        <v>12</v>
      </c>
      <c r="V34" s="60">
        <f>VLOOKUP($A34,'Return Data'!$B$7:$R$2292,17,0)</f>
        <v>4.5643000000000002</v>
      </c>
      <c r="W34" s="61">
        <f t="shared" si="9"/>
        <v>13</v>
      </c>
      <c r="X34" s="60">
        <f>VLOOKUP($A34,'Return Data'!$B$7:$R$2292,14,0)</f>
        <v>4.226</v>
      </c>
      <c r="Y34" s="61">
        <f t="shared" si="12"/>
        <v>9</v>
      </c>
      <c r="Z34" s="60">
        <f>VLOOKUP($A34,'Return Data'!$B$7:$R$2292,16,0)</f>
        <v>7.0925000000000002</v>
      </c>
      <c r="AA34" s="62">
        <f t="shared" si="11"/>
        <v>5</v>
      </c>
    </row>
    <row r="35" spans="1:27" x14ac:dyDescent="0.3">
      <c r="A35" s="58" t="s">
        <v>256</v>
      </c>
      <c r="B35" s="59">
        <f>VLOOKUP($A35,'Return Data'!$B$7:$R$2292,3,0)</f>
        <v>45025</v>
      </c>
      <c r="C35" s="60">
        <f>VLOOKUP($A35,'Return Data'!$B$7:$R$2292,4,0)</f>
        <v>35.588700000000003</v>
      </c>
      <c r="D35" s="60">
        <f>VLOOKUP($A35,'Return Data'!$B$7:$R$2292,5,0)</f>
        <v>6.2252000000000001</v>
      </c>
      <c r="E35" s="61">
        <f t="shared" si="0"/>
        <v>30</v>
      </c>
      <c r="F35" s="60">
        <f>VLOOKUP($A35,'Return Data'!$B$7:$R$2292,6,0)</f>
        <v>6.2252000000000001</v>
      </c>
      <c r="G35" s="61">
        <f t="shared" si="1"/>
        <v>30</v>
      </c>
      <c r="H35" s="60">
        <f>VLOOKUP($A35,'Return Data'!$B$7:$R$2292,7,0)</f>
        <v>7.5564999999999998</v>
      </c>
      <c r="I35" s="61">
        <f t="shared" si="2"/>
        <v>29</v>
      </c>
      <c r="J35" s="60">
        <f>VLOOKUP($A35,'Return Data'!$B$7:$R$2292,8,0)</f>
        <v>7.7073999999999998</v>
      </c>
      <c r="K35" s="61">
        <f t="shared" si="3"/>
        <v>29</v>
      </c>
      <c r="L35" s="60">
        <f>VLOOKUP($A35,'Return Data'!$B$7:$R$2292,9,0)</f>
        <v>7.4912999999999998</v>
      </c>
      <c r="M35" s="61">
        <f t="shared" si="4"/>
        <v>26</v>
      </c>
      <c r="N35" s="60">
        <f>VLOOKUP($A35,'Return Data'!$B$7:$R$2292,10,0)</f>
        <v>6.5176999999999996</v>
      </c>
      <c r="O35" s="61">
        <f t="shared" si="5"/>
        <v>30</v>
      </c>
      <c r="P35" s="60">
        <f>VLOOKUP($A35,'Return Data'!$B$7:$R$2292,11,0)</f>
        <v>6.3346</v>
      </c>
      <c r="Q35" s="61">
        <f t="shared" si="6"/>
        <v>30</v>
      </c>
      <c r="R35" s="60">
        <f>VLOOKUP($A35,'Return Data'!$B$7:$R$2292,12,0)</f>
        <v>5.9273999999999996</v>
      </c>
      <c r="S35" s="61">
        <f t="shared" si="7"/>
        <v>30</v>
      </c>
      <c r="T35" s="60">
        <f>VLOOKUP($A35,'Return Data'!$B$7:$R$2292,13,0)</f>
        <v>5.4908000000000001</v>
      </c>
      <c r="U35" s="61">
        <f t="shared" si="8"/>
        <v>27</v>
      </c>
      <c r="V35" s="60">
        <f>VLOOKUP($A35,'Return Data'!$B$7:$R$2292,17,0)</f>
        <v>4.6741000000000001</v>
      </c>
      <c r="W35" s="61">
        <f t="shared" si="9"/>
        <v>2</v>
      </c>
      <c r="X35" s="60">
        <f>VLOOKUP($A35,'Return Data'!$B$7:$R$2292,14,0)</f>
        <v>4.6101999999999999</v>
      </c>
      <c r="Y35" s="61">
        <f t="shared" si="12"/>
        <v>1</v>
      </c>
      <c r="Z35" s="60">
        <f>VLOOKUP($A35,'Return Data'!$B$7:$R$2292,16,0)</f>
        <v>7.5071000000000003</v>
      </c>
      <c r="AA35" s="62">
        <f t="shared" si="11"/>
        <v>1</v>
      </c>
    </row>
    <row r="36" spans="1:27" x14ac:dyDescent="0.3">
      <c r="A36" s="58" t="s">
        <v>257</v>
      </c>
      <c r="B36" s="59">
        <f>VLOOKUP($A36,'Return Data'!$B$7:$R$2292,3,0)</f>
        <v>45025</v>
      </c>
      <c r="C36" s="60">
        <f>VLOOKUP($A36,'Return Data'!$B$7:$R$2292,4,0)</f>
        <v>30.19</v>
      </c>
      <c r="D36" s="60">
        <f>VLOOKUP($A36,'Return Data'!$B$7:$R$2292,5,0)</f>
        <v>6.2878999999999996</v>
      </c>
      <c r="E36" s="61">
        <f t="shared" si="0"/>
        <v>29</v>
      </c>
      <c r="F36" s="60">
        <f>VLOOKUP($A36,'Return Data'!$B$7:$R$2292,6,0)</f>
        <v>6.3304</v>
      </c>
      <c r="G36" s="61">
        <f t="shared" si="1"/>
        <v>29</v>
      </c>
      <c r="H36" s="60">
        <f>VLOOKUP($A36,'Return Data'!$B$7:$R$2292,7,0)</f>
        <v>7.4893000000000001</v>
      </c>
      <c r="I36" s="61">
        <f t="shared" si="2"/>
        <v>30</v>
      </c>
      <c r="J36" s="60">
        <f>VLOOKUP($A36,'Return Data'!$B$7:$R$2292,8,0)</f>
        <v>7.4393000000000002</v>
      </c>
      <c r="K36" s="61">
        <f t="shared" si="3"/>
        <v>30</v>
      </c>
      <c r="L36" s="60">
        <f>VLOOKUP($A36,'Return Data'!$B$7:$R$2292,9,0)</f>
        <v>7.3543000000000003</v>
      </c>
      <c r="M36" s="61">
        <f t="shared" si="4"/>
        <v>30</v>
      </c>
      <c r="N36" s="60">
        <f>VLOOKUP($A36,'Return Data'!$B$7:$R$2292,10,0)</f>
        <v>6.5702999999999996</v>
      </c>
      <c r="O36" s="61">
        <f t="shared" si="5"/>
        <v>29</v>
      </c>
      <c r="P36" s="60">
        <f>VLOOKUP($A36,'Return Data'!$B$7:$R$2292,11,0)</f>
        <v>6.3813000000000004</v>
      </c>
      <c r="Q36" s="61">
        <f t="shared" si="6"/>
        <v>29</v>
      </c>
      <c r="R36" s="60">
        <f>VLOOKUP($A36,'Return Data'!$B$7:$R$2292,12,0)</f>
        <v>5.9519000000000002</v>
      </c>
      <c r="S36" s="61">
        <f t="shared" si="7"/>
        <v>29</v>
      </c>
      <c r="T36" s="60">
        <f>VLOOKUP($A36,'Return Data'!$B$7:$R$2292,13,0)</f>
        <v>5.4801000000000002</v>
      </c>
      <c r="U36" s="61">
        <f t="shared" si="8"/>
        <v>29</v>
      </c>
      <c r="V36" s="60">
        <f>VLOOKUP($A36,'Return Data'!$B$7:$R$2292,17,0)</f>
        <v>4.3429000000000002</v>
      </c>
      <c r="W36" s="61">
        <f t="shared" si="9"/>
        <v>28</v>
      </c>
      <c r="X36" s="60">
        <f>VLOOKUP($A36,'Return Data'!$B$7:$R$2292,14,0)</f>
        <v>3.9140999999999999</v>
      </c>
      <c r="Y36" s="61">
        <f t="shared" si="12"/>
        <v>29</v>
      </c>
      <c r="Z36" s="60">
        <f>VLOOKUP($A36,'Return Data'!$B$7:$R$2292,16,0)</f>
        <v>6.6742999999999997</v>
      </c>
      <c r="AA36" s="62">
        <f t="shared" si="11"/>
        <v>22</v>
      </c>
    </row>
    <row r="37" spans="1:27" x14ac:dyDescent="0.3">
      <c r="A37" s="58" t="s">
        <v>1820</v>
      </c>
      <c r="B37" s="59">
        <f>VLOOKUP($A37,'Return Data'!$B$7:$R$2292,3,0)</f>
        <v>45025</v>
      </c>
      <c r="C37" s="60">
        <f>VLOOKUP($A37,'Return Data'!$B$7:$R$2292,4,0)</f>
        <v>3502.8578000000002</v>
      </c>
      <c r="D37" s="60">
        <f>VLOOKUP($A37,'Return Data'!$B$7:$R$2292,5,0)</f>
        <v>6.4782999999999999</v>
      </c>
      <c r="E37" s="61">
        <f t="shared" si="0"/>
        <v>23</v>
      </c>
      <c r="F37" s="60">
        <f>VLOOKUP($A37,'Return Data'!$B$7:$R$2292,6,0)</f>
        <v>6.4787999999999997</v>
      </c>
      <c r="G37" s="61">
        <f t="shared" si="1"/>
        <v>23</v>
      </c>
      <c r="H37" s="60">
        <f>VLOOKUP($A37,'Return Data'!$B$7:$R$2292,7,0)</f>
        <v>8.1876999999999995</v>
      </c>
      <c r="I37" s="61">
        <f t="shared" si="2"/>
        <v>6</v>
      </c>
      <c r="J37" s="60">
        <f>VLOOKUP($A37,'Return Data'!$B$7:$R$2292,8,0)</f>
        <v>8.4334000000000007</v>
      </c>
      <c r="K37" s="61">
        <f t="shared" si="3"/>
        <v>12</v>
      </c>
      <c r="L37" s="60">
        <f>VLOOKUP($A37,'Return Data'!$B$7:$R$2292,9,0)</f>
        <v>7.9630000000000001</v>
      </c>
      <c r="M37" s="61">
        <f t="shared" si="4"/>
        <v>12</v>
      </c>
      <c r="N37" s="60">
        <f>VLOOKUP($A37,'Return Data'!$B$7:$R$2292,10,0)</f>
        <v>6.8224</v>
      </c>
      <c r="O37" s="61">
        <f t="shared" si="5"/>
        <v>18</v>
      </c>
      <c r="P37" s="60">
        <f>VLOOKUP($A37,'Return Data'!$B$7:$R$2292,11,0)</f>
        <v>6.6539999999999999</v>
      </c>
      <c r="Q37" s="61">
        <f t="shared" si="6"/>
        <v>12</v>
      </c>
      <c r="R37" s="60">
        <f>VLOOKUP($A37,'Return Data'!$B$7:$R$2292,12,0)</f>
        <v>6.2054</v>
      </c>
      <c r="S37" s="61">
        <f t="shared" si="7"/>
        <v>14</v>
      </c>
      <c r="T37" s="60">
        <f>VLOOKUP($A37,'Return Data'!$B$7:$R$2292,13,0)</f>
        <v>5.7157</v>
      </c>
      <c r="U37" s="61">
        <f t="shared" si="8"/>
        <v>18</v>
      </c>
      <c r="V37" s="60">
        <f>VLOOKUP($A37,'Return Data'!$B$7:$R$2292,17,0)</f>
        <v>4.5343</v>
      </c>
      <c r="W37" s="61">
        <f t="shared" si="9"/>
        <v>18</v>
      </c>
      <c r="X37" s="60">
        <f>VLOOKUP($A37,'Return Data'!$B$7:$R$2292,14,0)</f>
        <v>4.1868999999999996</v>
      </c>
      <c r="Y37" s="61">
        <f t="shared" si="12"/>
        <v>15</v>
      </c>
      <c r="Z37" s="60">
        <f>VLOOKUP($A37,'Return Data'!$B$7:$R$2292,16,0)</f>
        <v>6.6624999999999996</v>
      </c>
      <c r="AA37" s="62">
        <f t="shared" si="11"/>
        <v>23</v>
      </c>
    </row>
    <row r="38" spans="1:27" x14ac:dyDescent="0.3">
      <c r="A38" s="58" t="s">
        <v>1787</v>
      </c>
      <c r="B38" s="59">
        <f>VLOOKUP($A38,'Return Data'!$B$7:$R$2292,3,0)</f>
        <v>45025</v>
      </c>
      <c r="C38" s="60">
        <f>VLOOKUP($A38,'Return Data'!$B$7:$R$2292,4,0)</f>
        <v>3160.7454400000001</v>
      </c>
      <c r="D38" s="60">
        <f>VLOOKUP($A38,'Return Data'!$B$7:$R$2292,5,0)</f>
        <v>6.5122999999999998</v>
      </c>
      <c r="E38" s="61">
        <f t="shared" si="0"/>
        <v>21</v>
      </c>
      <c r="F38" s="60">
        <f>VLOOKUP($A38,'Return Data'!$B$7:$R$2292,6,0)</f>
        <v>6.5147000000000004</v>
      </c>
      <c r="G38" s="61">
        <f t="shared" si="1"/>
        <v>21</v>
      </c>
      <c r="H38" s="60">
        <f>VLOOKUP($A38,'Return Data'!$B$7:$R$2292,7,0)</f>
        <v>7.5822000000000003</v>
      </c>
      <c r="I38" s="61">
        <f t="shared" si="2"/>
        <v>27</v>
      </c>
      <c r="J38" s="60">
        <f>VLOOKUP($A38,'Return Data'!$B$7:$R$2292,8,0)</f>
        <v>8.2790999999999997</v>
      </c>
      <c r="K38" s="61">
        <f t="shared" si="3"/>
        <v>18</v>
      </c>
      <c r="L38" s="60">
        <f>VLOOKUP($A38,'Return Data'!$B$7:$R$2292,9,0)</f>
        <v>7.9055</v>
      </c>
      <c r="M38" s="61">
        <f t="shared" si="4"/>
        <v>15</v>
      </c>
      <c r="N38" s="60">
        <f>VLOOKUP($A38,'Return Data'!$B$7:$R$2292,10,0)</f>
        <v>6.8555999999999999</v>
      </c>
      <c r="O38" s="61">
        <f t="shared" si="5"/>
        <v>11</v>
      </c>
      <c r="P38" s="60">
        <f>VLOOKUP($A38,'Return Data'!$B$7:$R$2292,11,0)</f>
        <v>6.6761999999999997</v>
      </c>
      <c r="Q38" s="61">
        <f t="shared" si="6"/>
        <v>9</v>
      </c>
      <c r="R38" s="60">
        <f>VLOOKUP($A38,'Return Data'!$B$7:$R$2292,12,0)</f>
        <v>6.2457000000000003</v>
      </c>
      <c r="S38" s="61">
        <f t="shared" si="7"/>
        <v>9</v>
      </c>
      <c r="T38" s="60">
        <f>VLOOKUP($A38,'Return Data'!$B$7:$R$2292,13,0)</f>
        <v>5.7644000000000002</v>
      </c>
      <c r="U38" s="61">
        <f t="shared" si="8"/>
        <v>10</v>
      </c>
      <c r="V38" s="60">
        <f>VLOOKUP($A38,'Return Data'!$B$7:$R$2292,17,0)</f>
        <v>4.5312000000000001</v>
      </c>
      <c r="W38" s="61">
        <f t="shared" si="9"/>
        <v>19</v>
      </c>
      <c r="X38" s="60">
        <f>VLOOKUP($A38,'Return Data'!$B$7:$R$2292,14,0)</f>
        <v>4.1029</v>
      </c>
      <c r="Y38" s="61">
        <f t="shared" si="12"/>
        <v>26</v>
      </c>
      <c r="Z38" s="60">
        <f>VLOOKUP($A38,'Return Data'!$B$7:$R$2292,16,0)</f>
        <v>6.3757999999999999</v>
      </c>
      <c r="AA38" s="62">
        <f t="shared" si="11"/>
        <v>25</v>
      </c>
    </row>
    <row r="39" spans="1:27" x14ac:dyDescent="0.3">
      <c r="A39" s="58" t="s">
        <v>262</v>
      </c>
      <c r="B39" s="59">
        <f>VLOOKUP($A39,'Return Data'!$B$7:$R$2292,3,0)</f>
        <v>45025</v>
      </c>
      <c r="C39" s="60">
        <f>VLOOKUP($A39,'Return Data'!$B$7:$R$2292,4,0)</f>
        <v>3524.7959999999998</v>
      </c>
      <c r="D39" s="60">
        <f>VLOOKUP($A39,'Return Data'!$B$7:$R$2292,5,0)</f>
        <v>6.5270000000000001</v>
      </c>
      <c r="E39" s="61">
        <f t="shared" si="0"/>
        <v>18</v>
      </c>
      <c r="F39" s="60">
        <f>VLOOKUP($A39,'Return Data'!$B$7:$R$2292,6,0)</f>
        <v>6.5293999999999999</v>
      </c>
      <c r="G39" s="61">
        <f t="shared" si="1"/>
        <v>18</v>
      </c>
      <c r="H39" s="60">
        <f>VLOOKUP($A39,'Return Data'!$B$7:$R$2292,7,0)</f>
        <v>7.6269999999999998</v>
      </c>
      <c r="I39" s="61">
        <f t="shared" si="2"/>
        <v>25</v>
      </c>
      <c r="J39" s="60">
        <f>VLOOKUP($A39,'Return Data'!$B$7:$R$2292,8,0)</f>
        <v>8.1439000000000004</v>
      </c>
      <c r="K39" s="61">
        <f t="shared" si="3"/>
        <v>23</v>
      </c>
      <c r="L39" s="60">
        <f>VLOOKUP($A39,'Return Data'!$B$7:$R$2292,9,0)</f>
        <v>7.7028999999999996</v>
      </c>
      <c r="M39" s="61">
        <f t="shared" si="4"/>
        <v>23</v>
      </c>
      <c r="N39" s="60">
        <f>VLOOKUP($A39,'Return Data'!$B$7:$R$2292,10,0)</f>
        <v>6.7382</v>
      </c>
      <c r="O39" s="61">
        <f t="shared" si="5"/>
        <v>23</v>
      </c>
      <c r="P39" s="60">
        <f>VLOOKUP($A39,'Return Data'!$B$7:$R$2292,11,0)</f>
        <v>6.5918000000000001</v>
      </c>
      <c r="Q39" s="61">
        <f t="shared" si="6"/>
        <v>22</v>
      </c>
      <c r="R39" s="60">
        <f>VLOOKUP($A39,'Return Data'!$B$7:$R$2292,12,0)</f>
        <v>6.1417000000000002</v>
      </c>
      <c r="S39" s="61">
        <f t="shared" si="7"/>
        <v>23</v>
      </c>
      <c r="T39" s="60">
        <f>VLOOKUP($A39,'Return Data'!$B$7:$R$2292,13,0)</f>
        <v>5.6639999999999997</v>
      </c>
      <c r="U39" s="61">
        <f t="shared" si="8"/>
        <v>24</v>
      </c>
      <c r="V39" s="60">
        <f>VLOOKUP($A39,'Return Data'!$B$7:$R$2292,17,0)</f>
        <v>4.5076999999999998</v>
      </c>
      <c r="W39" s="61">
        <f t="shared" si="9"/>
        <v>24</v>
      </c>
      <c r="X39" s="60">
        <f>VLOOKUP($A39,'Return Data'!$B$7:$R$2292,14,0)</f>
        <v>4.1760999999999999</v>
      </c>
      <c r="Y39" s="61">
        <f t="shared" si="12"/>
        <v>17</v>
      </c>
      <c r="Z39" s="60">
        <f>VLOOKUP($A39,'Return Data'!$B$7:$R$2292,16,0)</f>
        <v>7.0026000000000002</v>
      </c>
      <c r="AA39" s="62">
        <f t="shared" si="11"/>
        <v>8</v>
      </c>
    </row>
    <row r="40" spans="1:27" x14ac:dyDescent="0.3">
      <c r="A40" s="58" t="s">
        <v>263</v>
      </c>
      <c r="B40" s="59">
        <f>VLOOKUP($A40,'Return Data'!$B$7:$R$2292,3,0)</f>
        <v>45025</v>
      </c>
      <c r="C40" s="60">
        <f>VLOOKUP($A40,'Return Data'!$B$7:$R$2292,4,0)</f>
        <v>2152.1156999999998</v>
      </c>
      <c r="D40" s="60">
        <f>VLOOKUP($A40,'Return Data'!$B$7:$R$2292,5,0)</f>
        <v>6.6376999999999997</v>
      </c>
      <c r="E40" s="61">
        <f t="shared" si="0"/>
        <v>10</v>
      </c>
      <c r="F40" s="60">
        <f>VLOOKUP($A40,'Return Data'!$B$7:$R$2292,6,0)</f>
        <v>6.6360999999999999</v>
      </c>
      <c r="G40" s="61">
        <f t="shared" si="1"/>
        <v>11</v>
      </c>
      <c r="H40" s="60">
        <f>VLOOKUP($A40,'Return Data'!$B$7:$R$2292,7,0)</f>
        <v>8.2393999999999998</v>
      </c>
      <c r="I40" s="61">
        <f t="shared" si="2"/>
        <v>4</v>
      </c>
      <c r="J40" s="60">
        <f>VLOOKUP($A40,'Return Data'!$B$7:$R$2292,8,0)</f>
        <v>8.3486999999999991</v>
      </c>
      <c r="K40" s="61">
        <f t="shared" si="3"/>
        <v>15</v>
      </c>
      <c r="L40" s="60">
        <f>VLOOKUP($A40,'Return Data'!$B$7:$R$2292,9,0)</f>
        <v>7.9337</v>
      </c>
      <c r="M40" s="61">
        <f t="shared" si="4"/>
        <v>13</v>
      </c>
      <c r="N40" s="60">
        <f>VLOOKUP($A40,'Return Data'!$B$7:$R$2292,10,0)</f>
        <v>6.9017999999999997</v>
      </c>
      <c r="O40" s="61">
        <f t="shared" si="5"/>
        <v>6</v>
      </c>
      <c r="P40" s="60">
        <f>VLOOKUP($A40,'Return Data'!$B$7:$R$2292,11,0)</f>
        <v>6.7118000000000002</v>
      </c>
      <c r="Q40" s="61">
        <f t="shared" si="6"/>
        <v>6</v>
      </c>
      <c r="R40" s="60">
        <f>VLOOKUP($A40,'Return Data'!$B$7:$R$2292,12,0)</f>
        <v>6.2667000000000002</v>
      </c>
      <c r="S40" s="61">
        <f t="shared" si="7"/>
        <v>7</v>
      </c>
      <c r="T40" s="60">
        <f>VLOOKUP($A40,'Return Data'!$B$7:$R$2292,13,0)</f>
        <v>5.7881</v>
      </c>
      <c r="U40" s="61">
        <f t="shared" si="8"/>
        <v>7</v>
      </c>
      <c r="V40" s="60">
        <f>VLOOKUP($A40,'Return Data'!$B$7:$R$2292,17,0)</f>
        <v>4.5800999999999998</v>
      </c>
      <c r="W40" s="61">
        <f t="shared" si="9"/>
        <v>10</v>
      </c>
      <c r="X40" s="60">
        <f>VLOOKUP($A40,'Return Data'!$B$7:$R$2292,14,0)</f>
        <v>4.2386999999999997</v>
      </c>
      <c r="Y40" s="61">
        <f t="shared" si="12"/>
        <v>6</v>
      </c>
      <c r="Z40" s="60">
        <f>VLOOKUP($A40,'Return Data'!$B$7:$R$2292,16,0)</f>
        <v>6.6948999999999996</v>
      </c>
      <c r="AA40" s="62">
        <f t="shared" si="11"/>
        <v>21</v>
      </c>
    </row>
    <row r="41" spans="1:27" x14ac:dyDescent="0.3">
      <c r="A41" s="58" t="s">
        <v>264</v>
      </c>
      <c r="B41" s="59">
        <f>VLOOKUP($A41,'Return Data'!$B$7:$R$2292,3,0)</f>
        <v>45025</v>
      </c>
      <c r="C41" s="60">
        <f>VLOOKUP($A41,'Return Data'!$B$7:$R$2292,4,0)</f>
        <v>3670.5183000000002</v>
      </c>
      <c r="D41" s="60">
        <f>VLOOKUP($A41,'Return Data'!$B$7:$R$2292,5,0)</f>
        <v>6.6368999999999998</v>
      </c>
      <c r="E41" s="61">
        <f t="shared" si="0"/>
        <v>11</v>
      </c>
      <c r="F41" s="60">
        <f>VLOOKUP($A41,'Return Data'!$B$7:$R$2292,6,0)</f>
        <v>6.6387</v>
      </c>
      <c r="G41" s="61">
        <f t="shared" si="1"/>
        <v>10</v>
      </c>
      <c r="H41" s="60">
        <f>VLOOKUP($A41,'Return Data'!$B$7:$R$2292,7,0)</f>
        <v>7.9954000000000001</v>
      </c>
      <c r="I41" s="61">
        <f t="shared" si="2"/>
        <v>15</v>
      </c>
      <c r="J41" s="60">
        <f>VLOOKUP($A41,'Return Data'!$B$7:$R$2292,8,0)</f>
        <v>8.7452000000000005</v>
      </c>
      <c r="K41" s="61">
        <f t="shared" si="3"/>
        <v>2</v>
      </c>
      <c r="L41" s="60">
        <f>VLOOKUP($A41,'Return Data'!$B$7:$R$2292,9,0)</f>
        <v>8.1303000000000001</v>
      </c>
      <c r="M41" s="61">
        <f t="shared" si="4"/>
        <v>2</v>
      </c>
      <c r="N41" s="60">
        <f>VLOOKUP($A41,'Return Data'!$B$7:$R$2292,10,0)</f>
        <v>6.9504999999999999</v>
      </c>
      <c r="O41" s="61">
        <f t="shared" si="5"/>
        <v>2</v>
      </c>
      <c r="P41" s="60">
        <f>VLOOKUP($A41,'Return Data'!$B$7:$R$2292,11,0)</f>
        <v>6.7119</v>
      </c>
      <c r="Q41" s="61">
        <f t="shared" si="6"/>
        <v>5</v>
      </c>
      <c r="R41" s="60">
        <f>VLOOKUP($A41,'Return Data'!$B$7:$R$2292,12,0)</f>
        <v>6.2720000000000002</v>
      </c>
      <c r="S41" s="61">
        <f t="shared" si="7"/>
        <v>5</v>
      </c>
      <c r="T41" s="60">
        <f>VLOOKUP($A41,'Return Data'!$B$7:$R$2292,13,0)</f>
        <v>5.7849000000000004</v>
      </c>
      <c r="U41" s="61">
        <f t="shared" si="8"/>
        <v>8</v>
      </c>
      <c r="V41" s="60">
        <f>VLOOKUP($A41,'Return Data'!$B$7:$R$2292,17,0)</f>
        <v>4.5849000000000002</v>
      </c>
      <c r="W41" s="61">
        <f t="shared" si="9"/>
        <v>8</v>
      </c>
      <c r="X41" s="60">
        <f>VLOOKUP($A41,'Return Data'!$B$7:$R$2292,14,0)</f>
        <v>4.2321999999999997</v>
      </c>
      <c r="Y41" s="61">
        <f t="shared" si="12"/>
        <v>8</v>
      </c>
      <c r="Z41" s="60">
        <f>VLOOKUP($A41,'Return Data'!$B$7:$R$2292,16,0)</f>
        <v>6.8314000000000004</v>
      </c>
      <c r="AA41" s="62">
        <f t="shared" si="11"/>
        <v>19</v>
      </c>
    </row>
    <row r="42" spans="1:27" x14ac:dyDescent="0.3">
      <c r="A42" s="58" t="s">
        <v>1806</v>
      </c>
      <c r="B42" s="59">
        <f>VLOOKUP($A42,'Return Data'!$B$7:$R$2292,3,0)</f>
        <v>45025</v>
      </c>
      <c r="C42" s="60">
        <f>VLOOKUP($A42,'Return Data'!$B$7:$R$2292,4,0)</f>
        <v>1206.4147</v>
      </c>
      <c r="D42" s="60">
        <f>VLOOKUP($A42,'Return Data'!$B$7:$R$2292,5,0)</f>
        <v>6.4264999999999999</v>
      </c>
      <c r="E42" s="61">
        <f t="shared" si="0"/>
        <v>26</v>
      </c>
      <c r="F42" s="60">
        <f>VLOOKUP($A42,'Return Data'!$B$7:$R$2292,6,0)</f>
        <v>6.4264999999999999</v>
      </c>
      <c r="G42" s="61">
        <f t="shared" si="1"/>
        <v>26</v>
      </c>
      <c r="H42" s="60">
        <f>VLOOKUP($A42,'Return Data'!$B$7:$R$2292,7,0)</f>
        <v>7.8539000000000003</v>
      </c>
      <c r="I42" s="61">
        <f t="shared" si="2"/>
        <v>20</v>
      </c>
      <c r="J42" s="60">
        <f>VLOOKUP($A42,'Return Data'!$B$7:$R$2292,8,0)</f>
        <v>8.1645000000000003</v>
      </c>
      <c r="K42" s="61">
        <f t="shared" si="3"/>
        <v>22</v>
      </c>
      <c r="L42" s="60">
        <f>VLOOKUP($A42,'Return Data'!$B$7:$R$2292,9,0)</f>
        <v>7.7394999999999996</v>
      </c>
      <c r="M42" s="61">
        <f t="shared" si="4"/>
        <v>22</v>
      </c>
      <c r="N42" s="60">
        <f>VLOOKUP($A42,'Return Data'!$B$7:$R$2292,10,0)</f>
        <v>6.6680000000000001</v>
      </c>
      <c r="O42" s="61">
        <f t="shared" si="5"/>
        <v>26</v>
      </c>
      <c r="P42" s="60">
        <f>VLOOKUP($A42,'Return Data'!$B$7:$R$2292,11,0)</f>
        <v>6.4782000000000002</v>
      </c>
      <c r="Q42" s="61">
        <f t="shared" si="6"/>
        <v>28</v>
      </c>
      <c r="R42" s="60">
        <f>VLOOKUP($A42,'Return Data'!$B$7:$R$2292,12,0)</f>
        <v>5.9858000000000002</v>
      </c>
      <c r="S42" s="61">
        <f t="shared" si="7"/>
        <v>27</v>
      </c>
      <c r="T42" s="60">
        <f>VLOOKUP($A42,'Return Data'!$B$7:$R$2292,13,0)</f>
        <v>5.4781000000000004</v>
      </c>
      <c r="U42" s="61">
        <f t="shared" si="8"/>
        <v>30</v>
      </c>
      <c r="V42" s="60">
        <f>VLOOKUP($A42,'Return Data'!$B$7:$R$2292,17,0)</f>
        <v>4.2096999999999998</v>
      </c>
      <c r="W42" s="61">
        <f t="shared" si="9"/>
        <v>32</v>
      </c>
      <c r="X42" s="60">
        <f>VLOOKUP($A42,'Return Data'!$B$7:$R$2292,14,0)</f>
        <v>3.8334000000000001</v>
      </c>
      <c r="Y42" s="61">
        <f t="shared" si="12"/>
        <v>31</v>
      </c>
      <c r="Z42" s="60">
        <f>VLOOKUP($A42,'Return Data'!$B$7:$R$2292,16,0)</f>
        <v>4.53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6.3459314285714274</v>
      </c>
      <c r="E44" s="60"/>
      <c r="F44" s="70">
        <f>AVERAGE(F8:F42)</f>
        <v>6.3469685714285733</v>
      </c>
      <c r="G44" s="60"/>
      <c r="H44" s="70">
        <f>AVERAGE(H8:H42)</f>
        <v>7.6090000000000035</v>
      </c>
      <c r="I44" s="60"/>
      <c r="J44" s="70">
        <f>AVERAGE(J8:J42)</f>
        <v>7.8949742857142855</v>
      </c>
      <c r="K44" s="60"/>
      <c r="L44" s="70">
        <f>AVERAGE(L8:L42)</f>
        <v>7.4951885714285691</v>
      </c>
      <c r="M44" s="60"/>
      <c r="N44" s="70">
        <f>AVERAGE(N8:N42)</f>
        <v>6.5515771428571439</v>
      </c>
      <c r="O44" s="60"/>
      <c r="P44" s="70">
        <f>AVERAGE(P8:P42)</f>
        <v>6.3847828571428566</v>
      </c>
      <c r="Q44" s="60"/>
      <c r="R44" s="70">
        <f>AVERAGE(R8:R42)</f>
        <v>5.9616999999999987</v>
      </c>
      <c r="S44" s="60"/>
      <c r="T44" s="70">
        <f>AVERAGE(T8:T42)</f>
        <v>5.5022200000000003</v>
      </c>
      <c r="U44" s="60"/>
      <c r="V44" s="70">
        <f>AVERAGE(V8:V42)</f>
        <v>4.36008</v>
      </c>
      <c r="W44" s="60"/>
      <c r="X44" s="70">
        <f>AVERAGE(X8:X42)</f>
        <v>4.0074029411764718</v>
      </c>
      <c r="Y44" s="60"/>
      <c r="Z44" s="70">
        <f>AVERAGE(Z8:Z42)</f>
        <v>6.2801657142857135</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7.1298000000000004</v>
      </c>
      <c r="E46" s="90"/>
      <c r="F46" s="74">
        <f>MAX(F8:F42)</f>
        <v>7.1257999999999999</v>
      </c>
      <c r="G46" s="90"/>
      <c r="H46" s="74">
        <f>MAX(H8:H42)</f>
        <v>8.5098000000000003</v>
      </c>
      <c r="I46" s="90"/>
      <c r="J46" s="74">
        <f>MAX(J8:J42)</f>
        <v>8.7939000000000007</v>
      </c>
      <c r="K46" s="90"/>
      <c r="L46" s="74">
        <f>MAX(L8:L42)</f>
        <v>8.2883999999999993</v>
      </c>
      <c r="M46" s="90"/>
      <c r="N46" s="74">
        <f>MAX(N8:N42)</f>
        <v>6.9972000000000003</v>
      </c>
      <c r="O46" s="90"/>
      <c r="P46" s="74">
        <f>MAX(P8:P42)</f>
        <v>6.7584</v>
      </c>
      <c r="Q46" s="90"/>
      <c r="R46" s="74">
        <f>MAX(R8:R42)</f>
        <v>6.3160999999999996</v>
      </c>
      <c r="S46" s="90"/>
      <c r="T46" s="74">
        <f>MAX(T8:T42)</f>
        <v>5.8303000000000003</v>
      </c>
      <c r="U46" s="90"/>
      <c r="V46" s="74">
        <f>MAX(V8:V42)</f>
        <v>4.7302</v>
      </c>
      <c r="W46" s="90"/>
      <c r="X46" s="74">
        <f>MAX(X8:X42)</f>
        <v>4.6101999999999999</v>
      </c>
      <c r="Y46" s="90"/>
      <c r="Z46" s="74">
        <f>MAX(Z8:Z42)</f>
        <v>7.5071000000000003</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45022</v>
      </c>
      <c r="E7" s="184">
        <v>1031.46</v>
      </c>
      <c r="F7" s="184">
        <v>0.22450000000000001</v>
      </c>
      <c r="G7" s="184">
        <v>0.84770000000000001</v>
      </c>
      <c r="H7" s="184">
        <v>2.3060999999999998</v>
      </c>
      <c r="I7" s="184">
        <v>2.1671999999999998</v>
      </c>
      <c r="J7" s="184">
        <v>-0.33529999999999999</v>
      </c>
      <c r="K7" s="184">
        <v>-0.47760000000000002</v>
      </c>
      <c r="L7" s="184">
        <v>-1.6176999999999999</v>
      </c>
      <c r="M7" s="184">
        <v>4.8807</v>
      </c>
      <c r="N7" s="184">
        <v>-6.7042000000000002</v>
      </c>
      <c r="O7" s="184">
        <v>23.154699999999998</v>
      </c>
      <c r="P7" s="184">
        <v>6.5292000000000003</v>
      </c>
      <c r="Q7" s="184">
        <v>17.889600000000002</v>
      </c>
      <c r="R7" s="184">
        <v>6.391</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45022</v>
      </c>
      <c r="E8" s="184">
        <v>1134.94</v>
      </c>
      <c r="F8" s="184">
        <v>0.22700000000000001</v>
      </c>
      <c r="G8" s="184">
        <v>0.85309999999999997</v>
      </c>
      <c r="H8" s="184">
        <v>2.3206000000000002</v>
      </c>
      <c r="I8" s="184">
        <v>2.1907000000000001</v>
      </c>
      <c r="J8" s="184">
        <v>-0.27679999999999999</v>
      </c>
      <c r="K8" s="184">
        <v>-0.28470000000000001</v>
      </c>
      <c r="L8" s="184">
        <v>-1.2365999999999999</v>
      </c>
      <c r="M8" s="184">
        <v>5.4904000000000002</v>
      </c>
      <c r="N8" s="184">
        <v>-5.9710000000000001</v>
      </c>
      <c r="O8" s="184">
        <v>24.132100000000001</v>
      </c>
      <c r="P8" s="184">
        <v>7.4107000000000003</v>
      </c>
      <c r="Q8" s="184">
        <v>12.175700000000001</v>
      </c>
      <c r="R8" s="184">
        <v>7.2371999999999996</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45022</v>
      </c>
      <c r="E9" s="184">
        <v>15.56</v>
      </c>
      <c r="F9" s="184">
        <v>0.12870000000000001</v>
      </c>
      <c r="G9" s="184">
        <v>0.90790000000000004</v>
      </c>
      <c r="H9" s="184">
        <v>2.7740999999999998</v>
      </c>
      <c r="I9" s="184">
        <v>2.3683999999999998</v>
      </c>
      <c r="J9" s="184">
        <v>-0.70199999999999996</v>
      </c>
      <c r="K9" s="184">
        <v>-1.4565999999999999</v>
      </c>
      <c r="L9" s="184">
        <v>-3.1133000000000002</v>
      </c>
      <c r="M9" s="184">
        <v>4.4295</v>
      </c>
      <c r="N9" s="184">
        <v>-5.0061</v>
      </c>
      <c r="O9" s="184">
        <v>20.587599999999998</v>
      </c>
      <c r="P9" s="184"/>
      <c r="Q9" s="184">
        <v>9.9514999999999993</v>
      </c>
      <c r="R9" s="184">
        <v>7.3190999999999997</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45022</v>
      </c>
      <c r="E10" s="184">
        <v>14.57</v>
      </c>
      <c r="F10" s="184">
        <v>0.20630000000000001</v>
      </c>
      <c r="G10" s="184">
        <v>0.97019999999999995</v>
      </c>
      <c r="H10" s="184">
        <v>2.8229000000000002</v>
      </c>
      <c r="I10" s="184">
        <v>2.3893</v>
      </c>
      <c r="J10" s="184">
        <v>-0.74929999999999997</v>
      </c>
      <c r="K10" s="184">
        <v>-1.6869000000000001</v>
      </c>
      <c r="L10" s="184">
        <v>-3.6375999999999999</v>
      </c>
      <c r="M10" s="184">
        <v>3.5537000000000001</v>
      </c>
      <c r="N10" s="184">
        <v>-6.1211000000000002</v>
      </c>
      <c r="O10" s="184">
        <v>18.9712</v>
      </c>
      <c r="P10" s="184"/>
      <c r="Q10" s="184">
        <v>8.4114000000000004</v>
      </c>
      <c r="R10" s="184">
        <v>5.9070999999999998</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45022</v>
      </c>
      <c r="E11" s="184">
        <v>18.611999999999998</v>
      </c>
      <c r="F11" s="184">
        <v>0.1938</v>
      </c>
      <c r="G11" s="184">
        <v>0.71970000000000001</v>
      </c>
      <c r="H11" s="184">
        <v>2.4043999999999999</v>
      </c>
      <c r="I11" s="184">
        <v>2.1347</v>
      </c>
      <c r="J11" s="184">
        <v>-0.18770000000000001</v>
      </c>
      <c r="K11" s="184">
        <v>-0.56100000000000005</v>
      </c>
      <c r="L11" s="184">
        <v>-0.40129999999999999</v>
      </c>
      <c r="M11" s="184">
        <v>8.4614999999999991</v>
      </c>
      <c r="N11" s="184">
        <v>1.0699999999999999E-2</v>
      </c>
      <c r="O11" s="184">
        <v>26.484500000000001</v>
      </c>
      <c r="P11" s="184">
        <v>9.5099</v>
      </c>
      <c r="Q11" s="184">
        <v>10.417899999999999</v>
      </c>
      <c r="R11" s="184">
        <v>10.692399999999999</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45022</v>
      </c>
      <c r="E12" s="184">
        <v>16.972000000000001</v>
      </c>
      <c r="F12" s="184">
        <v>0.18890000000000001</v>
      </c>
      <c r="G12" s="184">
        <v>0.71209999999999996</v>
      </c>
      <c r="H12" s="184">
        <v>2.3704999999999998</v>
      </c>
      <c r="I12" s="184">
        <v>2.0811000000000002</v>
      </c>
      <c r="J12" s="184">
        <v>-0.29959999999999998</v>
      </c>
      <c r="K12" s="184">
        <v>-0.87609999999999999</v>
      </c>
      <c r="L12" s="184">
        <v>-1.0379</v>
      </c>
      <c r="M12" s="184">
        <v>7.4177</v>
      </c>
      <c r="N12" s="184">
        <v>-1.2682</v>
      </c>
      <c r="O12" s="184">
        <v>24.874500000000001</v>
      </c>
      <c r="P12" s="184">
        <v>8.0570000000000004</v>
      </c>
      <c r="Q12" s="184">
        <v>8.8049999999999997</v>
      </c>
      <c r="R12" s="184">
        <v>9.2872000000000003</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45022</v>
      </c>
      <c r="E13" s="184">
        <v>24.08</v>
      </c>
      <c r="F13" s="184">
        <v>0.71099999999999997</v>
      </c>
      <c r="G13" s="184">
        <v>1.0490999999999999</v>
      </c>
      <c r="H13" s="184">
        <v>2.4245000000000001</v>
      </c>
      <c r="I13" s="184">
        <v>1.6892</v>
      </c>
      <c r="J13" s="184">
        <v>-0.94610000000000005</v>
      </c>
      <c r="K13" s="184">
        <v>-1.3519000000000001</v>
      </c>
      <c r="L13" s="184">
        <v>-0.28989999999999999</v>
      </c>
      <c r="M13" s="184">
        <v>12.786899999999999</v>
      </c>
      <c r="N13" s="184">
        <v>-3.9106000000000001</v>
      </c>
      <c r="O13" s="184">
        <v>32.0246</v>
      </c>
      <c r="P13" s="184">
        <v>10.144500000000001</v>
      </c>
      <c r="Q13" s="184">
        <v>13.9819</v>
      </c>
      <c r="R13" s="184">
        <v>15.4381</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45022</v>
      </c>
      <c r="E14" s="184">
        <v>22.69</v>
      </c>
      <c r="F14" s="184">
        <v>0.71020000000000005</v>
      </c>
      <c r="G14" s="184">
        <v>1.024</v>
      </c>
      <c r="H14" s="184">
        <v>2.4379</v>
      </c>
      <c r="I14" s="184">
        <v>1.7033</v>
      </c>
      <c r="J14" s="184">
        <v>-1.0035000000000001</v>
      </c>
      <c r="K14" s="184">
        <v>-1.5190999999999999</v>
      </c>
      <c r="L14" s="184">
        <v>-0.78710000000000002</v>
      </c>
      <c r="M14" s="184">
        <v>11.9941</v>
      </c>
      <c r="N14" s="184">
        <v>-4.8636999999999997</v>
      </c>
      <c r="O14" s="184">
        <v>30.830200000000001</v>
      </c>
      <c r="P14" s="184">
        <v>9.1534999999999993</v>
      </c>
      <c r="Q14" s="184">
        <v>12.9771</v>
      </c>
      <c r="R14" s="184">
        <v>14.3912</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45022</v>
      </c>
      <c r="E15" s="184">
        <v>20.6675</v>
      </c>
      <c r="F15" s="184">
        <v>0.20949999999999999</v>
      </c>
      <c r="G15" s="184">
        <v>0.87460000000000004</v>
      </c>
      <c r="H15" s="184">
        <v>2.3056999999999999</v>
      </c>
      <c r="I15" s="184">
        <v>2.3624999999999998</v>
      </c>
      <c r="J15" s="184">
        <v>0.31309999999999999</v>
      </c>
      <c r="K15" s="184">
        <v>-0.2009</v>
      </c>
      <c r="L15" s="184">
        <v>2.2206999999999999</v>
      </c>
      <c r="M15" s="184">
        <v>10.2743</v>
      </c>
      <c r="N15" s="184">
        <v>2.4817999999999998</v>
      </c>
      <c r="O15" s="184">
        <v>23.6816</v>
      </c>
      <c r="P15" s="184">
        <v>13.388400000000001</v>
      </c>
      <c r="Q15" s="184">
        <v>12.8621</v>
      </c>
      <c r="R15" s="184">
        <v>11.1608</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45022</v>
      </c>
      <c r="E16" s="184">
        <v>18.762899999999998</v>
      </c>
      <c r="F16" s="184">
        <v>0.2051</v>
      </c>
      <c r="G16" s="184">
        <v>0.86119999999999997</v>
      </c>
      <c r="H16" s="184">
        <v>2.2690999999999999</v>
      </c>
      <c r="I16" s="184">
        <v>2.2980999999999998</v>
      </c>
      <c r="J16" s="184">
        <v>0.17299999999999999</v>
      </c>
      <c r="K16" s="184">
        <v>-0.60389999999999999</v>
      </c>
      <c r="L16" s="184">
        <v>1.3964000000000001</v>
      </c>
      <c r="M16" s="184">
        <v>8.91</v>
      </c>
      <c r="N16" s="184">
        <v>0.78480000000000005</v>
      </c>
      <c r="O16" s="184">
        <v>21.608499999999999</v>
      </c>
      <c r="P16" s="184">
        <v>11.5778</v>
      </c>
      <c r="Q16" s="184">
        <v>11.058</v>
      </c>
      <c r="R16" s="184">
        <v>9.2940000000000005</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45022</v>
      </c>
      <c r="E19" s="184">
        <v>271.29000000000002</v>
      </c>
      <c r="F19" s="184">
        <v>0.34029999999999999</v>
      </c>
      <c r="G19" s="184">
        <v>0.87760000000000005</v>
      </c>
      <c r="H19" s="184">
        <v>2.2307999999999999</v>
      </c>
      <c r="I19" s="184">
        <v>2.1345999999999998</v>
      </c>
      <c r="J19" s="184">
        <v>-0.54990000000000006</v>
      </c>
      <c r="K19" s="184">
        <v>-0.4733</v>
      </c>
      <c r="L19" s="184">
        <v>0.87760000000000005</v>
      </c>
      <c r="M19" s="184">
        <v>8.8468999999999998</v>
      </c>
      <c r="N19" s="184">
        <v>1.0993999999999999</v>
      </c>
      <c r="O19" s="184">
        <v>22.7117</v>
      </c>
      <c r="P19" s="184">
        <v>12.160600000000001</v>
      </c>
      <c r="Q19" s="184">
        <v>13.844799999999999</v>
      </c>
      <c r="R19" s="184">
        <v>9.4465000000000003</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45022</v>
      </c>
      <c r="E20" s="184">
        <v>246.09</v>
      </c>
      <c r="F20" s="184">
        <v>0.33429999999999999</v>
      </c>
      <c r="G20" s="184">
        <v>0.86480000000000001</v>
      </c>
      <c r="H20" s="184">
        <v>2.2052999999999998</v>
      </c>
      <c r="I20" s="184">
        <v>2.0909</v>
      </c>
      <c r="J20" s="184">
        <v>-0.64200000000000002</v>
      </c>
      <c r="K20" s="184">
        <v>-0.75419999999999998</v>
      </c>
      <c r="L20" s="184">
        <v>0.2893</v>
      </c>
      <c r="M20" s="184">
        <v>7.8822000000000001</v>
      </c>
      <c r="N20" s="184">
        <v>-0.1055</v>
      </c>
      <c r="O20" s="184">
        <v>21.2545</v>
      </c>
      <c r="P20" s="184">
        <v>10.8337</v>
      </c>
      <c r="Q20" s="184">
        <v>11.1914</v>
      </c>
      <c r="R20" s="184">
        <v>8.1211000000000002</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45022</v>
      </c>
      <c r="E21" s="184">
        <v>252.68100000000001</v>
      </c>
      <c r="F21" s="184">
        <v>0.35470000000000002</v>
      </c>
      <c r="G21" s="184">
        <v>0.98760000000000003</v>
      </c>
      <c r="H21" s="184">
        <v>2.6395</v>
      </c>
      <c r="I21" s="184">
        <v>2.3311000000000002</v>
      </c>
      <c r="J21" s="184">
        <v>-0.49930000000000002</v>
      </c>
      <c r="K21" s="184">
        <v>0.81189999999999996</v>
      </c>
      <c r="L21" s="184">
        <v>0.57920000000000005</v>
      </c>
      <c r="M21" s="184">
        <v>9.1216000000000008</v>
      </c>
      <c r="N21" s="184">
        <v>0.42130000000000001</v>
      </c>
      <c r="O21" s="184">
        <v>22.592199999999998</v>
      </c>
      <c r="P21" s="184">
        <v>10.555999999999999</v>
      </c>
      <c r="Q21" s="184">
        <v>12.9651</v>
      </c>
      <c r="R21" s="184">
        <v>7.8369</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45022</v>
      </c>
      <c r="E22" s="184">
        <v>230.13200000000001</v>
      </c>
      <c r="F22" s="184">
        <v>0.35189999999999999</v>
      </c>
      <c r="G22" s="184">
        <v>0.97889999999999999</v>
      </c>
      <c r="H22" s="184">
        <v>2.6166</v>
      </c>
      <c r="I22" s="184">
        <v>2.2909000000000002</v>
      </c>
      <c r="J22" s="184">
        <v>-0.58620000000000005</v>
      </c>
      <c r="K22" s="184">
        <v>0.55620000000000003</v>
      </c>
      <c r="L22" s="184">
        <v>6.3899999999999998E-2</v>
      </c>
      <c r="M22" s="184">
        <v>8.2698999999999998</v>
      </c>
      <c r="N22" s="184">
        <v>-0.62229999999999996</v>
      </c>
      <c r="O22" s="184">
        <v>21.345600000000001</v>
      </c>
      <c r="P22" s="184">
        <v>9.4398999999999997</v>
      </c>
      <c r="Q22" s="184">
        <v>14.036</v>
      </c>
      <c r="R22" s="184">
        <v>6.7304000000000004</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45022</v>
      </c>
      <c r="E23" s="184">
        <v>45.08</v>
      </c>
      <c r="F23" s="184">
        <v>0.24460000000000001</v>
      </c>
      <c r="G23" s="184">
        <v>0.87270000000000003</v>
      </c>
      <c r="H23" s="184">
        <v>2.1758999999999999</v>
      </c>
      <c r="I23" s="184">
        <v>2.2917999999999998</v>
      </c>
      <c r="J23" s="184">
        <v>6.6600000000000006E-2</v>
      </c>
      <c r="K23" s="184">
        <v>0.71489999999999998</v>
      </c>
      <c r="L23" s="184">
        <v>3.7753000000000001</v>
      </c>
      <c r="M23" s="184">
        <v>13.6089</v>
      </c>
      <c r="N23" s="184">
        <v>5.1551</v>
      </c>
      <c r="O23" s="184">
        <v>27.8264</v>
      </c>
      <c r="P23" s="184">
        <v>13.1571</v>
      </c>
      <c r="Q23" s="184">
        <v>13.0098</v>
      </c>
      <c r="R23" s="184">
        <v>14.877000000000001</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45022</v>
      </c>
      <c r="E24" s="184">
        <v>40.65</v>
      </c>
      <c r="F24" s="184">
        <v>0.24660000000000001</v>
      </c>
      <c r="G24" s="184">
        <v>0.84350000000000003</v>
      </c>
      <c r="H24" s="184">
        <v>2.11</v>
      </c>
      <c r="I24" s="184">
        <v>2.2126999999999999</v>
      </c>
      <c r="J24" s="184">
        <v>-0.1229</v>
      </c>
      <c r="K24" s="184">
        <v>0.22189999999999999</v>
      </c>
      <c r="L24" s="184">
        <v>2.7292999999999998</v>
      </c>
      <c r="M24" s="184">
        <v>11.921799999999999</v>
      </c>
      <c r="N24" s="184">
        <v>3.0417999999999998</v>
      </c>
      <c r="O24" s="184">
        <v>25.432300000000001</v>
      </c>
      <c r="P24" s="184">
        <v>11.331300000000001</v>
      </c>
      <c r="Q24" s="184">
        <v>10.8119</v>
      </c>
      <c r="R24" s="184">
        <v>12.6553</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45022</v>
      </c>
      <c r="E25" s="184">
        <v>180.4057</v>
      </c>
      <c r="F25" s="184">
        <v>0.16539999999999999</v>
      </c>
      <c r="G25" s="184">
        <v>0.43240000000000001</v>
      </c>
      <c r="H25" s="184">
        <v>1.6596</v>
      </c>
      <c r="I25" s="184">
        <v>1.6279999999999999</v>
      </c>
      <c r="J25" s="184">
        <v>4.6199999999999998E-2</v>
      </c>
      <c r="K25" s="184">
        <v>-0.79169999999999996</v>
      </c>
      <c r="L25" s="184">
        <v>0.99780000000000002</v>
      </c>
      <c r="M25" s="184">
        <v>9.6194000000000006</v>
      </c>
      <c r="N25" s="184">
        <v>2.0400999999999998</v>
      </c>
      <c r="O25" s="184">
        <v>24.1127</v>
      </c>
      <c r="P25" s="184">
        <v>9.5695999999999994</v>
      </c>
      <c r="Q25" s="184">
        <v>13.1959</v>
      </c>
      <c r="R25" s="184">
        <v>9.1079000000000008</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45022</v>
      </c>
      <c r="E26" s="184">
        <v>201.15280000000001</v>
      </c>
      <c r="F26" s="184">
        <v>0.16819999999999999</v>
      </c>
      <c r="G26" s="184">
        <v>0.44069999999999998</v>
      </c>
      <c r="H26" s="184">
        <v>1.6819</v>
      </c>
      <c r="I26" s="184">
        <v>1.6669</v>
      </c>
      <c r="J26" s="184">
        <v>0.13109999999999999</v>
      </c>
      <c r="K26" s="184">
        <v>-0.54369999999999996</v>
      </c>
      <c r="L26" s="184">
        <v>1.5052000000000001</v>
      </c>
      <c r="M26" s="184">
        <v>10.4444</v>
      </c>
      <c r="N26" s="184">
        <v>3.0625</v>
      </c>
      <c r="O26" s="184">
        <v>25.359200000000001</v>
      </c>
      <c r="P26" s="184">
        <v>10.7182</v>
      </c>
      <c r="Q26" s="184">
        <v>13.433299999999999</v>
      </c>
      <c r="R26" s="184">
        <v>10.2026</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45022</v>
      </c>
      <c r="E27" s="184">
        <v>85.59</v>
      </c>
      <c r="F27" s="184">
        <v>0.32700000000000001</v>
      </c>
      <c r="G27" s="184">
        <v>0.96140000000000003</v>
      </c>
      <c r="H27" s="184">
        <v>2.1909000000000001</v>
      </c>
      <c r="I27" s="184">
        <v>2.1494</v>
      </c>
      <c r="J27" s="184">
        <v>0.1638</v>
      </c>
      <c r="K27" s="184">
        <v>0.51439999999999997</v>
      </c>
      <c r="L27" s="184">
        <v>4.3830999999999998</v>
      </c>
      <c r="M27" s="184">
        <v>13.2113</v>
      </c>
      <c r="N27" s="184">
        <v>5.2159000000000004</v>
      </c>
      <c r="O27" s="184">
        <v>27.935099999999998</v>
      </c>
      <c r="P27" s="184">
        <v>9.8224</v>
      </c>
      <c r="Q27" s="184">
        <v>12.66</v>
      </c>
      <c r="R27" s="184">
        <v>12.849</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45022</v>
      </c>
      <c r="E28" s="184">
        <v>85.59</v>
      </c>
      <c r="F28" s="184">
        <v>0.32700000000000001</v>
      </c>
      <c r="G28" s="184">
        <v>0.96140000000000003</v>
      </c>
      <c r="H28" s="184">
        <v>2.1909000000000001</v>
      </c>
      <c r="I28" s="184">
        <v>2.1494</v>
      </c>
      <c r="J28" s="184">
        <v>0.1638</v>
      </c>
      <c r="K28" s="184">
        <v>0.51439999999999997</v>
      </c>
      <c r="L28" s="184">
        <v>4.3830999999999998</v>
      </c>
      <c r="M28" s="184">
        <v>13.2113</v>
      </c>
      <c r="N28" s="184">
        <v>5.2159000000000004</v>
      </c>
      <c r="O28" s="184">
        <v>27.935099999999998</v>
      </c>
      <c r="P28" s="184">
        <v>10.519500000000001</v>
      </c>
      <c r="Q28" s="184">
        <v>15.231</v>
      </c>
      <c r="R28" s="184">
        <v>12.849</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45022</v>
      </c>
      <c r="E29" s="184">
        <v>91.433999999999997</v>
      </c>
      <c r="F29" s="184">
        <v>0.3281</v>
      </c>
      <c r="G29" s="184">
        <v>0.96619999999999995</v>
      </c>
      <c r="H29" s="184">
        <v>2.2042999999999999</v>
      </c>
      <c r="I29" s="184">
        <v>2.1745999999999999</v>
      </c>
      <c r="J29" s="184">
        <v>0.21809999999999999</v>
      </c>
      <c r="K29" s="184">
        <v>0.6794</v>
      </c>
      <c r="L29" s="184">
        <v>4.7233999999999998</v>
      </c>
      <c r="M29" s="184">
        <v>13.7692</v>
      </c>
      <c r="N29" s="184">
        <v>5.9036</v>
      </c>
      <c r="O29" s="184">
        <v>28.7517</v>
      </c>
      <c r="P29" s="184">
        <v>10.5951</v>
      </c>
      <c r="Q29" s="184">
        <v>11.976000000000001</v>
      </c>
      <c r="R29" s="184">
        <v>13.578200000000001</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45022</v>
      </c>
      <c r="E30" s="184">
        <v>91.433999999999997</v>
      </c>
      <c r="F30" s="184">
        <v>0.3281</v>
      </c>
      <c r="G30" s="184">
        <v>0.96619999999999995</v>
      </c>
      <c r="H30" s="184">
        <v>2.2042999999999999</v>
      </c>
      <c r="I30" s="184">
        <v>2.1745999999999999</v>
      </c>
      <c r="J30" s="184">
        <v>0.21809999999999999</v>
      </c>
      <c r="K30" s="184">
        <v>0.6794</v>
      </c>
      <c r="L30" s="184">
        <v>4.7233999999999998</v>
      </c>
      <c r="M30" s="184">
        <v>13.7692</v>
      </c>
      <c r="N30" s="184">
        <v>5.9036</v>
      </c>
      <c r="O30" s="184">
        <v>28.7517</v>
      </c>
      <c r="P30" s="184">
        <v>11.3224</v>
      </c>
      <c r="Q30" s="184">
        <v>14.8581</v>
      </c>
      <c r="R30" s="184">
        <v>13.578200000000001</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45022</v>
      </c>
      <c r="E31" s="184">
        <v>40.330500000000001</v>
      </c>
      <c r="F31" s="184">
        <v>0.39610000000000001</v>
      </c>
      <c r="G31" s="184">
        <v>0.99739999999999995</v>
      </c>
      <c r="H31" s="184">
        <v>1.8380000000000001</v>
      </c>
      <c r="I31" s="184">
        <v>2.2439</v>
      </c>
      <c r="J31" s="184">
        <v>0.43009999999999998</v>
      </c>
      <c r="K31" s="184">
        <v>0.76449999999999996</v>
      </c>
      <c r="L31" s="184">
        <v>-3.3500000000000002E-2</v>
      </c>
      <c r="M31" s="184">
        <v>9.4540000000000006</v>
      </c>
      <c r="N31" s="184">
        <v>-2.0415000000000001</v>
      </c>
      <c r="O31" s="184">
        <v>22.340299999999999</v>
      </c>
      <c r="P31" s="184">
        <v>7.8429000000000002</v>
      </c>
      <c r="Q31" s="184">
        <v>12.9658</v>
      </c>
      <c r="R31" s="184">
        <v>7.1646999999999998</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45022</v>
      </c>
      <c r="E32" s="184">
        <v>36.347999999999999</v>
      </c>
      <c r="F32" s="184">
        <v>0.39329999999999998</v>
      </c>
      <c r="G32" s="184">
        <v>0.98880000000000001</v>
      </c>
      <c r="H32" s="184">
        <v>1.8153999999999999</v>
      </c>
      <c r="I32" s="184">
        <v>2.2044999999999999</v>
      </c>
      <c r="J32" s="184">
        <v>0.34289999999999998</v>
      </c>
      <c r="K32" s="184">
        <v>0.50660000000000005</v>
      </c>
      <c r="L32" s="184">
        <v>-0.54720000000000002</v>
      </c>
      <c r="M32" s="184">
        <v>8.6117000000000008</v>
      </c>
      <c r="N32" s="184">
        <v>-3.0409999999999999</v>
      </c>
      <c r="O32" s="184">
        <v>21.0991</v>
      </c>
      <c r="P32" s="184">
        <v>6.7424999999999997</v>
      </c>
      <c r="Q32" s="184">
        <v>11.1899</v>
      </c>
      <c r="R32" s="184">
        <v>6.0796999999999999</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45022</v>
      </c>
      <c r="E35" s="184">
        <v>240.9</v>
      </c>
      <c r="F35" s="184">
        <v>0.158</v>
      </c>
      <c r="G35" s="184">
        <v>0.29559999999999997</v>
      </c>
      <c r="H35" s="184">
        <v>2.0329999999999999</v>
      </c>
      <c r="I35" s="184">
        <v>1.5727</v>
      </c>
      <c r="J35" s="184">
        <v>-0.81110000000000004</v>
      </c>
      <c r="K35" s="184">
        <v>0.27060000000000001</v>
      </c>
      <c r="L35" s="184">
        <v>3.4704999999999999</v>
      </c>
      <c r="M35" s="184">
        <v>12.501799999999999</v>
      </c>
      <c r="N35" s="184">
        <v>3.6976</v>
      </c>
      <c r="O35" s="184">
        <v>32.6539</v>
      </c>
      <c r="P35" s="184">
        <v>13.7181</v>
      </c>
      <c r="Q35" s="184">
        <v>14.5397</v>
      </c>
      <c r="R35" s="184">
        <v>18.622299999999999</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45022</v>
      </c>
      <c r="E36" s="184">
        <v>263.70999999999998</v>
      </c>
      <c r="F36" s="184">
        <v>0.1595</v>
      </c>
      <c r="G36" s="184">
        <v>0.30049999999999999</v>
      </c>
      <c r="H36" s="184">
        <v>2.0470999999999999</v>
      </c>
      <c r="I36" s="184">
        <v>1.591</v>
      </c>
      <c r="J36" s="184">
        <v>-0.76759999999999995</v>
      </c>
      <c r="K36" s="184">
        <v>0.40739999999999998</v>
      </c>
      <c r="L36" s="184">
        <v>3.7616000000000001</v>
      </c>
      <c r="M36" s="184">
        <v>12.981400000000001</v>
      </c>
      <c r="N36" s="184">
        <v>4.2785000000000002</v>
      </c>
      <c r="O36" s="184">
        <v>33.353299999999997</v>
      </c>
      <c r="P36" s="184">
        <v>14.4452</v>
      </c>
      <c r="Q36" s="184">
        <v>16.258199999999999</v>
      </c>
      <c r="R36" s="184">
        <v>19.257300000000001</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45022</v>
      </c>
      <c r="E37" s="184">
        <v>15.660299999999999</v>
      </c>
      <c r="F37" s="184">
        <v>0.2445</v>
      </c>
      <c r="G37" s="184">
        <v>1.0459000000000001</v>
      </c>
      <c r="H37" s="184">
        <v>2.5251000000000001</v>
      </c>
      <c r="I37" s="184">
        <v>2.1326000000000001</v>
      </c>
      <c r="J37" s="184">
        <v>-0.2205</v>
      </c>
      <c r="K37" s="184">
        <v>-1.266</v>
      </c>
      <c r="L37" s="184">
        <v>0.38069999999999998</v>
      </c>
      <c r="M37" s="184">
        <v>6.8146000000000004</v>
      </c>
      <c r="N37" s="184">
        <v>-3.2107999999999999</v>
      </c>
      <c r="O37" s="184">
        <v>18.781199999999998</v>
      </c>
      <c r="P37" s="184">
        <v>5.4429999999999996</v>
      </c>
      <c r="Q37" s="184">
        <v>7.1993</v>
      </c>
      <c r="R37" s="184">
        <v>6.9433999999999996</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45022</v>
      </c>
      <c r="E38" s="184">
        <v>17.014600000000002</v>
      </c>
      <c r="F38" s="184">
        <v>0.24690000000000001</v>
      </c>
      <c r="G38" s="184">
        <v>1.0529999999999999</v>
      </c>
      <c r="H38" s="184">
        <v>2.5445000000000002</v>
      </c>
      <c r="I38" s="184">
        <v>2.1659000000000002</v>
      </c>
      <c r="J38" s="184">
        <v>-0.1842</v>
      </c>
      <c r="K38" s="184">
        <v>-1.0883</v>
      </c>
      <c r="L38" s="184">
        <v>0.78549999999999998</v>
      </c>
      <c r="M38" s="184">
        <v>7.4866999999999999</v>
      </c>
      <c r="N38" s="184">
        <v>-2.4218999999999999</v>
      </c>
      <c r="O38" s="184">
        <v>19.7651</v>
      </c>
      <c r="P38" s="184">
        <v>6.6073000000000004</v>
      </c>
      <c r="Q38" s="184">
        <v>8.5862999999999996</v>
      </c>
      <c r="R38" s="184">
        <v>7.8373999999999997</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45022</v>
      </c>
      <c r="E39" s="184">
        <v>16.193000000000001</v>
      </c>
      <c r="F39" s="184">
        <v>0.13600000000000001</v>
      </c>
      <c r="G39" s="184">
        <v>0.74350000000000005</v>
      </c>
      <c r="H39" s="184">
        <v>2.0455999999999999</v>
      </c>
      <c r="I39" s="184">
        <v>2.0108999999999999</v>
      </c>
      <c r="J39" s="184">
        <v>-4.07E-2</v>
      </c>
      <c r="K39" s="184">
        <v>-1.0612999999999999</v>
      </c>
      <c r="L39" s="184">
        <v>2.6692999999999998</v>
      </c>
      <c r="M39" s="184">
        <v>10.623799999999999</v>
      </c>
      <c r="N39" s="184">
        <v>1.7135</v>
      </c>
      <c r="O39" s="184">
        <v>23.3216</v>
      </c>
      <c r="P39" s="184"/>
      <c r="Q39" s="184">
        <v>11.8178</v>
      </c>
      <c r="R39" s="184">
        <v>9.0572999999999997</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45022</v>
      </c>
      <c r="E40" s="184">
        <v>14.951000000000001</v>
      </c>
      <c r="F40" s="184">
        <v>0.13389999999999999</v>
      </c>
      <c r="G40" s="184">
        <v>0.73640000000000005</v>
      </c>
      <c r="H40" s="184">
        <v>2.0261</v>
      </c>
      <c r="I40" s="184">
        <v>1.976</v>
      </c>
      <c r="J40" s="184">
        <v>-0.1162</v>
      </c>
      <c r="K40" s="184">
        <v>-1.2803</v>
      </c>
      <c r="L40" s="184">
        <v>2.2305000000000001</v>
      </c>
      <c r="M40" s="184">
        <v>9.7337000000000007</v>
      </c>
      <c r="N40" s="184">
        <v>0.40629999999999999</v>
      </c>
      <c r="O40" s="184">
        <v>21.177299999999999</v>
      </c>
      <c r="P40" s="184"/>
      <c r="Q40" s="184">
        <v>9.7689000000000004</v>
      </c>
      <c r="R40" s="184">
        <v>7.2895000000000003</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45022</v>
      </c>
      <c r="E41" s="184">
        <v>15.3695</v>
      </c>
      <c r="F41" s="184">
        <v>0.30940000000000001</v>
      </c>
      <c r="G41" s="184">
        <v>0.73799999999999999</v>
      </c>
      <c r="H41" s="184">
        <v>2.0219</v>
      </c>
      <c r="I41" s="184">
        <v>2.4182999999999999</v>
      </c>
      <c r="J41" s="184">
        <v>-0.24790000000000001</v>
      </c>
      <c r="K41" s="184">
        <v>-0.70289999999999997</v>
      </c>
      <c r="L41" s="184">
        <v>-0.20319999999999999</v>
      </c>
      <c r="M41" s="184">
        <v>8.8498999999999999</v>
      </c>
      <c r="N41" s="184">
        <v>0.60809999999999997</v>
      </c>
      <c r="O41" s="184">
        <v>20.5946</v>
      </c>
      <c r="P41" s="184"/>
      <c r="Q41" s="184">
        <v>9.4291999999999998</v>
      </c>
      <c r="R41" s="184">
        <v>8.2593999999999994</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45022</v>
      </c>
      <c r="E42" s="184">
        <v>14.2668</v>
      </c>
      <c r="F42" s="184">
        <v>0.3044</v>
      </c>
      <c r="G42" s="184">
        <v>0.72440000000000004</v>
      </c>
      <c r="H42" s="184">
        <v>1.9851000000000001</v>
      </c>
      <c r="I42" s="184">
        <v>2.3538999999999999</v>
      </c>
      <c r="J42" s="184">
        <v>-0.38679999999999998</v>
      </c>
      <c r="K42" s="184">
        <v>-1.1111</v>
      </c>
      <c r="L42" s="184">
        <v>-1.0307999999999999</v>
      </c>
      <c r="M42" s="184">
        <v>7.5044000000000004</v>
      </c>
      <c r="N42" s="184">
        <v>-1.0307999999999999</v>
      </c>
      <c r="O42" s="184">
        <v>18.6587</v>
      </c>
      <c r="P42" s="184"/>
      <c r="Q42" s="184">
        <v>7.7343999999999999</v>
      </c>
      <c r="R42" s="184">
        <v>6.5069999999999997</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45022</v>
      </c>
      <c r="E43" s="184">
        <v>213.960433010348</v>
      </c>
      <c r="F43" s="184">
        <v>0.56410000000000005</v>
      </c>
      <c r="G43" s="184">
        <v>0.81869999999999998</v>
      </c>
      <c r="H43" s="184">
        <v>2.0009000000000001</v>
      </c>
      <c r="I43" s="184">
        <v>1.8935999999999999</v>
      </c>
      <c r="J43" s="184">
        <v>-1.6435</v>
      </c>
      <c r="K43" s="184">
        <v>-0.87239999999999995</v>
      </c>
      <c r="L43" s="184">
        <v>4.0805999999999996</v>
      </c>
      <c r="M43" s="184">
        <v>11.9945</v>
      </c>
      <c r="N43" s="184">
        <v>5.3886000000000003</v>
      </c>
      <c r="O43" s="184">
        <v>31.756599999999999</v>
      </c>
      <c r="P43" s="184">
        <v>10.196</v>
      </c>
      <c r="Q43" s="184">
        <v>11.5466</v>
      </c>
      <c r="R43" s="184">
        <v>10.411300000000001</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45022</v>
      </c>
      <c r="E44" s="184">
        <v>79.211500000000001</v>
      </c>
      <c r="F44" s="184">
        <v>0.56669999999999998</v>
      </c>
      <c r="G44" s="184">
        <v>0.8266</v>
      </c>
      <c r="H44" s="184">
        <v>2.0222000000000002</v>
      </c>
      <c r="I44" s="184">
        <v>1.93</v>
      </c>
      <c r="J44" s="184">
        <v>-1.5764</v>
      </c>
      <c r="K44" s="184">
        <v>-0.61729999999999996</v>
      </c>
      <c r="L44" s="184">
        <v>4.6764999999999999</v>
      </c>
      <c r="M44" s="184">
        <v>12.9687</v>
      </c>
      <c r="N44" s="184">
        <v>6.5122</v>
      </c>
      <c r="O44" s="184">
        <v>32.914400000000001</v>
      </c>
      <c r="P44" s="184">
        <v>11.276</v>
      </c>
      <c r="Q44" s="184">
        <v>11.8881</v>
      </c>
      <c r="R44" s="184">
        <v>11.435499999999999</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45022</v>
      </c>
      <c r="E45" s="184">
        <v>41.329000000000001</v>
      </c>
      <c r="F45" s="184">
        <v>0.42520000000000002</v>
      </c>
      <c r="G45" s="184">
        <v>0.79259999999999997</v>
      </c>
      <c r="H45" s="184">
        <v>1.9789000000000001</v>
      </c>
      <c r="I45" s="184">
        <v>1.8282</v>
      </c>
      <c r="J45" s="184">
        <v>-0.3352</v>
      </c>
      <c r="K45" s="184">
        <v>-0.59409999999999996</v>
      </c>
      <c r="L45" s="184">
        <v>1.0389999999999999</v>
      </c>
      <c r="M45" s="184">
        <v>8.7977000000000007</v>
      </c>
      <c r="N45" s="184">
        <v>1.748</v>
      </c>
      <c r="O45" s="184">
        <v>28.651900000000001</v>
      </c>
      <c r="P45" s="184">
        <v>11.1387</v>
      </c>
      <c r="Q45" s="184">
        <v>10.600199999999999</v>
      </c>
      <c r="R45" s="184">
        <v>10.534000000000001</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45022</v>
      </c>
      <c r="E46" s="184">
        <v>47.078000000000003</v>
      </c>
      <c r="F46" s="184">
        <v>0.42880000000000001</v>
      </c>
      <c r="G46" s="184">
        <v>0.80289999999999995</v>
      </c>
      <c r="H46" s="184">
        <v>2.0064000000000002</v>
      </c>
      <c r="I46" s="184">
        <v>1.8784000000000001</v>
      </c>
      <c r="J46" s="184">
        <v>-0.22470000000000001</v>
      </c>
      <c r="K46" s="184">
        <v>-0.25640000000000002</v>
      </c>
      <c r="L46" s="184">
        <v>1.7463</v>
      </c>
      <c r="M46" s="184">
        <v>9.9517000000000007</v>
      </c>
      <c r="N46" s="184">
        <v>3.1937000000000002</v>
      </c>
      <c r="O46" s="184">
        <v>30.4193</v>
      </c>
      <c r="P46" s="184">
        <v>12.603199999999999</v>
      </c>
      <c r="Q46" s="184">
        <v>12.1335</v>
      </c>
      <c r="R46" s="184">
        <v>12.0976</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45022</v>
      </c>
      <c r="E47" s="184">
        <v>162.263351407919</v>
      </c>
      <c r="F47" s="184">
        <v>0.42170000000000002</v>
      </c>
      <c r="G47" s="184">
        <v>0.78839999999999999</v>
      </c>
      <c r="H47" s="184">
        <v>1.9733000000000001</v>
      </c>
      <c r="I47" s="184">
        <v>1.8237000000000001</v>
      </c>
      <c r="J47" s="184">
        <v>-0.33650000000000002</v>
      </c>
      <c r="K47" s="184">
        <v>-0.59750000000000003</v>
      </c>
      <c r="L47" s="184">
        <v>1.0358000000000001</v>
      </c>
      <c r="M47" s="184">
        <v>8.7977000000000007</v>
      </c>
      <c r="N47" s="184">
        <v>1.7468999999999999</v>
      </c>
      <c r="O47" s="184">
        <v>28.6511</v>
      </c>
      <c r="P47" s="184">
        <v>10.813000000000001</v>
      </c>
      <c r="Q47" s="184">
        <v>12.6594</v>
      </c>
      <c r="R47" s="184">
        <v>10.534700000000001</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45022</v>
      </c>
      <c r="E48" s="184">
        <v>82.355647512117102</v>
      </c>
      <c r="F48" s="184">
        <v>0.42799999999999999</v>
      </c>
      <c r="G48" s="184">
        <v>0.8034</v>
      </c>
      <c r="H48" s="184">
        <v>2.0076000000000001</v>
      </c>
      <c r="I48" s="184">
        <v>1.8815999999999999</v>
      </c>
      <c r="J48" s="184">
        <v>-0.2213</v>
      </c>
      <c r="K48" s="184">
        <v>-0.25230000000000002</v>
      </c>
      <c r="L48" s="184">
        <v>1.7486999999999999</v>
      </c>
      <c r="M48" s="184">
        <v>9.9553999999999991</v>
      </c>
      <c r="N48" s="184">
        <v>3.1966999999999999</v>
      </c>
      <c r="O48" s="184">
        <v>30.4193</v>
      </c>
      <c r="P48" s="184">
        <v>12.3188</v>
      </c>
      <c r="Q48" s="184">
        <v>13.0398</v>
      </c>
      <c r="R48" s="184">
        <v>12.1</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45022</v>
      </c>
      <c r="E49" s="184">
        <v>134.41579999999999</v>
      </c>
      <c r="F49" s="184">
        <v>0.157</v>
      </c>
      <c r="G49" s="184">
        <v>0.68269999999999997</v>
      </c>
      <c r="H49" s="184">
        <v>2.0623999999999998</v>
      </c>
      <c r="I49" s="184">
        <v>1.9758</v>
      </c>
      <c r="J49" s="184">
        <v>-0.7732</v>
      </c>
      <c r="K49" s="184">
        <v>-0.38279999999999997</v>
      </c>
      <c r="L49" s="184">
        <v>-0.6069</v>
      </c>
      <c r="M49" s="184">
        <v>5.4566999999999997</v>
      </c>
      <c r="N49" s="184">
        <v>-1.7042999999999999</v>
      </c>
      <c r="O49" s="184">
        <v>16.4741</v>
      </c>
      <c r="P49" s="184">
        <v>6.9447000000000001</v>
      </c>
      <c r="Q49" s="184">
        <v>8.3817000000000004</v>
      </c>
      <c r="R49" s="184">
        <v>4.92</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45022</v>
      </c>
      <c r="E50" s="184">
        <v>148.90270000000001</v>
      </c>
      <c r="F50" s="184">
        <v>0.16</v>
      </c>
      <c r="G50" s="184">
        <v>0.69140000000000001</v>
      </c>
      <c r="H50" s="184">
        <v>2.0851000000000002</v>
      </c>
      <c r="I50" s="184">
        <v>2.0162</v>
      </c>
      <c r="J50" s="184">
        <v>-0.69279999999999997</v>
      </c>
      <c r="K50" s="184">
        <v>-0.13109999999999999</v>
      </c>
      <c r="L50" s="184">
        <v>-8.7400000000000005E-2</v>
      </c>
      <c r="M50" s="184">
        <v>6.2922000000000002</v>
      </c>
      <c r="N50" s="184">
        <v>-0.64049999999999996</v>
      </c>
      <c r="O50" s="184">
        <v>17.830100000000002</v>
      </c>
      <c r="P50" s="184">
        <v>8.1751000000000005</v>
      </c>
      <c r="Q50" s="184">
        <v>9.2787000000000006</v>
      </c>
      <c r="R50" s="184">
        <v>6.1307999999999998</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45022</v>
      </c>
      <c r="E51" s="184">
        <v>18.450500000000002</v>
      </c>
      <c r="F51" s="184">
        <v>0.2276</v>
      </c>
      <c r="G51" s="184">
        <v>0.7228</v>
      </c>
      <c r="H51" s="184">
        <v>2.1825999999999999</v>
      </c>
      <c r="I51" s="184">
        <v>2.0859000000000001</v>
      </c>
      <c r="J51" s="184">
        <v>-0.26540000000000002</v>
      </c>
      <c r="K51" s="184">
        <v>-0.53910000000000002</v>
      </c>
      <c r="L51" s="184">
        <v>1.9855</v>
      </c>
      <c r="M51" s="184">
        <v>10.501899999999999</v>
      </c>
      <c r="N51" s="184">
        <v>1.6528</v>
      </c>
      <c r="O51" s="184">
        <v>27.766500000000001</v>
      </c>
      <c r="P51" s="184"/>
      <c r="Q51" s="184">
        <v>17.909800000000001</v>
      </c>
      <c r="R51" s="184">
        <v>13.122400000000001</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45022</v>
      </c>
      <c r="E52" s="184">
        <v>17.186699999999998</v>
      </c>
      <c r="F52" s="184">
        <v>0.2228</v>
      </c>
      <c r="G52" s="184">
        <v>0.70840000000000003</v>
      </c>
      <c r="H52" s="184">
        <v>2.1431</v>
      </c>
      <c r="I52" s="184">
        <v>2.0121000000000002</v>
      </c>
      <c r="J52" s="184">
        <v>-0.41830000000000001</v>
      </c>
      <c r="K52" s="184">
        <v>-1.0034000000000001</v>
      </c>
      <c r="L52" s="184">
        <v>0.99839999999999995</v>
      </c>
      <c r="M52" s="184">
        <v>8.8793000000000006</v>
      </c>
      <c r="N52" s="184">
        <v>-0.34100000000000003</v>
      </c>
      <c r="O52" s="184">
        <v>25.3385</v>
      </c>
      <c r="P52" s="184"/>
      <c r="Q52" s="184">
        <v>15.6807</v>
      </c>
      <c r="R52" s="184">
        <v>10.916600000000001</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45022</v>
      </c>
      <c r="E57" s="184">
        <v>25.007999999999999</v>
      </c>
      <c r="F57" s="184">
        <v>0.2606</v>
      </c>
      <c r="G57" s="184">
        <v>0.80620000000000003</v>
      </c>
      <c r="H57" s="184">
        <v>2.4163000000000001</v>
      </c>
      <c r="I57" s="184">
        <v>2.2195</v>
      </c>
      <c r="J57" s="184">
        <v>-0.28710000000000002</v>
      </c>
      <c r="K57" s="184">
        <v>-1.2439</v>
      </c>
      <c r="L57" s="184">
        <v>1.2182999999999999</v>
      </c>
      <c r="M57" s="184">
        <v>8.5557999999999996</v>
      </c>
      <c r="N57" s="184">
        <v>1.0302</v>
      </c>
      <c r="O57" s="184">
        <v>24.752700000000001</v>
      </c>
      <c r="P57" s="184">
        <v>12.1645</v>
      </c>
      <c r="Q57" s="184">
        <v>12.653499999999999</v>
      </c>
      <c r="R57" s="184">
        <v>10.050000000000001</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45022</v>
      </c>
      <c r="E58" s="184">
        <v>22.099</v>
      </c>
      <c r="F58" s="184">
        <v>0.2586</v>
      </c>
      <c r="G58" s="184">
        <v>0.79359999999999997</v>
      </c>
      <c r="H58" s="184">
        <v>2.3860000000000001</v>
      </c>
      <c r="I58" s="184">
        <v>2.1682999999999999</v>
      </c>
      <c r="J58" s="184">
        <v>-0.40110000000000001</v>
      </c>
      <c r="K58" s="184">
        <v>-1.581</v>
      </c>
      <c r="L58" s="184">
        <v>0.51849999999999996</v>
      </c>
      <c r="M58" s="184">
        <v>7.4279000000000002</v>
      </c>
      <c r="N58" s="184">
        <v>-0.35620000000000002</v>
      </c>
      <c r="O58" s="184">
        <v>22.977399999999999</v>
      </c>
      <c r="P58" s="184">
        <v>10.5106</v>
      </c>
      <c r="Q58" s="184">
        <v>10.857100000000001</v>
      </c>
      <c r="R58" s="184">
        <v>8.5235000000000003</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45022</v>
      </c>
      <c r="E59" s="184">
        <v>16.386399999999998</v>
      </c>
      <c r="F59" s="184">
        <v>0.1399</v>
      </c>
      <c r="G59" s="184">
        <v>0.51959999999999995</v>
      </c>
      <c r="H59" s="184">
        <v>1.8067</v>
      </c>
      <c r="I59" s="184">
        <v>1.8706</v>
      </c>
      <c r="J59" s="184">
        <v>-9.7500000000000003E-2</v>
      </c>
      <c r="K59" s="184">
        <v>-1.2771999999999999</v>
      </c>
      <c r="L59" s="184">
        <v>-0.54139999999999999</v>
      </c>
      <c r="M59" s="184">
        <v>8.5084</v>
      </c>
      <c r="N59" s="184">
        <v>3.0402999999999998</v>
      </c>
      <c r="O59" s="184">
        <v>20.346900000000002</v>
      </c>
      <c r="P59" s="184"/>
      <c r="Q59" s="184">
        <v>11.4343</v>
      </c>
      <c r="R59" s="184">
        <v>7.1653000000000002</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45022</v>
      </c>
      <c r="E60" s="184">
        <v>15.241899999999999</v>
      </c>
      <c r="F60" s="184">
        <v>0.13600000000000001</v>
      </c>
      <c r="G60" s="184">
        <v>0.5071</v>
      </c>
      <c r="H60" s="184">
        <v>1.7741</v>
      </c>
      <c r="I60" s="184">
        <v>1.8129</v>
      </c>
      <c r="J60" s="184">
        <v>-0.22320000000000001</v>
      </c>
      <c r="K60" s="184">
        <v>-1.6366000000000001</v>
      </c>
      <c r="L60" s="184">
        <v>-1.2766</v>
      </c>
      <c r="M60" s="184">
        <v>7.2972999999999999</v>
      </c>
      <c r="N60" s="184">
        <v>1.4766999999999999</v>
      </c>
      <c r="O60" s="184">
        <v>18.422999999999998</v>
      </c>
      <c r="P60" s="184"/>
      <c r="Q60" s="184">
        <v>9.6796000000000006</v>
      </c>
      <c r="R60" s="184">
        <v>5.5092999999999996</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45022</v>
      </c>
      <c r="E61" s="184">
        <v>15.703099999999999</v>
      </c>
      <c r="F61" s="184">
        <v>0.1633</v>
      </c>
      <c r="G61" s="184">
        <v>0.45229999999999998</v>
      </c>
      <c r="H61" s="184">
        <v>1.8042</v>
      </c>
      <c r="I61" s="184">
        <v>1.7271000000000001</v>
      </c>
      <c r="J61" s="184">
        <v>-0.873</v>
      </c>
      <c r="K61" s="184">
        <v>-0.57240000000000002</v>
      </c>
      <c r="L61" s="184">
        <v>1.1576</v>
      </c>
      <c r="M61" s="184">
        <v>10.134600000000001</v>
      </c>
      <c r="N61" s="184">
        <v>2.1114000000000002</v>
      </c>
      <c r="O61" s="184">
        <v>22.946899999999999</v>
      </c>
      <c r="P61" s="184"/>
      <c r="Q61" s="184">
        <v>9.5714000000000006</v>
      </c>
      <c r="R61" s="184">
        <v>11.0505</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45022</v>
      </c>
      <c r="E62" s="184">
        <v>14.3827</v>
      </c>
      <c r="F62" s="184">
        <v>0.1588</v>
      </c>
      <c r="G62" s="184">
        <v>0.43709999999999999</v>
      </c>
      <c r="H62" s="184">
        <v>1.7776000000000001</v>
      </c>
      <c r="I62" s="184">
        <v>1.7056</v>
      </c>
      <c r="J62" s="184">
        <v>-0.97970000000000002</v>
      </c>
      <c r="K62" s="184">
        <v>-0.98450000000000004</v>
      </c>
      <c r="L62" s="184">
        <v>0.25580000000000003</v>
      </c>
      <c r="M62" s="184">
        <v>8.6306999999999992</v>
      </c>
      <c r="N62" s="184">
        <v>0.22509999999999999</v>
      </c>
      <c r="O62" s="184">
        <v>20.688300000000002</v>
      </c>
      <c r="P62" s="184"/>
      <c r="Q62" s="184">
        <v>7.6393000000000004</v>
      </c>
      <c r="R62" s="184">
        <v>9.0091000000000001</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45022</v>
      </c>
      <c r="E63" s="184">
        <v>70.195099999999996</v>
      </c>
      <c r="F63" s="184">
        <v>0.33729999999999999</v>
      </c>
      <c r="G63" s="184">
        <v>1.1024</v>
      </c>
      <c r="H63" s="184">
        <v>3.6638000000000002</v>
      </c>
      <c r="I63" s="184">
        <v>3.4420000000000002</v>
      </c>
      <c r="J63" s="184">
        <v>0.97489999999999999</v>
      </c>
      <c r="K63" s="184">
        <v>0.57179999999999997</v>
      </c>
      <c r="L63" s="184">
        <v>3.6425000000000001</v>
      </c>
      <c r="M63" s="184">
        <v>12.116099999999999</v>
      </c>
      <c r="N63" s="184">
        <v>3.3879000000000001</v>
      </c>
      <c r="O63" s="184">
        <v>27.1294</v>
      </c>
      <c r="P63" s="184">
        <v>5.1852999999999998</v>
      </c>
      <c r="Q63" s="184">
        <v>11.546900000000001</v>
      </c>
      <c r="R63" s="184">
        <v>11.151899999999999</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45022</v>
      </c>
      <c r="E64" s="184">
        <v>77.668499999999995</v>
      </c>
      <c r="F64" s="184">
        <v>0.33960000000000001</v>
      </c>
      <c r="G64" s="184">
        <v>1.1093999999999999</v>
      </c>
      <c r="H64" s="184">
        <v>3.6829999999999998</v>
      </c>
      <c r="I64" s="184">
        <v>3.4744999999999999</v>
      </c>
      <c r="J64" s="184">
        <v>1.0419</v>
      </c>
      <c r="K64" s="184">
        <v>0.76519999999999999</v>
      </c>
      <c r="L64" s="184">
        <v>4.0460000000000003</v>
      </c>
      <c r="M64" s="184">
        <v>12.769600000000001</v>
      </c>
      <c r="N64" s="184">
        <v>4.1877000000000004</v>
      </c>
      <c r="O64" s="184">
        <v>28.116</v>
      </c>
      <c r="P64" s="184">
        <v>6.0761000000000003</v>
      </c>
      <c r="Q64" s="184">
        <v>11.3386</v>
      </c>
      <c r="R64" s="184">
        <v>12.009399999999999</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45022</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45022</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45022</v>
      </c>
      <c r="E69" s="184">
        <v>94.17</v>
      </c>
      <c r="F69" s="184">
        <v>-9.5500000000000002E-2</v>
      </c>
      <c r="G69" s="184">
        <v>0.1915</v>
      </c>
      <c r="H69" s="184">
        <v>2.0259999999999998</v>
      </c>
      <c r="I69" s="184">
        <v>1.9597</v>
      </c>
      <c r="J69" s="184">
        <v>3.1899999999999998E-2</v>
      </c>
      <c r="K69" s="184">
        <v>0.69499999999999995</v>
      </c>
      <c r="L69" s="184">
        <v>3.7229000000000001</v>
      </c>
      <c r="M69" s="184">
        <v>11.7082</v>
      </c>
      <c r="N69" s="184">
        <v>0.72740000000000005</v>
      </c>
      <c r="O69" s="184">
        <v>21.154499999999999</v>
      </c>
      <c r="P69" s="184">
        <v>7.1374000000000004</v>
      </c>
      <c r="Q69" s="184">
        <v>12.404199999999999</v>
      </c>
      <c r="R69" s="184">
        <v>6.2607999999999997</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45022</v>
      </c>
      <c r="E70" s="184">
        <v>108.42</v>
      </c>
      <c r="F70" s="184">
        <v>-0.1014</v>
      </c>
      <c r="G70" s="184">
        <v>0.19409999999999999</v>
      </c>
      <c r="H70" s="184">
        <v>2.052</v>
      </c>
      <c r="I70" s="184">
        <v>2.0230999999999999</v>
      </c>
      <c r="J70" s="184">
        <v>0.1663</v>
      </c>
      <c r="K70" s="184">
        <v>1.1097999999999999</v>
      </c>
      <c r="L70" s="184">
        <v>4.5918999999999999</v>
      </c>
      <c r="M70" s="184">
        <v>13.1142</v>
      </c>
      <c r="N70" s="184">
        <v>2.3988999999999998</v>
      </c>
      <c r="O70" s="184">
        <v>23.158000000000001</v>
      </c>
      <c r="P70" s="184">
        <v>8.8364999999999991</v>
      </c>
      <c r="Q70" s="184">
        <v>11.0787</v>
      </c>
      <c r="R70" s="184">
        <v>8.0305999999999997</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45022</v>
      </c>
      <c r="E71" s="184">
        <v>292.31279999999998</v>
      </c>
      <c r="F71" s="184">
        <v>0.30120000000000002</v>
      </c>
      <c r="G71" s="184">
        <v>0.92510000000000003</v>
      </c>
      <c r="H71" s="184">
        <v>2.4411999999999998</v>
      </c>
      <c r="I71" s="184">
        <v>2.4424000000000001</v>
      </c>
      <c r="J71" s="184">
        <v>-0.55910000000000004</v>
      </c>
      <c r="K71" s="184">
        <v>-5.3388999999999998</v>
      </c>
      <c r="L71" s="184">
        <v>-3.3936000000000002</v>
      </c>
      <c r="M71" s="184">
        <v>9.1225000000000005</v>
      </c>
      <c r="N71" s="184">
        <v>0.62970000000000004</v>
      </c>
      <c r="O71" s="184">
        <v>39.133299999999998</v>
      </c>
      <c r="P71" s="184">
        <v>17.635899999999999</v>
      </c>
      <c r="Q71" s="184">
        <v>16.532599999999999</v>
      </c>
      <c r="R71" s="184">
        <v>16.688400000000001</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45022</v>
      </c>
      <c r="E72" s="184">
        <v>308.86619999999999</v>
      </c>
      <c r="F72" s="184">
        <v>0.3054</v>
      </c>
      <c r="G72" s="184">
        <v>0.93779999999999997</v>
      </c>
      <c r="H72" s="184">
        <v>2.4756</v>
      </c>
      <c r="I72" s="184">
        <v>2.5028000000000001</v>
      </c>
      <c r="J72" s="184">
        <v>-0.42930000000000001</v>
      </c>
      <c r="K72" s="184">
        <v>-4.9771000000000001</v>
      </c>
      <c r="L72" s="184">
        <v>-2.6242000000000001</v>
      </c>
      <c r="M72" s="184">
        <v>10.4747</v>
      </c>
      <c r="N72" s="184">
        <v>2.3117999999999999</v>
      </c>
      <c r="O72" s="184">
        <v>40.420299999999997</v>
      </c>
      <c r="P72" s="184">
        <v>18.7865</v>
      </c>
      <c r="Q72" s="184">
        <v>16.688500000000001</v>
      </c>
      <c r="R72" s="184">
        <v>17.9451</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45022</v>
      </c>
      <c r="E73" s="184">
        <v>218.25739999999999</v>
      </c>
      <c r="F73" s="184">
        <v>0.25009999999999999</v>
      </c>
      <c r="G73" s="184">
        <v>0.84360000000000002</v>
      </c>
      <c r="H73" s="184">
        <v>2.3113000000000001</v>
      </c>
      <c r="I73" s="184">
        <v>1.99</v>
      </c>
      <c r="J73" s="184">
        <v>0.42620000000000002</v>
      </c>
      <c r="K73" s="184">
        <v>-2.3128000000000002</v>
      </c>
      <c r="L73" s="184">
        <v>-2.3016000000000001</v>
      </c>
      <c r="M73" s="184">
        <v>5.7266000000000004</v>
      </c>
      <c r="N73" s="184">
        <v>-2.3218000000000001</v>
      </c>
      <c r="O73" s="184">
        <v>21.506</v>
      </c>
      <c r="P73" s="184">
        <v>10.630599999999999</v>
      </c>
      <c r="Q73" s="184">
        <v>14.027100000000001</v>
      </c>
      <c r="R73" s="184">
        <v>8.5348000000000006</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45022</v>
      </c>
      <c r="E74" s="184">
        <v>97.085687375919406</v>
      </c>
      <c r="F74" s="184">
        <v>0.25</v>
      </c>
      <c r="G74" s="184">
        <v>0.84360000000000002</v>
      </c>
      <c r="H74" s="184">
        <v>2.3113000000000001</v>
      </c>
      <c r="I74" s="184">
        <v>1.9899</v>
      </c>
      <c r="J74" s="184">
        <v>0.42630000000000001</v>
      </c>
      <c r="K74" s="184">
        <v>-2.3127</v>
      </c>
      <c r="L74" s="184">
        <v>-2.3016000000000001</v>
      </c>
      <c r="M74" s="184">
        <v>5.7266000000000004</v>
      </c>
      <c r="N74" s="184">
        <v>-2.3214999999999999</v>
      </c>
      <c r="O74" s="184">
        <v>21.505600000000001</v>
      </c>
      <c r="P74" s="184">
        <v>10.469799999999999</v>
      </c>
      <c r="Q74" s="184">
        <v>13.944000000000001</v>
      </c>
      <c r="R74" s="184">
        <v>8.5351999999999997</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45022</v>
      </c>
      <c r="E75" s="184">
        <v>476.64746589610797</v>
      </c>
      <c r="F75" s="184">
        <v>0.2482</v>
      </c>
      <c r="G75" s="184">
        <v>0.8377</v>
      </c>
      <c r="H75" s="184">
        <v>2.2955000000000001</v>
      </c>
      <c r="I75" s="184">
        <v>1.9629000000000001</v>
      </c>
      <c r="J75" s="184">
        <v>0.36969999999999997</v>
      </c>
      <c r="K75" s="184">
        <v>-2.4740000000000002</v>
      </c>
      <c r="L75" s="184">
        <v>-2.6324000000000001</v>
      </c>
      <c r="M75" s="184">
        <v>5.1875999999999998</v>
      </c>
      <c r="N75" s="184">
        <v>-2.9813000000000001</v>
      </c>
      <c r="O75" s="184">
        <v>20.6691</v>
      </c>
      <c r="P75" s="184">
        <v>9.8405000000000005</v>
      </c>
      <c r="Q75" s="184">
        <v>15.199</v>
      </c>
      <c r="R75" s="184">
        <v>7.7797000000000001</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45022</v>
      </c>
      <c r="E76" s="184">
        <v>430.75927586816999</v>
      </c>
      <c r="F76" s="184">
        <v>0.24829999999999999</v>
      </c>
      <c r="G76" s="184">
        <v>0.8377</v>
      </c>
      <c r="H76" s="184">
        <v>2.2957000000000001</v>
      </c>
      <c r="I76" s="184">
        <v>1.9631000000000001</v>
      </c>
      <c r="J76" s="184">
        <v>0.36990000000000001</v>
      </c>
      <c r="K76" s="184">
        <v>-2.4738000000000002</v>
      </c>
      <c r="L76" s="184">
        <v>-2.6320999999999999</v>
      </c>
      <c r="M76" s="184">
        <v>5.1881000000000004</v>
      </c>
      <c r="N76" s="184">
        <v>-2.9809999999999999</v>
      </c>
      <c r="O76" s="184">
        <v>20.6706</v>
      </c>
      <c r="P76" s="184">
        <v>9.6812000000000005</v>
      </c>
      <c r="Q76" s="184">
        <v>14.789199999999999</v>
      </c>
      <c r="R76" s="184">
        <v>7.7808000000000002</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45022</v>
      </c>
      <c r="E77" s="184">
        <v>25.084399999999999</v>
      </c>
      <c r="F77" s="184">
        <v>0.27979999999999999</v>
      </c>
      <c r="G77" s="184">
        <v>0.88719999999999999</v>
      </c>
      <c r="H77" s="184">
        <v>2.0882000000000001</v>
      </c>
      <c r="I77" s="184">
        <v>2.0657999999999999</v>
      </c>
      <c r="J77" s="184">
        <v>-0.52580000000000005</v>
      </c>
      <c r="K77" s="184">
        <v>-1.0243</v>
      </c>
      <c r="L77" s="184">
        <v>-0.14169999999999999</v>
      </c>
      <c r="M77" s="184">
        <v>6.8285</v>
      </c>
      <c r="N77" s="184">
        <v>0.1361</v>
      </c>
      <c r="O77" s="184">
        <v>19.4605</v>
      </c>
      <c r="P77" s="184">
        <v>8.8186</v>
      </c>
      <c r="Q77" s="184">
        <v>10.357799999999999</v>
      </c>
      <c r="R77" s="184">
        <v>7.4637000000000002</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45022</v>
      </c>
      <c r="E78" s="184">
        <v>22.756599999999999</v>
      </c>
      <c r="F78" s="184">
        <v>0.27539999999999998</v>
      </c>
      <c r="G78" s="184">
        <v>0.87370000000000003</v>
      </c>
      <c r="H78" s="184">
        <v>2.0493999999999999</v>
      </c>
      <c r="I78" s="184">
        <v>2</v>
      </c>
      <c r="J78" s="184">
        <v>-0.66049999999999998</v>
      </c>
      <c r="K78" s="184">
        <v>-1.4008</v>
      </c>
      <c r="L78" s="184">
        <v>-0.90439999999999998</v>
      </c>
      <c r="M78" s="184">
        <v>5.6078999999999999</v>
      </c>
      <c r="N78" s="184">
        <v>-1.3786</v>
      </c>
      <c r="O78" s="184">
        <v>17.661200000000001</v>
      </c>
      <c r="P78" s="184">
        <v>7.2751000000000001</v>
      </c>
      <c r="Q78" s="184">
        <v>9.2140000000000004</v>
      </c>
      <c r="R78" s="184">
        <v>5.8459000000000003</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45022</v>
      </c>
      <c r="E79" s="184">
        <v>111.9152</v>
      </c>
      <c r="F79" s="184">
        <v>0.2069</v>
      </c>
      <c r="G79" s="184">
        <v>0.8024</v>
      </c>
      <c r="H79" s="184">
        <v>2.2570999999999999</v>
      </c>
      <c r="I79" s="184">
        <v>2.1951999999999998</v>
      </c>
      <c r="J79" s="184">
        <v>-0.22170000000000001</v>
      </c>
      <c r="K79" s="184">
        <v>-2.2925</v>
      </c>
      <c r="L79" s="184">
        <v>-1.3641000000000001</v>
      </c>
      <c r="M79" s="184">
        <v>7.1894999999999998</v>
      </c>
      <c r="N79" s="184">
        <v>-0.23269999999999999</v>
      </c>
      <c r="O79" s="184">
        <v>23.177</v>
      </c>
      <c r="P79" s="184">
        <v>8.2086000000000006</v>
      </c>
      <c r="Q79" s="184">
        <v>10.950900000000001</v>
      </c>
      <c r="R79" s="184">
        <v>9.1431000000000004</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45022</v>
      </c>
      <c r="E80" s="184">
        <v>125.0029</v>
      </c>
      <c r="F80" s="184">
        <v>0.21</v>
      </c>
      <c r="G80" s="184">
        <v>0.81200000000000006</v>
      </c>
      <c r="H80" s="184">
        <v>2.2831000000000001</v>
      </c>
      <c r="I80" s="184">
        <v>2.242</v>
      </c>
      <c r="J80" s="184">
        <v>-0.11700000000000001</v>
      </c>
      <c r="K80" s="184">
        <v>-1.9717</v>
      </c>
      <c r="L80" s="184">
        <v>-0.7218</v>
      </c>
      <c r="M80" s="184">
        <v>8.2129999999999992</v>
      </c>
      <c r="N80" s="184">
        <v>1.0246999999999999</v>
      </c>
      <c r="O80" s="184">
        <v>24.704899999999999</v>
      </c>
      <c r="P80" s="184">
        <v>9.5098000000000003</v>
      </c>
      <c r="Q80" s="184">
        <v>13.3832</v>
      </c>
      <c r="R80" s="184">
        <v>10.5083</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45022</v>
      </c>
      <c r="E83" s="184">
        <v>349.40199999999999</v>
      </c>
      <c r="F83" s="184">
        <v>0.2487</v>
      </c>
      <c r="G83" s="184">
        <v>0.90890000000000004</v>
      </c>
      <c r="H83" s="184">
        <v>2.3445999999999998</v>
      </c>
      <c r="I83" s="184">
        <v>2.2854999999999999</v>
      </c>
      <c r="J83" s="184">
        <v>-0.41210000000000002</v>
      </c>
      <c r="K83" s="184">
        <v>-0.83160000000000001</v>
      </c>
      <c r="L83" s="184">
        <v>2.0535000000000001</v>
      </c>
      <c r="M83" s="184">
        <v>10.7928</v>
      </c>
      <c r="N83" s="184">
        <v>5.4146000000000001</v>
      </c>
      <c r="O83" s="184">
        <v>25.620899999999999</v>
      </c>
      <c r="P83" s="184">
        <v>10.2605</v>
      </c>
      <c r="Q83" s="184">
        <v>13.0482</v>
      </c>
      <c r="R83" s="184">
        <v>12.1465</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45022</v>
      </c>
      <c r="E84" s="184">
        <v>433.32304009428202</v>
      </c>
      <c r="F84" s="184">
        <v>0.2462</v>
      </c>
      <c r="G84" s="184">
        <v>0.90129999999999999</v>
      </c>
      <c r="H84" s="184">
        <v>2.3239000000000001</v>
      </c>
      <c r="I84" s="184">
        <v>2.2492999999999999</v>
      </c>
      <c r="J84" s="184">
        <v>-0.49070000000000003</v>
      </c>
      <c r="K84" s="184">
        <v>-1.0645</v>
      </c>
      <c r="L84" s="184">
        <v>1.5667</v>
      </c>
      <c r="M84" s="184">
        <v>9.9969000000000001</v>
      </c>
      <c r="N84" s="184">
        <v>4.4080000000000004</v>
      </c>
      <c r="O84" s="184">
        <v>24.398599999999998</v>
      </c>
      <c r="P84" s="184">
        <v>9.0580999999999996</v>
      </c>
      <c r="Q84" s="184">
        <v>14.6816</v>
      </c>
      <c r="R84" s="184">
        <v>11.089399999999999</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45022</v>
      </c>
      <c r="E85" s="184">
        <v>12.67</v>
      </c>
      <c r="F85" s="184">
        <v>0.15809999999999999</v>
      </c>
      <c r="G85" s="184">
        <v>0.71540000000000004</v>
      </c>
      <c r="H85" s="184">
        <v>2.2599</v>
      </c>
      <c r="I85" s="184">
        <v>1.8489</v>
      </c>
      <c r="J85" s="184">
        <v>-0.78310000000000002</v>
      </c>
      <c r="K85" s="184">
        <v>-1.7067000000000001</v>
      </c>
      <c r="L85" s="184">
        <v>-0.93820000000000003</v>
      </c>
      <c r="M85" s="184">
        <v>6.7397</v>
      </c>
      <c r="N85" s="184">
        <v>-0.62749999999999995</v>
      </c>
      <c r="O85" s="184"/>
      <c r="P85" s="184"/>
      <c r="Q85" s="184">
        <v>10.843999999999999</v>
      </c>
      <c r="R85" s="184">
        <v>9.1745999999999999</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45022</v>
      </c>
      <c r="E86" s="184">
        <v>12.35</v>
      </c>
      <c r="F86" s="184">
        <v>0.16220000000000001</v>
      </c>
      <c r="G86" s="184">
        <v>0.73409999999999997</v>
      </c>
      <c r="H86" s="184">
        <v>2.3197999999999999</v>
      </c>
      <c r="I86" s="184">
        <v>1.8976999999999999</v>
      </c>
      <c r="J86" s="184">
        <v>-0.80320000000000003</v>
      </c>
      <c r="K86" s="184">
        <v>-1.9063000000000001</v>
      </c>
      <c r="L86" s="184">
        <v>-1.4366000000000001</v>
      </c>
      <c r="M86" s="184">
        <v>5.9177</v>
      </c>
      <c r="N86" s="184">
        <v>-1.6719999999999999</v>
      </c>
      <c r="O86" s="184"/>
      <c r="P86" s="184"/>
      <c r="Q86" s="184">
        <v>9.6173000000000002</v>
      </c>
      <c r="R86" s="184">
        <v>7.9394999999999998</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45022</v>
      </c>
      <c r="E87" s="184">
        <v>276.38630000000001</v>
      </c>
      <c r="F87" s="184">
        <v>0.2949</v>
      </c>
      <c r="G87" s="184">
        <v>0.95199999999999996</v>
      </c>
      <c r="H87" s="184">
        <v>2.3256000000000001</v>
      </c>
      <c r="I87" s="184">
        <v>2.1463999999999999</v>
      </c>
      <c r="J87" s="184">
        <v>-8.5500000000000007E-2</v>
      </c>
      <c r="K87" s="184">
        <v>-9.5399999999999999E-2</v>
      </c>
      <c r="L87" s="184">
        <v>2.3927999999999998</v>
      </c>
      <c r="M87" s="184">
        <v>10.092599999999999</v>
      </c>
      <c r="N87" s="184">
        <v>3.8134999999999999</v>
      </c>
      <c r="O87" s="184">
        <v>28.922000000000001</v>
      </c>
      <c r="P87" s="184">
        <v>9.7791999999999994</v>
      </c>
      <c r="Q87" s="184">
        <v>11.7738</v>
      </c>
      <c r="R87" s="184">
        <v>13.2439</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45022</v>
      </c>
      <c r="E88" s="184">
        <v>267.34969959952798</v>
      </c>
      <c r="F88" s="184">
        <v>0.29330000000000001</v>
      </c>
      <c r="G88" s="184">
        <v>0.94699999999999995</v>
      </c>
      <c r="H88" s="184">
        <v>2.3119999999999998</v>
      </c>
      <c r="I88" s="184">
        <v>2.1227</v>
      </c>
      <c r="J88" s="184">
        <v>-0.1368</v>
      </c>
      <c r="K88" s="184">
        <v>-0.25140000000000001</v>
      </c>
      <c r="L88" s="184">
        <v>2.0714000000000001</v>
      </c>
      <c r="M88" s="184">
        <v>9.5739000000000001</v>
      </c>
      <c r="N88" s="184">
        <v>3.1682999999999999</v>
      </c>
      <c r="O88" s="184">
        <v>28.0562</v>
      </c>
      <c r="P88" s="184">
        <v>9.0336999999999996</v>
      </c>
      <c r="Q88" s="184">
        <v>12.322900000000001</v>
      </c>
      <c r="R88" s="184">
        <v>12.539899999999999</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0.25972857142857142</v>
      </c>
      <c r="G89" s="186">
        <v>0.77295999999999998</v>
      </c>
      <c r="H89" s="186">
        <v>2.1710571428571428</v>
      </c>
      <c r="I89" s="186">
        <v>2.0426071428571433</v>
      </c>
      <c r="J89" s="186">
        <v>-0.25964857142857145</v>
      </c>
      <c r="K89" s="186">
        <v>-0.76120857142857135</v>
      </c>
      <c r="L89" s="186">
        <v>0.75219714285714256</v>
      </c>
      <c r="M89" s="186">
        <v>8.8953442857142804</v>
      </c>
      <c r="N89" s="186">
        <v>0.71563714285714297</v>
      </c>
      <c r="O89" s="186">
        <v>24.08711617647058</v>
      </c>
      <c r="P89" s="186">
        <v>10.054811111111109</v>
      </c>
      <c r="Q89" s="186">
        <v>11.770417142857147</v>
      </c>
      <c r="R89" s="186">
        <v>9.7612900000000025</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0.24754999999999999</v>
      </c>
      <c r="G90" s="186">
        <v>0.8377</v>
      </c>
      <c r="H90" s="186">
        <v>2.2042999999999999</v>
      </c>
      <c r="I90" s="186">
        <v>2.0884</v>
      </c>
      <c r="J90" s="186">
        <v>-0.23630000000000001</v>
      </c>
      <c r="K90" s="186">
        <v>-0.61060000000000003</v>
      </c>
      <c r="L90" s="186">
        <v>0.54885000000000006</v>
      </c>
      <c r="M90" s="186">
        <v>8.8645999999999994</v>
      </c>
      <c r="N90" s="186">
        <v>0.67854999999999999</v>
      </c>
      <c r="O90" s="186">
        <v>23.5016</v>
      </c>
      <c r="P90" s="186">
        <v>9.9924999999999997</v>
      </c>
      <c r="Q90" s="186">
        <v>11.93205</v>
      </c>
      <c r="R90" s="186">
        <v>9.2309000000000001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45022</v>
      </c>
      <c r="E93" s="184">
        <v>22.7</v>
      </c>
      <c r="F93" s="184">
        <v>8.4199999999999997E-2</v>
      </c>
      <c r="G93" s="184">
        <v>0.14430000000000001</v>
      </c>
      <c r="H93" s="184">
        <v>0.34210000000000002</v>
      </c>
      <c r="I93" s="184">
        <v>0.3342</v>
      </c>
      <c r="J93" s="184">
        <v>0.65139999999999998</v>
      </c>
      <c r="K93" s="184">
        <v>1.7007000000000001</v>
      </c>
      <c r="L93" s="184">
        <v>3.1092</v>
      </c>
      <c r="M93" s="184">
        <v>4.1261000000000001</v>
      </c>
      <c r="N93" s="184">
        <v>4.9890999999999996</v>
      </c>
      <c r="O93" s="184">
        <v>4.0819000000000001</v>
      </c>
      <c r="P93" s="184">
        <v>4.8741000000000003</v>
      </c>
      <c r="Q93" s="184">
        <v>6.1619999999999999</v>
      </c>
      <c r="R93" s="184">
        <v>4.4156000000000004</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45022</v>
      </c>
      <c r="E94" s="184">
        <v>24.0854</v>
      </c>
      <c r="F94" s="184">
        <v>8.5599999999999996E-2</v>
      </c>
      <c r="G94" s="184">
        <v>0.14929999999999999</v>
      </c>
      <c r="H94" s="184">
        <v>0.35709999999999997</v>
      </c>
      <c r="I94" s="184">
        <v>0.36</v>
      </c>
      <c r="J94" s="184">
        <v>0.70920000000000005</v>
      </c>
      <c r="K94" s="184">
        <v>1.875</v>
      </c>
      <c r="L94" s="184">
        <v>3.4706999999999999</v>
      </c>
      <c r="M94" s="184">
        <v>4.6786000000000003</v>
      </c>
      <c r="N94" s="184">
        <v>5.7294999999999998</v>
      </c>
      <c r="O94" s="184">
        <v>4.7709999999999999</v>
      </c>
      <c r="P94" s="184">
        <v>5.5399000000000003</v>
      </c>
      <c r="Q94" s="184">
        <v>6.7949000000000002</v>
      </c>
      <c r="R94" s="184">
        <v>5.1355000000000004</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45022</v>
      </c>
      <c r="E95" s="184">
        <v>17.128499999999999</v>
      </c>
      <c r="F95" s="184">
        <v>9.7000000000000003E-2</v>
      </c>
      <c r="G95" s="184">
        <v>0.17369999999999999</v>
      </c>
      <c r="H95" s="184">
        <v>0.40679999999999999</v>
      </c>
      <c r="I95" s="184">
        <v>0.38979999999999998</v>
      </c>
      <c r="J95" s="184">
        <v>0.72570000000000001</v>
      </c>
      <c r="K95" s="184">
        <v>1.8826000000000001</v>
      </c>
      <c r="L95" s="184">
        <v>3.4205000000000001</v>
      </c>
      <c r="M95" s="184">
        <v>4.5932000000000004</v>
      </c>
      <c r="N95" s="184">
        <v>5.6909999999999998</v>
      </c>
      <c r="O95" s="184">
        <v>4.8407</v>
      </c>
      <c r="P95" s="184">
        <v>5.6055000000000001</v>
      </c>
      <c r="Q95" s="184">
        <v>6.4196</v>
      </c>
      <c r="R95" s="184">
        <v>5.2906000000000004</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45022</v>
      </c>
      <c r="E96" s="184">
        <v>16.008400000000002</v>
      </c>
      <c r="F96" s="184">
        <v>9.5000000000000001E-2</v>
      </c>
      <c r="G96" s="184">
        <v>0.16769999999999999</v>
      </c>
      <c r="H96" s="184">
        <v>0.39069999999999999</v>
      </c>
      <c r="I96" s="184">
        <v>0.36109999999999998</v>
      </c>
      <c r="J96" s="184">
        <v>0.66279999999999994</v>
      </c>
      <c r="K96" s="184">
        <v>1.6975</v>
      </c>
      <c r="L96" s="184">
        <v>3.0394000000000001</v>
      </c>
      <c r="M96" s="184">
        <v>4.0141</v>
      </c>
      <c r="N96" s="184">
        <v>4.9119000000000002</v>
      </c>
      <c r="O96" s="184">
        <v>4.0644999999999998</v>
      </c>
      <c r="P96" s="184">
        <v>4.8239999999999998</v>
      </c>
      <c r="Q96" s="184">
        <v>5.5907999999999998</v>
      </c>
      <c r="R96" s="184">
        <v>4.5133999999999999</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45022</v>
      </c>
      <c r="E97" s="184">
        <v>29.561699999999998</v>
      </c>
      <c r="F97" s="184">
        <v>9.11E-2</v>
      </c>
      <c r="G97" s="184">
        <v>0.15140000000000001</v>
      </c>
      <c r="H97" s="184">
        <v>0.3599</v>
      </c>
      <c r="I97" s="184">
        <v>0.41299999999999998</v>
      </c>
      <c r="J97" s="184">
        <v>0.74360000000000004</v>
      </c>
      <c r="K97" s="184">
        <v>1.9144000000000001</v>
      </c>
      <c r="L97" s="184">
        <v>3.5693999999999999</v>
      </c>
      <c r="M97" s="184">
        <v>4.7986000000000004</v>
      </c>
      <c r="N97" s="184">
        <v>5.8011999999999997</v>
      </c>
      <c r="O97" s="184">
        <v>4.7247000000000003</v>
      </c>
      <c r="P97" s="184">
        <v>5.5305</v>
      </c>
      <c r="Q97" s="184">
        <v>6.7615999999999996</v>
      </c>
      <c r="R97" s="184">
        <v>5.0766999999999998</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45022</v>
      </c>
      <c r="E98" s="184">
        <v>27.753499999999999</v>
      </c>
      <c r="F98" s="184">
        <v>8.9399999999999993E-2</v>
      </c>
      <c r="G98" s="184">
        <v>0.14610000000000001</v>
      </c>
      <c r="H98" s="184">
        <v>0.34489999999999998</v>
      </c>
      <c r="I98" s="184">
        <v>0.38700000000000001</v>
      </c>
      <c r="J98" s="184">
        <v>0.68489999999999995</v>
      </c>
      <c r="K98" s="184">
        <v>1.7427999999999999</v>
      </c>
      <c r="L98" s="184">
        <v>3.2162000000000002</v>
      </c>
      <c r="M98" s="184">
        <v>4.2611999999999997</v>
      </c>
      <c r="N98" s="184">
        <v>5.0762999999999998</v>
      </c>
      <c r="O98" s="184">
        <v>3.9887999999999999</v>
      </c>
      <c r="P98" s="184">
        <v>4.7881999999999998</v>
      </c>
      <c r="Q98" s="184">
        <v>6.4621000000000004</v>
      </c>
      <c r="R98" s="184">
        <v>4.3521000000000001</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45022</v>
      </c>
      <c r="E99" s="184">
        <v>12.2996</v>
      </c>
      <c r="F99" s="184">
        <v>6.4299999999999996E-2</v>
      </c>
      <c r="G99" s="184">
        <v>0.13109999999999999</v>
      </c>
      <c r="H99" s="184">
        <v>0.32379999999999998</v>
      </c>
      <c r="I99" s="184">
        <v>0.26740000000000003</v>
      </c>
      <c r="J99" s="184">
        <v>0.52549999999999997</v>
      </c>
      <c r="K99" s="184">
        <v>1.5221</v>
      </c>
      <c r="L99" s="184">
        <v>2.7681</v>
      </c>
      <c r="M99" s="184">
        <v>3.6472000000000002</v>
      </c>
      <c r="N99" s="184">
        <v>4.4028999999999998</v>
      </c>
      <c r="O99" s="184">
        <v>3.4689999999999999</v>
      </c>
      <c r="P99" s="184"/>
      <c r="Q99" s="184">
        <v>4.4039000000000001</v>
      </c>
      <c r="R99" s="184">
        <v>3.6292</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45022</v>
      </c>
      <c r="E100" s="184">
        <v>11.956899999999999</v>
      </c>
      <c r="F100" s="184">
        <v>6.3600000000000004E-2</v>
      </c>
      <c r="G100" s="184">
        <v>0.1298</v>
      </c>
      <c r="H100" s="184">
        <v>0.31969999999999998</v>
      </c>
      <c r="I100" s="184">
        <v>0.25990000000000002</v>
      </c>
      <c r="J100" s="184">
        <v>0.50860000000000005</v>
      </c>
      <c r="K100" s="184">
        <v>1.4560999999999999</v>
      </c>
      <c r="L100" s="184">
        <v>2.5893999999999999</v>
      </c>
      <c r="M100" s="184">
        <v>3.3546999999999998</v>
      </c>
      <c r="N100" s="184">
        <v>3.9956999999999998</v>
      </c>
      <c r="O100" s="184">
        <v>2.9049999999999998</v>
      </c>
      <c r="P100" s="184"/>
      <c r="Q100" s="184">
        <v>3.7913999999999999</v>
      </c>
      <c r="R100" s="184">
        <v>3.1848000000000001</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45022</v>
      </c>
      <c r="E101" s="184">
        <v>14.285500000000001</v>
      </c>
      <c r="F101" s="184">
        <v>8.2000000000000003E-2</v>
      </c>
      <c r="G101" s="184">
        <v>0.1472</v>
      </c>
      <c r="H101" s="184">
        <v>0.34560000000000002</v>
      </c>
      <c r="I101" s="184">
        <v>0.35260000000000002</v>
      </c>
      <c r="J101" s="184">
        <v>0.6986</v>
      </c>
      <c r="K101" s="184">
        <v>1.8146</v>
      </c>
      <c r="L101" s="184">
        <v>3.3833000000000002</v>
      </c>
      <c r="M101" s="184">
        <v>4.4421999999999997</v>
      </c>
      <c r="N101" s="184">
        <v>5.2998000000000003</v>
      </c>
      <c r="O101" s="184">
        <v>4.5829000000000004</v>
      </c>
      <c r="P101" s="184">
        <v>5.5651999999999999</v>
      </c>
      <c r="Q101" s="184">
        <v>5.8494000000000002</v>
      </c>
      <c r="R101" s="184">
        <v>4.8559000000000001</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45022</v>
      </c>
      <c r="E102" s="184">
        <v>13.747299999999999</v>
      </c>
      <c r="F102" s="184">
        <v>8.0100000000000005E-2</v>
      </c>
      <c r="G102" s="184">
        <v>0.14280000000000001</v>
      </c>
      <c r="H102" s="184">
        <v>0.33210000000000001</v>
      </c>
      <c r="I102" s="184">
        <v>0.3291</v>
      </c>
      <c r="J102" s="184">
        <v>0.64570000000000005</v>
      </c>
      <c r="K102" s="184">
        <v>1.6609</v>
      </c>
      <c r="L102" s="184">
        <v>3.0670999999999999</v>
      </c>
      <c r="M102" s="184">
        <v>3.9603000000000002</v>
      </c>
      <c r="N102" s="184">
        <v>4.6401000000000003</v>
      </c>
      <c r="O102" s="184">
        <v>3.9134000000000002</v>
      </c>
      <c r="P102" s="184">
        <v>4.9142999999999999</v>
      </c>
      <c r="Q102" s="184">
        <v>5.2035</v>
      </c>
      <c r="R102" s="184">
        <v>4.1688000000000001</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45022</v>
      </c>
      <c r="E103" s="184">
        <v>13.206</v>
      </c>
      <c r="F103" s="184">
        <v>7.5800000000000006E-2</v>
      </c>
      <c r="G103" s="184">
        <v>0.1593</v>
      </c>
      <c r="H103" s="184">
        <v>0.35720000000000002</v>
      </c>
      <c r="I103" s="184">
        <v>0.37240000000000001</v>
      </c>
      <c r="J103" s="184">
        <v>0.70920000000000005</v>
      </c>
      <c r="K103" s="184">
        <v>1.8746</v>
      </c>
      <c r="L103" s="184">
        <v>3.5846</v>
      </c>
      <c r="M103" s="184">
        <v>4.7512999999999996</v>
      </c>
      <c r="N103" s="184">
        <v>5.7664999999999997</v>
      </c>
      <c r="O103" s="184">
        <v>4.5606999999999998</v>
      </c>
      <c r="P103" s="184">
        <v>5.431</v>
      </c>
      <c r="Q103" s="184">
        <v>5.4964000000000004</v>
      </c>
      <c r="R103" s="184">
        <v>4.9702999999999999</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45022</v>
      </c>
      <c r="E104" s="184">
        <v>12.798999999999999</v>
      </c>
      <c r="F104" s="184">
        <v>7.0400000000000004E-2</v>
      </c>
      <c r="G104" s="184">
        <v>0.1487</v>
      </c>
      <c r="H104" s="184">
        <v>0.33710000000000001</v>
      </c>
      <c r="I104" s="184">
        <v>0.33710000000000001</v>
      </c>
      <c r="J104" s="184">
        <v>0.64480000000000004</v>
      </c>
      <c r="K104" s="184">
        <v>1.7165999999999999</v>
      </c>
      <c r="L104" s="184">
        <v>3.2593999999999999</v>
      </c>
      <c r="M104" s="184">
        <v>4.2687999999999997</v>
      </c>
      <c r="N104" s="184">
        <v>5.1253000000000002</v>
      </c>
      <c r="O104" s="184">
        <v>3.9411</v>
      </c>
      <c r="P104" s="184">
        <v>4.7981999999999996</v>
      </c>
      <c r="Q104" s="184">
        <v>4.8628</v>
      </c>
      <c r="R104" s="184">
        <v>4.3372999999999999</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45022</v>
      </c>
      <c r="E105" s="184">
        <v>17.4863</v>
      </c>
      <c r="F105" s="184">
        <v>7.9600000000000004E-2</v>
      </c>
      <c r="G105" s="184">
        <v>0.14829999999999999</v>
      </c>
      <c r="H105" s="184">
        <v>0.35870000000000002</v>
      </c>
      <c r="I105" s="184">
        <v>0.38519999999999999</v>
      </c>
      <c r="J105" s="184">
        <v>0.71830000000000005</v>
      </c>
      <c r="K105" s="184">
        <v>1.9116</v>
      </c>
      <c r="L105" s="184">
        <v>3.5838000000000001</v>
      </c>
      <c r="M105" s="184">
        <v>4.8201000000000001</v>
      </c>
      <c r="N105" s="184">
        <v>5.9602000000000004</v>
      </c>
      <c r="O105" s="184">
        <v>4.9409999999999998</v>
      </c>
      <c r="P105" s="184">
        <v>5.7648999999999999</v>
      </c>
      <c r="Q105" s="184">
        <v>6.5711000000000004</v>
      </c>
      <c r="R105" s="184">
        <v>5.36</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45022</v>
      </c>
      <c r="E106" s="184">
        <v>16.547799999999999</v>
      </c>
      <c r="F106" s="184">
        <v>7.7399999999999997E-2</v>
      </c>
      <c r="G106" s="184">
        <v>0.14280000000000001</v>
      </c>
      <c r="H106" s="184">
        <v>0.34320000000000001</v>
      </c>
      <c r="I106" s="184">
        <v>0.35780000000000001</v>
      </c>
      <c r="J106" s="184">
        <v>0.65759999999999996</v>
      </c>
      <c r="K106" s="184">
        <v>1.7337</v>
      </c>
      <c r="L106" s="184">
        <v>3.2191999999999998</v>
      </c>
      <c r="M106" s="184">
        <v>4.2637</v>
      </c>
      <c r="N106" s="184">
        <v>5.2089999999999996</v>
      </c>
      <c r="O106" s="184">
        <v>4.1898999999999997</v>
      </c>
      <c r="P106" s="184">
        <v>5.0210999999999997</v>
      </c>
      <c r="Q106" s="184">
        <v>5.9036999999999997</v>
      </c>
      <c r="R106" s="184">
        <v>4.6043000000000003</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45022</v>
      </c>
      <c r="E107" s="184">
        <v>26.984999999999999</v>
      </c>
      <c r="F107" s="184">
        <v>6.6699999999999995E-2</v>
      </c>
      <c r="G107" s="184">
        <v>0.1447</v>
      </c>
      <c r="H107" s="184">
        <v>0.36080000000000001</v>
      </c>
      <c r="I107" s="184">
        <v>0.37940000000000002</v>
      </c>
      <c r="J107" s="184">
        <v>0.70530000000000004</v>
      </c>
      <c r="K107" s="184">
        <v>1.9071</v>
      </c>
      <c r="L107" s="184">
        <v>3.5217000000000001</v>
      </c>
      <c r="M107" s="184">
        <v>4.7107000000000001</v>
      </c>
      <c r="N107" s="184">
        <v>5.7282000000000002</v>
      </c>
      <c r="O107" s="184">
        <v>4.5578000000000003</v>
      </c>
      <c r="P107" s="184">
        <v>5.2233999999999998</v>
      </c>
      <c r="Q107" s="184">
        <v>6.3722000000000003</v>
      </c>
      <c r="R107" s="184">
        <v>5.0110999999999999</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45022</v>
      </c>
      <c r="E108" s="184">
        <v>26.164999999999999</v>
      </c>
      <c r="F108" s="184">
        <v>6.5000000000000002E-2</v>
      </c>
      <c r="G108" s="184">
        <v>0.1416</v>
      </c>
      <c r="H108" s="184">
        <v>0.34899999999999998</v>
      </c>
      <c r="I108" s="184">
        <v>0.36059999999999998</v>
      </c>
      <c r="J108" s="184">
        <v>0.66169999999999995</v>
      </c>
      <c r="K108" s="184">
        <v>1.7777000000000001</v>
      </c>
      <c r="L108" s="184">
        <v>3.2557</v>
      </c>
      <c r="M108" s="184">
        <v>4.2969999999999997</v>
      </c>
      <c r="N108" s="184">
        <v>5.1689999999999996</v>
      </c>
      <c r="O108" s="184">
        <v>3.9882</v>
      </c>
      <c r="P108" s="184">
        <v>4.6696</v>
      </c>
      <c r="Q108" s="184">
        <v>6.4177999999999997</v>
      </c>
      <c r="R108" s="184">
        <v>4.4435000000000002</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45022</v>
      </c>
      <c r="E109" s="184">
        <v>17.024000000000001</v>
      </c>
      <c r="F109" s="184">
        <v>6.4699999999999994E-2</v>
      </c>
      <c r="G109" s="184">
        <v>0.14710000000000001</v>
      </c>
      <c r="H109" s="184">
        <v>0.35959999999999998</v>
      </c>
      <c r="I109" s="184">
        <v>0.37740000000000001</v>
      </c>
      <c r="J109" s="184">
        <v>0.70389999999999997</v>
      </c>
      <c r="K109" s="184">
        <v>1.9096</v>
      </c>
      <c r="L109" s="184">
        <v>3.5207999999999999</v>
      </c>
      <c r="M109" s="184">
        <v>4.7115</v>
      </c>
      <c r="N109" s="184">
        <v>5.7325999999999997</v>
      </c>
      <c r="O109" s="184">
        <v>4.5575000000000001</v>
      </c>
      <c r="P109" s="184">
        <v>5.2248999999999999</v>
      </c>
      <c r="Q109" s="184">
        <v>6.0744999999999996</v>
      </c>
      <c r="R109" s="184">
        <v>5.0110999999999999</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45022</v>
      </c>
      <c r="E110" s="184">
        <v>17.171800000000001</v>
      </c>
      <c r="F110" s="184">
        <v>6.0600000000000001E-2</v>
      </c>
      <c r="G110" s="184">
        <v>0.13239999999999999</v>
      </c>
      <c r="H110" s="184">
        <v>0.35420000000000001</v>
      </c>
      <c r="I110" s="184">
        <v>0.34889999999999999</v>
      </c>
      <c r="J110" s="184">
        <v>0.69840000000000002</v>
      </c>
      <c r="K110" s="184">
        <v>1.8595999999999999</v>
      </c>
      <c r="L110" s="184">
        <v>3.4321000000000002</v>
      </c>
      <c r="M110" s="184">
        <v>4.5913000000000004</v>
      </c>
      <c r="N110" s="184">
        <v>5.5362</v>
      </c>
      <c r="O110" s="184">
        <v>4.7835999999999999</v>
      </c>
      <c r="P110" s="184">
        <v>5.5462999999999996</v>
      </c>
      <c r="Q110" s="184">
        <v>6.3571999999999997</v>
      </c>
      <c r="R110" s="184">
        <v>4.9471999999999996</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45022</v>
      </c>
      <c r="E111" s="184">
        <v>16.281400000000001</v>
      </c>
      <c r="F111" s="184">
        <v>5.8999999999999997E-2</v>
      </c>
      <c r="G111" s="184">
        <v>0.12670000000000001</v>
      </c>
      <c r="H111" s="184">
        <v>0.33960000000000001</v>
      </c>
      <c r="I111" s="184">
        <v>0.32350000000000001</v>
      </c>
      <c r="J111" s="184">
        <v>0.64159999999999995</v>
      </c>
      <c r="K111" s="184">
        <v>1.6914</v>
      </c>
      <c r="L111" s="184">
        <v>3.0859999999999999</v>
      </c>
      <c r="M111" s="184">
        <v>4.0678000000000001</v>
      </c>
      <c r="N111" s="184">
        <v>4.8315999999999999</v>
      </c>
      <c r="O111" s="184">
        <v>4.1135999999999999</v>
      </c>
      <c r="P111" s="184">
        <v>4.9067999999999996</v>
      </c>
      <c r="Q111" s="184">
        <v>5.7135999999999996</v>
      </c>
      <c r="R111" s="184">
        <v>4.2464000000000004</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45022</v>
      </c>
      <c r="E112" s="184">
        <v>29.296299999999999</v>
      </c>
      <c r="F112" s="184">
        <v>8.5099999999999995E-2</v>
      </c>
      <c r="G112" s="184">
        <v>0.14599999999999999</v>
      </c>
      <c r="H112" s="184">
        <v>0.33739999999999998</v>
      </c>
      <c r="I112" s="184">
        <v>0.36830000000000002</v>
      </c>
      <c r="J112" s="184">
        <v>0.66139999999999999</v>
      </c>
      <c r="K112" s="184">
        <v>1.7254</v>
      </c>
      <c r="L112" s="184">
        <v>3.1745000000000001</v>
      </c>
      <c r="M112" s="184">
        <v>4.2929000000000004</v>
      </c>
      <c r="N112" s="184">
        <v>5.1550000000000002</v>
      </c>
      <c r="O112" s="184">
        <v>4.1544999999999996</v>
      </c>
      <c r="P112" s="184">
        <v>4.9306999999999999</v>
      </c>
      <c r="Q112" s="184">
        <v>6.8266999999999998</v>
      </c>
      <c r="R112" s="184">
        <v>4.5400999999999998</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45022</v>
      </c>
      <c r="E113" s="184">
        <v>31.012599999999999</v>
      </c>
      <c r="F113" s="184">
        <v>8.6499999999999994E-2</v>
      </c>
      <c r="G113" s="184">
        <v>0.15079999999999999</v>
      </c>
      <c r="H113" s="184">
        <v>0.35010000000000002</v>
      </c>
      <c r="I113" s="184">
        <v>0.39140000000000003</v>
      </c>
      <c r="J113" s="184">
        <v>0.71250000000000002</v>
      </c>
      <c r="K113" s="184">
        <v>1.8756999999999999</v>
      </c>
      <c r="L113" s="184">
        <v>3.4761000000000002</v>
      </c>
      <c r="M113" s="184">
        <v>4.7485999999999997</v>
      </c>
      <c r="N113" s="184">
        <v>5.7641999999999998</v>
      </c>
      <c r="O113" s="184">
        <v>4.7244999999999999</v>
      </c>
      <c r="P113" s="184">
        <v>5.5214999999999996</v>
      </c>
      <c r="Q113" s="184">
        <v>6.8738999999999999</v>
      </c>
      <c r="R113" s="184">
        <v>5.1265000000000001</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45022</v>
      </c>
      <c r="E114" s="184">
        <v>15.9213</v>
      </c>
      <c r="F114" s="184">
        <v>4.7800000000000002E-2</v>
      </c>
      <c r="G114" s="184">
        <v>0.14910000000000001</v>
      </c>
      <c r="H114" s="184">
        <v>0.35870000000000002</v>
      </c>
      <c r="I114" s="184">
        <v>0.37130000000000002</v>
      </c>
      <c r="J114" s="184">
        <v>0.627</v>
      </c>
      <c r="K114" s="184">
        <v>1.5692999999999999</v>
      </c>
      <c r="L114" s="184">
        <v>2.8706999999999998</v>
      </c>
      <c r="M114" s="184">
        <v>3.7164000000000001</v>
      </c>
      <c r="N114" s="184">
        <v>4.4608999999999996</v>
      </c>
      <c r="O114" s="184">
        <v>3.4121000000000001</v>
      </c>
      <c r="P114" s="184">
        <v>4.5656999999999996</v>
      </c>
      <c r="Q114" s="184">
        <v>5.7622999999999998</v>
      </c>
      <c r="R114" s="184">
        <v>3.7627999999999999</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45022</v>
      </c>
      <c r="E115" s="184">
        <v>15.1258</v>
      </c>
      <c r="F115" s="184">
        <v>4.6300000000000001E-2</v>
      </c>
      <c r="G115" s="184">
        <v>0.14369999999999999</v>
      </c>
      <c r="H115" s="184">
        <v>0.34429999999999999</v>
      </c>
      <c r="I115" s="184">
        <v>0.34699999999999998</v>
      </c>
      <c r="J115" s="184">
        <v>0.57320000000000004</v>
      </c>
      <c r="K115" s="184">
        <v>1.4119999999999999</v>
      </c>
      <c r="L115" s="184">
        <v>2.5485000000000002</v>
      </c>
      <c r="M115" s="184">
        <v>3.2119</v>
      </c>
      <c r="N115" s="184">
        <v>3.7719999999999998</v>
      </c>
      <c r="O115" s="184">
        <v>2.7038000000000002</v>
      </c>
      <c r="P115" s="184">
        <v>3.9195000000000002</v>
      </c>
      <c r="Q115" s="184">
        <v>5.1113</v>
      </c>
      <c r="R115" s="184">
        <v>3.0586000000000002</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45022</v>
      </c>
      <c r="E116" s="184">
        <v>27.2331</v>
      </c>
      <c r="F116" s="184">
        <v>8.0500000000000002E-2</v>
      </c>
      <c r="G116" s="184">
        <v>0.1585</v>
      </c>
      <c r="H116" s="184">
        <v>0.3453</v>
      </c>
      <c r="I116" s="184">
        <v>0.39850000000000002</v>
      </c>
      <c r="J116" s="184">
        <v>0.6966</v>
      </c>
      <c r="K116" s="184">
        <v>1.806</v>
      </c>
      <c r="L116" s="184">
        <v>3.4771000000000001</v>
      </c>
      <c r="M116" s="184">
        <v>4.7077</v>
      </c>
      <c r="N116" s="184">
        <v>5.8598999999999997</v>
      </c>
      <c r="O116" s="184">
        <v>4.3682999999999996</v>
      </c>
      <c r="P116" s="184">
        <v>4.9861000000000004</v>
      </c>
      <c r="Q116" s="184">
        <v>6.4847000000000001</v>
      </c>
      <c r="R116" s="184">
        <v>4.8914</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45022</v>
      </c>
      <c r="E117" s="184">
        <v>29.013000000000002</v>
      </c>
      <c r="F117" s="184">
        <v>8.2400000000000001E-2</v>
      </c>
      <c r="G117" s="184">
        <v>0.16400000000000001</v>
      </c>
      <c r="H117" s="184">
        <v>0.36009999999999998</v>
      </c>
      <c r="I117" s="184">
        <v>0.4244</v>
      </c>
      <c r="J117" s="184">
        <v>0.75390000000000001</v>
      </c>
      <c r="K117" s="184">
        <v>1.9742999999999999</v>
      </c>
      <c r="L117" s="184">
        <v>3.8233000000000001</v>
      </c>
      <c r="M117" s="184">
        <v>5.2381000000000002</v>
      </c>
      <c r="N117" s="184">
        <v>6.5792000000000002</v>
      </c>
      <c r="O117" s="184">
        <v>5.0742000000000003</v>
      </c>
      <c r="P117" s="184">
        <v>5.6692</v>
      </c>
      <c r="Q117" s="184">
        <v>6.7466999999999997</v>
      </c>
      <c r="R117" s="184">
        <v>5.5838999999999999</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45022</v>
      </c>
      <c r="E118" s="184">
        <v>11.4206</v>
      </c>
      <c r="F118" s="184">
        <v>7.3599999999999999E-2</v>
      </c>
      <c r="G118" s="184">
        <v>0.16489999999999999</v>
      </c>
      <c r="H118" s="184">
        <v>0.34179999999999999</v>
      </c>
      <c r="I118" s="184">
        <v>0.31890000000000002</v>
      </c>
      <c r="J118" s="184">
        <v>0.55120000000000002</v>
      </c>
      <c r="K118" s="184">
        <v>1.4308000000000001</v>
      </c>
      <c r="L118" s="184">
        <v>2.3414999999999999</v>
      </c>
      <c r="M118" s="184">
        <v>3.2006999999999999</v>
      </c>
      <c r="N118" s="184">
        <v>4.0335999999999999</v>
      </c>
      <c r="O118" s="184">
        <v>3.4866999999999999</v>
      </c>
      <c r="P118" s="184"/>
      <c r="Q118" s="184">
        <v>3.7850999999999999</v>
      </c>
      <c r="R118" s="184">
        <v>3.6452</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45022</v>
      </c>
      <c r="E119" s="184">
        <v>11.116099999999999</v>
      </c>
      <c r="F119" s="184">
        <v>7.1099999999999997E-2</v>
      </c>
      <c r="G119" s="184">
        <v>0.15859999999999999</v>
      </c>
      <c r="H119" s="184">
        <v>0.32579999999999998</v>
      </c>
      <c r="I119" s="184">
        <v>0.28960000000000002</v>
      </c>
      <c r="J119" s="184">
        <v>0.48720000000000002</v>
      </c>
      <c r="K119" s="184">
        <v>1.2432000000000001</v>
      </c>
      <c r="L119" s="184">
        <v>1.9592000000000001</v>
      </c>
      <c r="M119" s="184">
        <v>2.6190000000000002</v>
      </c>
      <c r="N119" s="184">
        <v>3.2414000000000001</v>
      </c>
      <c r="O119" s="184">
        <v>2.7061999999999999</v>
      </c>
      <c r="P119" s="184"/>
      <c r="Q119" s="184">
        <v>3.0036</v>
      </c>
      <c r="R119" s="184">
        <v>2.8597000000000001</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45022</v>
      </c>
      <c r="E120" s="184">
        <v>28.156600000000001</v>
      </c>
      <c r="F120" s="184">
        <v>5.7599999999999998E-2</v>
      </c>
      <c r="G120" s="184">
        <v>0.10589999999999999</v>
      </c>
      <c r="H120" s="184">
        <v>0.31890000000000002</v>
      </c>
      <c r="I120" s="184">
        <v>0.26069999999999999</v>
      </c>
      <c r="J120" s="184">
        <v>0.58340000000000003</v>
      </c>
      <c r="K120" s="184">
        <v>1.6271</v>
      </c>
      <c r="L120" s="184">
        <v>3.0264000000000002</v>
      </c>
      <c r="M120" s="184">
        <v>4.0431999999999997</v>
      </c>
      <c r="N120" s="184">
        <v>4.8120000000000003</v>
      </c>
      <c r="O120" s="184">
        <v>3.2926000000000002</v>
      </c>
      <c r="P120" s="184">
        <v>4.0593000000000004</v>
      </c>
      <c r="Q120" s="184">
        <v>6.3836000000000004</v>
      </c>
      <c r="R120" s="184">
        <v>4.0366999999999997</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45022</v>
      </c>
      <c r="E121" s="184">
        <v>29.564399999999999</v>
      </c>
      <c r="F121" s="184">
        <v>5.9900000000000002E-2</v>
      </c>
      <c r="G121" s="184">
        <v>0.11210000000000001</v>
      </c>
      <c r="H121" s="184">
        <v>0.33500000000000002</v>
      </c>
      <c r="I121" s="184">
        <v>0.2883</v>
      </c>
      <c r="J121" s="184">
        <v>0.64439999999999997</v>
      </c>
      <c r="K121" s="184">
        <v>1.8026</v>
      </c>
      <c r="L121" s="184">
        <v>3.3601000000000001</v>
      </c>
      <c r="M121" s="184">
        <v>4.5457999999999998</v>
      </c>
      <c r="N121" s="184">
        <v>5.5103</v>
      </c>
      <c r="O121" s="184">
        <v>3.8125</v>
      </c>
      <c r="P121" s="184">
        <v>4.54</v>
      </c>
      <c r="Q121" s="184">
        <v>6.1859000000000002</v>
      </c>
      <c r="R121" s="184">
        <v>4.6140999999999996</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45022</v>
      </c>
      <c r="E122" s="184">
        <v>31.875599999999999</v>
      </c>
      <c r="F122" s="184">
        <v>8.4099999999999994E-2</v>
      </c>
      <c r="G122" s="184">
        <v>0.1467</v>
      </c>
      <c r="H122" s="184">
        <v>0.36299999999999999</v>
      </c>
      <c r="I122" s="184">
        <v>0.35510000000000003</v>
      </c>
      <c r="J122" s="184">
        <v>0.6835</v>
      </c>
      <c r="K122" s="184">
        <v>1.7667999999999999</v>
      </c>
      <c r="L122" s="184">
        <v>3.2618999999999998</v>
      </c>
      <c r="M122" s="184">
        <v>4.375</v>
      </c>
      <c r="N122" s="184">
        <v>5.4032</v>
      </c>
      <c r="O122" s="184">
        <v>4.3390000000000004</v>
      </c>
      <c r="P122" s="184">
        <v>5.0704000000000002</v>
      </c>
      <c r="Q122" s="184">
        <v>6.8369999999999997</v>
      </c>
      <c r="R122" s="184">
        <v>4.7327000000000004</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45022</v>
      </c>
      <c r="E123" s="184">
        <v>33.615499999999997</v>
      </c>
      <c r="F123" s="184">
        <v>8.5699999999999998E-2</v>
      </c>
      <c r="G123" s="184">
        <v>0.15160000000000001</v>
      </c>
      <c r="H123" s="184">
        <v>0.37590000000000001</v>
      </c>
      <c r="I123" s="184">
        <v>0.378</v>
      </c>
      <c r="J123" s="184">
        <v>0.7339</v>
      </c>
      <c r="K123" s="184">
        <v>1.9142999999999999</v>
      </c>
      <c r="L123" s="184">
        <v>3.5646</v>
      </c>
      <c r="M123" s="184">
        <v>4.8361000000000001</v>
      </c>
      <c r="N123" s="184">
        <v>6.0244999999999997</v>
      </c>
      <c r="O123" s="184">
        <v>4.9420999999999999</v>
      </c>
      <c r="P123" s="184">
        <v>5.6435000000000004</v>
      </c>
      <c r="Q123" s="184">
        <v>6.9059999999999997</v>
      </c>
      <c r="R123" s="184">
        <v>5.3445999999999998</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45022</v>
      </c>
      <c r="E124" s="184">
        <v>12.2666</v>
      </c>
      <c r="F124" s="184">
        <v>3.7499999999999999E-2</v>
      </c>
      <c r="G124" s="184">
        <v>0.1159</v>
      </c>
      <c r="H124" s="184">
        <v>0.29020000000000001</v>
      </c>
      <c r="I124" s="184">
        <v>0.32390000000000002</v>
      </c>
      <c r="J124" s="184">
        <v>0.64159999999999995</v>
      </c>
      <c r="K124" s="184">
        <v>1.8068</v>
      </c>
      <c r="L124" s="184">
        <v>3.3412000000000002</v>
      </c>
      <c r="M124" s="184">
        <v>4.5843999999999996</v>
      </c>
      <c r="N124" s="184">
        <v>5.7037000000000004</v>
      </c>
      <c r="O124" s="184">
        <v>4.3871000000000002</v>
      </c>
      <c r="P124" s="184"/>
      <c r="Q124" s="184">
        <v>4.9877000000000002</v>
      </c>
      <c r="R124" s="184">
        <v>5.0248999999999997</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45022</v>
      </c>
      <c r="E125" s="184">
        <v>11.908099999999999</v>
      </c>
      <c r="F125" s="184">
        <v>3.44E-2</v>
      </c>
      <c r="G125" s="184">
        <v>0.1101</v>
      </c>
      <c r="H125" s="184">
        <v>0.27539999999999998</v>
      </c>
      <c r="I125" s="184">
        <v>0.29820000000000002</v>
      </c>
      <c r="J125" s="184">
        <v>0.58620000000000005</v>
      </c>
      <c r="K125" s="184">
        <v>1.6395999999999999</v>
      </c>
      <c r="L125" s="184">
        <v>2.948</v>
      </c>
      <c r="M125" s="184">
        <v>3.9618000000000002</v>
      </c>
      <c r="N125" s="184">
        <v>4.8497000000000003</v>
      </c>
      <c r="O125" s="184">
        <v>3.6288</v>
      </c>
      <c r="P125" s="184"/>
      <c r="Q125" s="184">
        <v>4.2484000000000002</v>
      </c>
      <c r="R125" s="184">
        <v>4.1824000000000003</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45022</v>
      </c>
      <c r="E126" s="184">
        <v>11.1144</v>
      </c>
      <c r="F126" s="184">
        <v>4.9500000000000002E-2</v>
      </c>
      <c r="G126" s="184">
        <v>0.155</v>
      </c>
      <c r="H126" s="184">
        <v>0.3231</v>
      </c>
      <c r="I126" s="184">
        <v>0.26700000000000002</v>
      </c>
      <c r="J126" s="184">
        <v>0.66839999999999999</v>
      </c>
      <c r="K126" s="184">
        <v>1.6592</v>
      </c>
      <c r="L126" s="184">
        <v>2.9864000000000002</v>
      </c>
      <c r="M126" s="184">
        <v>3.9933999999999998</v>
      </c>
      <c r="N126" s="184">
        <v>4.9291</v>
      </c>
      <c r="O126" s="184"/>
      <c r="P126" s="184"/>
      <c r="Q126" s="184">
        <v>4.1208</v>
      </c>
      <c r="R126" s="184">
        <v>4.3334999999999999</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45022</v>
      </c>
      <c r="E127" s="184">
        <v>10.870699999999999</v>
      </c>
      <c r="F127" s="184">
        <v>4.7899999999999998E-2</v>
      </c>
      <c r="G127" s="184">
        <v>0.14829999999999999</v>
      </c>
      <c r="H127" s="184">
        <v>0.30449999999999999</v>
      </c>
      <c r="I127" s="184">
        <v>0.2351</v>
      </c>
      <c r="J127" s="184">
        <v>0.59589999999999999</v>
      </c>
      <c r="K127" s="184">
        <v>1.4474</v>
      </c>
      <c r="L127" s="184">
        <v>2.5518000000000001</v>
      </c>
      <c r="M127" s="184">
        <v>3.3317000000000001</v>
      </c>
      <c r="N127" s="184">
        <v>4.0418000000000003</v>
      </c>
      <c r="O127" s="184"/>
      <c r="P127" s="184"/>
      <c r="Q127" s="184">
        <v>3.2423000000000002</v>
      </c>
      <c r="R127" s="184">
        <v>3.4546999999999999</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45022</v>
      </c>
      <c r="E128" s="184">
        <v>11.379</v>
      </c>
      <c r="F128" s="184">
        <v>0.1056</v>
      </c>
      <c r="G128" s="184">
        <v>0.1673</v>
      </c>
      <c r="H128" s="184">
        <v>0.3528</v>
      </c>
      <c r="I128" s="184">
        <v>0.3528</v>
      </c>
      <c r="J128" s="184">
        <v>0.75260000000000005</v>
      </c>
      <c r="K128" s="184">
        <v>1.8802000000000001</v>
      </c>
      <c r="L128" s="184">
        <v>3.4830999999999999</v>
      </c>
      <c r="M128" s="184">
        <v>4.7500999999999998</v>
      </c>
      <c r="N128" s="184">
        <v>5.7331000000000003</v>
      </c>
      <c r="O128" s="184"/>
      <c r="P128" s="184"/>
      <c r="Q128" s="184">
        <v>4.7266000000000004</v>
      </c>
      <c r="R128" s="184">
        <v>5.0768000000000004</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45022</v>
      </c>
      <c r="E129" s="184">
        <v>11.159000000000001</v>
      </c>
      <c r="F129" s="184">
        <v>0.1166</v>
      </c>
      <c r="G129" s="184">
        <v>0.1706</v>
      </c>
      <c r="H129" s="184">
        <v>0.3417</v>
      </c>
      <c r="I129" s="184">
        <v>0.3327</v>
      </c>
      <c r="J129" s="184">
        <v>0.69479999999999997</v>
      </c>
      <c r="K129" s="184">
        <v>1.6951000000000001</v>
      </c>
      <c r="L129" s="184">
        <v>3.1044999999999998</v>
      </c>
      <c r="M129" s="184">
        <v>4.1825999999999999</v>
      </c>
      <c r="N129" s="184">
        <v>4.9764999999999997</v>
      </c>
      <c r="O129" s="184"/>
      <c r="P129" s="184"/>
      <c r="Q129" s="184">
        <v>3.9982000000000002</v>
      </c>
      <c r="R129" s="184">
        <v>4.3451000000000004</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45022</v>
      </c>
      <c r="E132" s="184">
        <v>22.739599999999999</v>
      </c>
      <c r="F132" s="184">
        <v>8.4500000000000006E-2</v>
      </c>
      <c r="G132" s="184">
        <v>0.14749999999999999</v>
      </c>
      <c r="H132" s="184">
        <v>0.33839999999999998</v>
      </c>
      <c r="I132" s="184">
        <v>0.3513</v>
      </c>
      <c r="J132" s="184">
        <v>0.65469999999999995</v>
      </c>
      <c r="K132" s="184">
        <v>1.6480999999999999</v>
      </c>
      <c r="L132" s="184">
        <v>3.0952000000000002</v>
      </c>
      <c r="M132" s="184">
        <v>4.1105</v>
      </c>
      <c r="N132" s="184">
        <v>4.9794999999999998</v>
      </c>
      <c r="O132" s="184">
        <v>4.1622000000000003</v>
      </c>
      <c r="P132" s="184">
        <v>4.9650999999999996</v>
      </c>
      <c r="Q132" s="184">
        <v>6.8014000000000001</v>
      </c>
      <c r="R132" s="184">
        <v>4.4732000000000003</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45022</v>
      </c>
      <c r="E133" s="184">
        <v>24.189599999999999</v>
      </c>
      <c r="F133" s="184">
        <v>8.7300000000000003E-2</v>
      </c>
      <c r="G133" s="184">
        <v>0.15529999999999999</v>
      </c>
      <c r="H133" s="184">
        <v>0.35930000000000001</v>
      </c>
      <c r="I133" s="184">
        <v>0.3876</v>
      </c>
      <c r="J133" s="184">
        <v>0.73499999999999999</v>
      </c>
      <c r="K133" s="184">
        <v>1.8839999999999999</v>
      </c>
      <c r="L133" s="184">
        <v>3.5442999999999998</v>
      </c>
      <c r="M133" s="184">
        <v>4.7545000000000002</v>
      </c>
      <c r="N133" s="184">
        <v>5.8190999999999997</v>
      </c>
      <c r="O133" s="184">
        <v>4.9238999999999997</v>
      </c>
      <c r="P133" s="184">
        <v>5.7064000000000004</v>
      </c>
      <c r="Q133" s="184">
        <v>6.9489999999999998</v>
      </c>
      <c r="R133" s="184">
        <v>5.2527999999999997</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45022</v>
      </c>
      <c r="E134" s="184">
        <v>16.6599</v>
      </c>
      <c r="F134" s="184">
        <v>9.4899999999999998E-2</v>
      </c>
      <c r="G134" s="184">
        <v>0.15329999999999999</v>
      </c>
      <c r="H134" s="184">
        <v>0.35420000000000001</v>
      </c>
      <c r="I134" s="184">
        <v>0.32340000000000002</v>
      </c>
      <c r="J134" s="184">
        <v>0.68779999999999997</v>
      </c>
      <c r="K134" s="184">
        <v>1.7690999999999999</v>
      </c>
      <c r="L134" s="184">
        <v>3.3268</v>
      </c>
      <c r="M134" s="184">
        <v>4.4029999999999996</v>
      </c>
      <c r="N134" s="184">
        <v>5.4397000000000002</v>
      </c>
      <c r="O134" s="184">
        <v>4.4965000000000002</v>
      </c>
      <c r="P134" s="184">
        <v>5.2008999999999999</v>
      </c>
      <c r="Q134" s="184">
        <v>6.1048</v>
      </c>
      <c r="R134" s="184">
        <v>4.8353999999999999</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45022</v>
      </c>
      <c r="E135" s="184">
        <v>15.8385</v>
      </c>
      <c r="F135" s="184">
        <v>9.35E-2</v>
      </c>
      <c r="G135" s="184">
        <v>0.14799999999999999</v>
      </c>
      <c r="H135" s="184">
        <v>0.33889999999999998</v>
      </c>
      <c r="I135" s="184">
        <v>0.29699999999999999</v>
      </c>
      <c r="J135" s="184">
        <v>0.62770000000000004</v>
      </c>
      <c r="K135" s="184">
        <v>1.5959000000000001</v>
      </c>
      <c r="L135" s="184">
        <v>2.9683999999999999</v>
      </c>
      <c r="M135" s="184">
        <v>3.8713000000000002</v>
      </c>
      <c r="N135" s="184">
        <v>4.7276999999999996</v>
      </c>
      <c r="O135" s="184">
        <v>3.8168000000000002</v>
      </c>
      <c r="P135" s="184">
        <v>4.5624000000000002</v>
      </c>
      <c r="Q135" s="184">
        <v>5.4837999999999996</v>
      </c>
      <c r="R135" s="184">
        <v>4.1401000000000003</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45022</v>
      </c>
      <c r="E136" s="184">
        <v>30.282</v>
      </c>
      <c r="F136" s="184">
        <v>7.6700000000000004E-2</v>
      </c>
      <c r="G136" s="184">
        <v>0.1588</v>
      </c>
      <c r="H136" s="184">
        <v>0.37019999999999997</v>
      </c>
      <c r="I136" s="184">
        <v>0.37719999999999998</v>
      </c>
      <c r="J136" s="184">
        <v>0.70399999999999996</v>
      </c>
      <c r="K136" s="184">
        <v>1.9126000000000001</v>
      </c>
      <c r="L136" s="184">
        <v>3.6168</v>
      </c>
      <c r="M136" s="184">
        <v>4.8680000000000003</v>
      </c>
      <c r="N136" s="184">
        <v>6.0145999999999997</v>
      </c>
      <c r="O136" s="184">
        <v>4.5678999999999998</v>
      </c>
      <c r="P136" s="184">
        <v>5.3818000000000001</v>
      </c>
      <c r="Q136" s="184">
        <v>6.6212999999999997</v>
      </c>
      <c r="R136" s="184">
        <v>5.3505000000000003</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45022</v>
      </c>
      <c r="E137" s="184">
        <v>28.818899999999999</v>
      </c>
      <c r="F137" s="184">
        <v>7.4999999999999997E-2</v>
      </c>
      <c r="G137" s="184">
        <v>0.1547</v>
      </c>
      <c r="H137" s="184">
        <v>0.35970000000000002</v>
      </c>
      <c r="I137" s="184">
        <v>0.3594</v>
      </c>
      <c r="J137" s="184">
        <v>0.66469999999999996</v>
      </c>
      <c r="K137" s="184">
        <v>1.7968999999999999</v>
      </c>
      <c r="L137" s="184">
        <v>3.3791000000000002</v>
      </c>
      <c r="M137" s="184">
        <v>4.5060000000000002</v>
      </c>
      <c r="N137" s="184">
        <v>5.5282</v>
      </c>
      <c r="O137" s="184">
        <v>4.0936000000000003</v>
      </c>
      <c r="P137" s="184">
        <v>4.8695000000000004</v>
      </c>
      <c r="Q137" s="184">
        <v>6.6529999999999996</v>
      </c>
      <c r="R137" s="184">
        <v>4.8700999999999999</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45022</v>
      </c>
      <c r="E138" s="184">
        <v>12.4344</v>
      </c>
      <c r="F138" s="184">
        <v>5.2299999999999999E-2</v>
      </c>
      <c r="G138" s="184">
        <v>0.10630000000000001</v>
      </c>
      <c r="H138" s="184">
        <v>0.34460000000000002</v>
      </c>
      <c r="I138" s="184">
        <v>0.25719999999999998</v>
      </c>
      <c r="J138" s="184">
        <v>0.55720000000000003</v>
      </c>
      <c r="K138" s="184">
        <v>1.6056999999999999</v>
      </c>
      <c r="L138" s="184">
        <v>2.9781</v>
      </c>
      <c r="M138" s="184">
        <v>3.9874000000000001</v>
      </c>
      <c r="N138" s="184">
        <v>4.9546999999999999</v>
      </c>
      <c r="O138" s="184">
        <v>2.8151999999999999</v>
      </c>
      <c r="P138" s="184">
        <v>2.2703000000000002</v>
      </c>
      <c r="Q138" s="184">
        <v>3.1791999999999998</v>
      </c>
      <c r="R138" s="184">
        <v>3.5943999999999998</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45022</v>
      </c>
      <c r="E139" s="184">
        <v>12.911199999999999</v>
      </c>
      <c r="F139" s="184">
        <v>5.4199999999999998E-2</v>
      </c>
      <c r="G139" s="184">
        <v>0.11169999999999999</v>
      </c>
      <c r="H139" s="184">
        <v>0.38329999999999997</v>
      </c>
      <c r="I139" s="184">
        <v>0.3014</v>
      </c>
      <c r="J139" s="184">
        <v>0.61409999999999998</v>
      </c>
      <c r="K139" s="184">
        <v>1.7078</v>
      </c>
      <c r="L139" s="184">
        <v>3.2153</v>
      </c>
      <c r="M139" s="184">
        <v>4.4181999999999997</v>
      </c>
      <c r="N139" s="184">
        <v>5.4854000000000003</v>
      </c>
      <c r="O139" s="184">
        <v>3.3134999999999999</v>
      </c>
      <c r="P139" s="184">
        <v>2.7665999999999999</v>
      </c>
      <c r="Q139" s="184">
        <v>3.7383999999999999</v>
      </c>
      <c r="R139" s="184">
        <v>4.1196999999999999</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45022</v>
      </c>
      <c r="E142" s="184">
        <v>12.7065</v>
      </c>
      <c r="F142" s="184">
        <v>8.5099999999999995E-2</v>
      </c>
      <c r="G142" s="184">
        <v>0.1663</v>
      </c>
      <c r="H142" s="184">
        <v>0.37359999999999999</v>
      </c>
      <c r="I142" s="184">
        <v>0.41170000000000001</v>
      </c>
      <c r="J142" s="184">
        <v>0.76129999999999998</v>
      </c>
      <c r="K142" s="184">
        <v>1.9456</v>
      </c>
      <c r="L142" s="184">
        <v>3.6173999999999999</v>
      </c>
      <c r="M142" s="184">
        <v>4.8460000000000001</v>
      </c>
      <c r="N142" s="184">
        <v>5.8893000000000004</v>
      </c>
      <c r="O142" s="184">
        <v>5.0278999999999998</v>
      </c>
      <c r="P142" s="184"/>
      <c r="Q142" s="184">
        <v>5.7266000000000004</v>
      </c>
      <c r="R142" s="184">
        <v>5.2214999999999998</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45022</v>
      </c>
      <c r="E143" s="184">
        <v>12.2919</v>
      </c>
      <c r="F143" s="184">
        <v>8.3099999999999993E-2</v>
      </c>
      <c r="G143" s="184">
        <v>0.15970000000000001</v>
      </c>
      <c r="H143" s="184">
        <v>0.35759999999999997</v>
      </c>
      <c r="I143" s="184">
        <v>0.38059999999999999</v>
      </c>
      <c r="J143" s="184">
        <v>0.69220000000000004</v>
      </c>
      <c r="K143" s="184">
        <v>1.7314000000000001</v>
      </c>
      <c r="L143" s="184">
        <v>3.1953</v>
      </c>
      <c r="M143" s="184">
        <v>4.2110000000000003</v>
      </c>
      <c r="N143" s="184">
        <v>5.0410000000000004</v>
      </c>
      <c r="O143" s="184">
        <v>4.2117000000000004</v>
      </c>
      <c r="P143" s="184"/>
      <c r="Q143" s="184">
        <v>4.9143999999999997</v>
      </c>
      <c r="R143" s="184">
        <v>4.3895</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45022</v>
      </c>
      <c r="E144" s="184">
        <v>12.276</v>
      </c>
      <c r="F144" s="184">
        <v>8.48E-2</v>
      </c>
      <c r="G144" s="184">
        <v>0.11990000000000001</v>
      </c>
      <c r="H144" s="184">
        <v>0.3614</v>
      </c>
      <c r="I144" s="184">
        <v>0.33350000000000002</v>
      </c>
      <c r="J144" s="184">
        <v>0.64359999999999995</v>
      </c>
      <c r="K144" s="184">
        <v>1.7690999999999999</v>
      </c>
      <c r="L144" s="184">
        <v>3.302</v>
      </c>
      <c r="M144" s="184">
        <v>4.4561000000000002</v>
      </c>
      <c r="N144" s="184">
        <v>5.1341999999999999</v>
      </c>
      <c r="O144" s="184">
        <v>4.4191000000000003</v>
      </c>
      <c r="P144" s="184"/>
      <c r="Q144" s="184">
        <v>5.0955000000000004</v>
      </c>
      <c r="R144" s="184">
        <v>4.7674000000000003</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45022</v>
      </c>
      <c r="E145" s="184">
        <v>12.016999999999999</v>
      </c>
      <c r="F145" s="184">
        <v>8.3299999999999999E-2</v>
      </c>
      <c r="G145" s="184">
        <v>0.1158</v>
      </c>
      <c r="H145" s="184">
        <v>0.34989999999999999</v>
      </c>
      <c r="I145" s="184">
        <v>0.31469999999999998</v>
      </c>
      <c r="J145" s="184">
        <v>0.60189999999999999</v>
      </c>
      <c r="K145" s="184">
        <v>1.6374</v>
      </c>
      <c r="L145" s="184">
        <v>3.0175999999999998</v>
      </c>
      <c r="M145" s="184">
        <v>4.0118</v>
      </c>
      <c r="N145" s="184">
        <v>4.5301999999999998</v>
      </c>
      <c r="O145" s="184">
        <v>3.8754</v>
      </c>
      <c r="P145" s="184"/>
      <c r="Q145" s="184">
        <v>4.5537999999999998</v>
      </c>
      <c r="R145" s="184">
        <v>4.2060000000000004</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45022</v>
      </c>
      <c r="E146" s="184">
        <v>31.423200000000001</v>
      </c>
      <c r="F146" s="184">
        <v>6.6199999999999995E-2</v>
      </c>
      <c r="G146" s="184">
        <v>0.1434</v>
      </c>
      <c r="H146" s="184">
        <v>0.37369999999999998</v>
      </c>
      <c r="I146" s="184">
        <v>0.37759999999999999</v>
      </c>
      <c r="J146" s="184">
        <v>0.71220000000000006</v>
      </c>
      <c r="K146" s="184">
        <v>1.8635999999999999</v>
      </c>
      <c r="L146" s="184">
        <v>3.4514999999999998</v>
      </c>
      <c r="M146" s="184">
        <v>4.5555000000000003</v>
      </c>
      <c r="N146" s="184">
        <v>5.5986000000000002</v>
      </c>
      <c r="O146" s="184">
        <v>4.7502000000000004</v>
      </c>
      <c r="P146" s="184">
        <v>5.5140000000000002</v>
      </c>
      <c r="Q146" s="184">
        <v>6.5560999999999998</v>
      </c>
      <c r="R146" s="184">
        <v>5.0629999999999997</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45022</v>
      </c>
      <c r="E147" s="184">
        <v>29.873200000000001</v>
      </c>
      <c r="F147" s="184">
        <v>6.4600000000000005E-2</v>
      </c>
      <c r="G147" s="184">
        <v>0.13880000000000001</v>
      </c>
      <c r="H147" s="184">
        <v>0.36080000000000001</v>
      </c>
      <c r="I147" s="184">
        <v>0.35470000000000002</v>
      </c>
      <c r="J147" s="184">
        <v>0.66180000000000005</v>
      </c>
      <c r="K147" s="184">
        <v>1.7157</v>
      </c>
      <c r="L147" s="184">
        <v>3.1533000000000002</v>
      </c>
      <c r="M147" s="184">
        <v>4.1067</v>
      </c>
      <c r="N147" s="184">
        <v>4.9928999999999997</v>
      </c>
      <c r="O147" s="184">
        <v>4.1489000000000003</v>
      </c>
      <c r="P147" s="184">
        <v>4.9447999999999999</v>
      </c>
      <c r="Q147" s="184">
        <v>6.7389000000000001</v>
      </c>
      <c r="R147" s="184">
        <v>4.4531999999999998</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7.4296078431372536E-2</v>
      </c>
      <c r="G148" s="186">
        <v>0.14458039215686272</v>
      </c>
      <c r="H148" s="186">
        <v>0.34807254901960782</v>
      </c>
      <c r="I148" s="186">
        <v>0.34362549019607841</v>
      </c>
      <c r="J148" s="186">
        <v>0.66005294117647073</v>
      </c>
      <c r="K148" s="186">
        <v>1.7354372549019605</v>
      </c>
      <c r="L148" s="186">
        <v>3.2011098039215686</v>
      </c>
      <c r="M148" s="186">
        <v>4.2706627450980399</v>
      </c>
      <c r="N148" s="186">
        <v>5.18786862745098</v>
      </c>
      <c r="O148" s="186">
        <v>4.1410744680851082</v>
      </c>
      <c r="P148" s="186">
        <v>4.9544756756756749</v>
      </c>
      <c r="Q148" s="186">
        <v>5.6187352941176494</v>
      </c>
      <c r="R148" s="186">
        <v>4.5275352941176461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7.7399999999999997E-2</v>
      </c>
      <c r="G149" s="186">
        <v>0.14749999999999999</v>
      </c>
      <c r="H149" s="186">
        <v>0.34989999999999999</v>
      </c>
      <c r="I149" s="186">
        <v>0.3528</v>
      </c>
      <c r="J149" s="186">
        <v>0.66279999999999994</v>
      </c>
      <c r="K149" s="186">
        <v>1.7427999999999999</v>
      </c>
      <c r="L149" s="186">
        <v>3.2557</v>
      </c>
      <c r="M149" s="186">
        <v>4.2969999999999997</v>
      </c>
      <c r="N149" s="186">
        <v>5.1689999999999996</v>
      </c>
      <c r="O149" s="186">
        <v>4.1622000000000003</v>
      </c>
      <c r="P149" s="186">
        <v>4.9861000000000004</v>
      </c>
      <c r="Q149" s="186">
        <v>5.9036999999999997</v>
      </c>
      <c r="R149" s="186">
        <v>4.5400999999999998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45022</v>
      </c>
      <c r="E152" s="184">
        <v>75.400000000000006</v>
      </c>
      <c r="F152" s="184">
        <v>0.186</v>
      </c>
      <c r="G152" s="184">
        <v>0.69440000000000002</v>
      </c>
      <c r="H152" s="184">
        <v>1.7956000000000001</v>
      </c>
      <c r="I152" s="184">
        <v>1.5215000000000001</v>
      </c>
      <c r="J152" s="184">
        <v>-0.13250000000000001</v>
      </c>
      <c r="K152" s="184">
        <v>-0.30409999999999998</v>
      </c>
      <c r="L152" s="184">
        <v>1.7132000000000001</v>
      </c>
      <c r="M152" s="184">
        <v>7.484</v>
      </c>
      <c r="N152" s="184">
        <v>2.7248000000000001</v>
      </c>
      <c r="O152" s="184">
        <v>19.5808</v>
      </c>
      <c r="P152" s="184">
        <v>8.3893000000000004</v>
      </c>
      <c r="Q152" s="184">
        <v>9.1968999999999994</v>
      </c>
      <c r="R152" s="184">
        <v>7.2096</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45022</v>
      </c>
      <c r="E153" s="184">
        <v>83.41</v>
      </c>
      <c r="F153" s="184">
        <v>0.19220000000000001</v>
      </c>
      <c r="G153" s="184">
        <v>0.71240000000000003</v>
      </c>
      <c r="H153" s="184">
        <v>1.8312999999999999</v>
      </c>
      <c r="I153" s="184">
        <v>1.5709</v>
      </c>
      <c r="J153" s="184">
        <v>-2.4E-2</v>
      </c>
      <c r="K153" s="184">
        <v>0</v>
      </c>
      <c r="L153" s="184">
        <v>2.331</v>
      </c>
      <c r="M153" s="184">
        <v>8.4655000000000005</v>
      </c>
      <c r="N153" s="184">
        <v>4.0025000000000004</v>
      </c>
      <c r="O153" s="184">
        <v>21.042000000000002</v>
      </c>
      <c r="P153" s="184">
        <v>9.6498000000000008</v>
      </c>
      <c r="Q153" s="184">
        <v>11.4658</v>
      </c>
      <c r="R153" s="184">
        <v>8.5637000000000008</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45022</v>
      </c>
      <c r="E154" s="184">
        <v>326.78100000000001</v>
      </c>
      <c r="F154" s="184">
        <v>0.29680000000000001</v>
      </c>
      <c r="G154" s="184">
        <v>0.73709999999999998</v>
      </c>
      <c r="H154" s="184">
        <v>1.8949</v>
      </c>
      <c r="I154" s="184">
        <v>2.0167000000000002</v>
      </c>
      <c r="J154" s="184">
        <v>0.14499999999999999</v>
      </c>
      <c r="K154" s="184">
        <v>0.55049999999999999</v>
      </c>
      <c r="L154" s="184">
        <v>5.8109000000000002</v>
      </c>
      <c r="M154" s="184">
        <v>15.657500000000001</v>
      </c>
      <c r="N154" s="184">
        <v>10.779199999999999</v>
      </c>
      <c r="O154" s="184">
        <v>31.191500000000001</v>
      </c>
      <c r="P154" s="184">
        <v>12.391500000000001</v>
      </c>
      <c r="Q154" s="184">
        <v>16.696899999999999</v>
      </c>
      <c r="R154" s="184">
        <v>17.884799999999998</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45022</v>
      </c>
      <c r="E155" s="184">
        <v>326.78100000000001</v>
      </c>
      <c r="F155" s="184">
        <v>0.29680000000000001</v>
      </c>
      <c r="G155" s="184">
        <v>0.73709999999999998</v>
      </c>
      <c r="H155" s="184">
        <v>1.8949</v>
      </c>
      <c r="I155" s="184">
        <v>2.0167000000000002</v>
      </c>
      <c r="J155" s="184">
        <v>0.14499999999999999</v>
      </c>
      <c r="K155" s="184">
        <v>0.55049999999999999</v>
      </c>
      <c r="L155" s="184">
        <v>5.8109000000000002</v>
      </c>
      <c r="M155" s="184">
        <v>15.657500000000001</v>
      </c>
      <c r="N155" s="184">
        <v>10.779199999999999</v>
      </c>
      <c r="O155" s="184">
        <v>31.191500000000001</v>
      </c>
      <c r="P155" s="184">
        <v>12.158300000000001</v>
      </c>
      <c r="Q155" s="184">
        <v>17.851500000000001</v>
      </c>
      <c r="R155" s="184">
        <v>17.884799999999998</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45022</v>
      </c>
      <c r="E156" s="184">
        <v>348.33800000000002</v>
      </c>
      <c r="F156" s="184">
        <v>0.29859999999999998</v>
      </c>
      <c r="G156" s="184">
        <v>0.74239999999999995</v>
      </c>
      <c r="H156" s="184">
        <v>1.9089</v>
      </c>
      <c r="I156" s="184">
        <v>2.0411999999999999</v>
      </c>
      <c r="J156" s="184">
        <v>0.19819999999999999</v>
      </c>
      <c r="K156" s="184">
        <v>0.73129999999999995</v>
      </c>
      <c r="L156" s="184">
        <v>6.1877000000000004</v>
      </c>
      <c r="M156" s="184">
        <v>16.2623</v>
      </c>
      <c r="N156" s="184">
        <v>11.537800000000001</v>
      </c>
      <c r="O156" s="184">
        <v>32.009099999999997</v>
      </c>
      <c r="P156" s="184">
        <v>13.179600000000001</v>
      </c>
      <c r="Q156" s="184">
        <v>13.6233</v>
      </c>
      <c r="R156" s="184">
        <v>18.648900000000001</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45022</v>
      </c>
      <c r="E157" s="184">
        <v>348.33800000000002</v>
      </c>
      <c r="F157" s="184">
        <v>0.29859999999999998</v>
      </c>
      <c r="G157" s="184">
        <v>0.74239999999999995</v>
      </c>
      <c r="H157" s="184">
        <v>1.9089</v>
      </c>
      <c r="I157" s="184">
        <v>2.0411999999999999</v>
      </c>
      <c r="J157" s="184">
        <v>0.19819999999999999</v>
      </c>
      <c r="K157" s="184">
        <v>0.73129999999999995</v>
      </c>
      <c r="L157" s="184">
        <v>6.1877000000000004</v>
      </c>
      <c r="M157" s="184">
        <v>16.2623</v>
      </c>
      <c r="N157" s="184">
        <v>11.537800000000001</v>
      </c>
      <c r="O157" s="184">
        <v>32.009099999999997</v>
      </c>
      <c r="P157" s="184">
        <v>12.9643</v>
      </c>
      <c r="Q157" s="184">
        <v>14.205399999999999</v>
      </c>
      <c r="R157" s="184">
        <v>18.648900000000001</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45022</v>
      </c>
      <c r="E158" s="184">
        <v>35.633099999999999</v>
      </c>
      <c r="F158" s="184">
        <v>0.24929999999999999</v>
      </c>
      <c r="G158" s="184">
        <v>0.74809999999999999</v>
      </c>
      <c r="H158" s="184">
        <v>1.7847</v>
      </c>
      <c r="I158" s="184">
        <v>1.7445999999999999</v>
      </c>
      <c r="J158" s="184">
        <v>0.50490000000000002</v>
      </c>
      <c r="K158" s="184">
        <v>1.1143000000000001</v>
      </c>
      <c r="L158" s="184">
        <v>2.6535000000000002</v>
      </c>
      <c r="M158" s="184">
        <v>7.2962999999999996</v>
      </c>
      <c r="N158" s="184">
        <v>3.2873000000000001</v>
      </c>
      <c r="O158" s="184">
        <v>14.9094</v>
      </c>
      <c r="P158" s="184">
        <v>8.0161999999999995</v>
      </c>
      <c r="Q158" s="184">
        <v>11.1591</v>
      </c>
      <c r="R158" s="184">
        <v>6.2454000000000001</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45022</v>
      </c>
      <c r="E159" s="184">
        <v>31.7044</v>
      </c>
      <c r="F159" s="184">
        <v>0.2457</v>
      </c>
      <c r="G159" s="184">
        <v>0.73719999999999997</v>
      </c>
      <c r="H159" s="184">
        <v>1.7545999999999999</v>
      </c>
      <c r="I159" s="184">
        <v>1.6902999999999999</v>
      </c>
      <c r="J159" s="184">
        <v>0.38600000000000001</v>
      </c>
      <c r="K159" s="184">
        <v>0.77400000000000002</v>
      </c>
      <c r="L159" s="184">
        <v>1.9598</v>
      </c>
      <c r="M159" s="184">
        <v>6.2088000000000001</v>
      </c>
      <c r="N159" s="184">
        <v>1.8975</v>
      </c>
      <c r="O159" s="184">
        <v>13.375</v>
      </c>
      <c r="P159" s="184">
        <v>6.6547000000000001</v>
      </c>
      <c r="Q159" s="184">
        <v>9.9478000000000009</v>
      </c>
      <c r="R159" s="184">
        <v>4.7994000000000003</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45022</v>
      </c>
      <c r="E160" s="184">
        <v>52.87</v>
      </c>
      <c r="F160" s="184">
        <v>9.4700000000000006E-2</v>
      </c>
      <c r="G160" s="184">
        <v>0.36070000000000002</v>
      </c>
      <c r="H160" s="184">
        <v>1.5949</v>
      </c>
      <c r="I160" s="184">
        <v>1.5168999999999999</v>
      </c>
      <c r="J160" s="184">
        <v>3.78E-2</v>
      </c>
      <c r="K160" s="184">
        <v>0.37969999999999998</v>
      </c>
      <c r="L160" s="184">
        <v>2.1444999999999999</v>
      </c>
      <c r="M160" s="184">
        <v>7.5030999999999999</v>
      </c>
      <c r="N160" s="184">
        <v>5.6344000000000003</v>
      </c>
      <c r="O160" s="184">
        <v>21.761399999999998</v>
      </c>
      <c r="P160" s="184">
        <v>9.5366</v>
      </c>
      <c r="Q160" s="184">
        <v>10.772500000000001</v>
      </c>
      <c r="R160" s="184">
        <v>9.4430999999999994</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45022</v>
      </c>
      <c r="E161" s="184">
        <v>58.17</v>
      </c>
      <c r="F161" s="184">
        <v>8.5999999999999993E-2</v>
      </c>
      <c r="G161" s="184">
        <v>0.36230000000000001</v>
      </c>
      <c r="H161" s="184">
        <v>1.5891999999999999</v>
      </c>
      <c r="I161" s="184">
        <v>1.536</v>
      </c>
      <c r="J161" s="184">
        <v>6.88E-2</v>
      </c>
      <c r="K161" s="184">
        <v>0.51839999999999997</v>
      </c>
      <c r="L161" s="184">
        <v>2.4661</v>
      </c>
      <c r="M161" s="184">
        <v>8.0222999999999995</v>
      </c>
      <c r="N161" s="184">
        <v>6.3048000000000002</v>
      </c>
      <c r="O161" s="184">
        <v>22.5274</v>
      </c>
      <c r="P161" s="184">
        <v>10.2944</v>
      </c>
      <c r="Q161" s="184">
        <v>12.545</v>
      </c>
      <c r="R161" s="184">
        <v>10.1541</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45022</v>
      </c>
      <c r="E162" s="184">
        <v>11.266</v>
      </c>
      <c r="F162" s="184">
        <v>0.1137</v>
      </c>
      <c r="G162" s="184">
        <v>0.61080000000000001</v>
      </c>
      <c r="H162" s="184">
        <v>1.4625999999999999</v>
      </c>
      <c r="I162" s="184">
        <v>1.5660000000000001</v>
      </c>
      <c r="J162" s="184">
        <v>-0.45240000000000002</v>
      </c>
      <c r="K162" s="184">
        <v>-0.35820000000000002</v>
      </c>
      <c r="L162" s="184">
        <v>2.5449999999999999</v>
      </c>
      <c r="M162" s="184">
        <v>5.4701000000000004</v>
      </c>
      <c r="N162" s="184">
        <v>0.46910000000000002</v>
      </c>
      <c r="O162" s="184">
        <v>15.889200000000001</v>
      </c>
      <c r="P162" s="184"/>
      <c r="Q162" s="184">
        <v>3.7176</v>
      </c>
      <c r="R162" s="184">
        <v>7.5106999999999999</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45022</v>
      </c>
      <c r="E163" s="184">
        <v>10.522600000000001</v>
      </c>
      <c r="F163" s="184">
        <v>0.1075</v>
      </c>
      <c r="G163" s="184">
        <v>0.59460000000000002</v>
      </c>
      <c r="H163" s="184">
        <v>1.4197</v>
      </c>
      <c r="I163" s="184">
        <v>1.4901</v>
      </c>
      <c r="J163" s="184">
        <v>-0.61770000000000003</v>
      </c>
      <c r="K163" s="184">
        <v>-0.82940000000000003</v>
      </c>
      <c r="L163" s="184">
        <v>1.6244000000000001</v>
      </c>
      <c r="M163" s="184">
        <v>4.0008999999999997</v>
      </c>
      <c r="N163" s="184">
        <v>-1.4396</v>
      </c>
      <c r="O163" s="184">
        <v>13.4924</v>
      </c>
      <c r="P163" s="184"/>
      <c r="Q163" s="184">
        <v>1.5721000000000001</v>
      </c>
      <c r="R163" s="184">
        <v>5.2778</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45022</v>
      </c>
      <c r="E164" s="184">
        <v>15.951000000000001</v>
      </c>
      <c r="F164" s="184">
        <v>0.27660000000000001</v>
      </c>
      <c r="G164" s="184">
        <v>0.75800000000000001</v>
      </c>
      <c r="H164" s="184">
        <v>1.6829000000000001</v>
      </c>
      <c r="I164" s="184">
        <v>1.6439999999999999</v>
      </c>
      <c r="J164" s="184">
        <v>0.34599999999999997</v>
      </c>
      <c r="K164" s="184">
        <v>1.2055</v>
      </c>
      <c r="L164" s="184">
        <v>3.2894999999999999</v>
      </c>
      <c r="M164" s="184">
        <v>8.6951000000000001</v>
      </c>
      <c r="N164" s="184">
        <v>5.0305999999999997</v>
      </c>
      <c r="O164" s="184">
        <v>20.8965</v>
      </c>
      <c r="P164" s="184"/>
      <c r="Q164" s="184">
        <v>10.499700000000001</v>
      </c>
      <c r="R164" s="184">
        <v>8.3866999999999994</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45022</v>
      </c>
      <c r="E165" s="184">
        <v>15.09</v>
      </c>
      <c r="F165" s="184">
        <v>0.27239999999999998</v>
      </c>
      <c r="G165" s="184">
        <v>0.74780000000000002</v>
      </c>
      <c r="H165" s="184">
        <v>1.6572</v>
      </c>
      <c r="I165" s="184">
        <v>1.5955999999999999</v>
      </c>
      <c r="J165" s="184">
        <v>0.24579999999999999</v>
      </c>
      <c r="K165" s="184">
        <v>0.90949999999999998</v>
      </c>
      <c r="L165" s="184">
        <v>2.6739999999999999</v>
      </c>
      <c r="M165" s="184">
        <v>7.7164999999999999</v>
      </c>
      <c r="N165" s="184">
        <v>3.7541000000000002</v>
      </c>
      <c r="O165" s="184">
        <v>19.386700000000001</v>
      </c>
      <c r="P165" s="184"/>
      <c r="Q165" s="184">
        <v>9.1964000000000006</v>
      </c>
      <c r="R165" s="184">
        <v>7.0210999999999997</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45022</v>
      </c>
      <c r="E166" s="184">
        <v>126.1541</v>
      </c>
      <c r="F166" s="184">
        <v>0.14560000000000001</v>
      </c>
      <c r="G166" s="184">
        <v>0.53590000000000004</v>
      </c>
      <c r="H166" s="184">
        <v>1.5973999999999999</v>
      </c>
      <c r="I166" s="184">
        <v>1.4678</v>
      </c>
      <c r="J166" s="184">
        <v>0.27700000000000002</v>
      </c>
      <c r="K166" s="184">
        <v>-0.51290000000000002</v>
      </c>
      <c r="L166" s="184">
        <v>0.56769999999999998</v>
      </c>
      <c r="M166" s="184">
        <v>6.6852</v>
      </c>
      <c r="N166" s="184">
        <v>3.1267</v>
      </c>
      <c r="O166" s="184">
        <v>17.9773</v>
      </c>
      <c r="P166" s="184">
        <v>8.3734999999999999</v>
      </c>
      <c r="Q166" s="184">
        <v>14.770799999999999</v>
      </c>
      <c r="R166" s="184">
        <v>7.5644</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45022</v>
      </c>
      <c r="E167" s="184">
        <v>139.0274</v>
      </c>
      <c r="F167" s="184">
        <v>0.1489</v>
      </c>
      <c r="G167" s="184">
        <v>0.54600000000000004</v>
      </c>
      <c r="H167" s="184">
        <v>1.6238999999999999</v>
      </c>
      <c r="I167" s="184">
        <v>1.5122</v>
      </c>
      <c r="J167" s="184">
        <v>0.37169999999999997</v>
      </c>
      <c r="K167" s="184">
        <v>-0.2261</v>
      </c>
      <c r="L167" s="184">
        <v>1.202</v>
      </c>
      <c r="M167" s="184">
        <v>7.7248999999999999</v>
      </c>
      <c r="N167" s="184">
        <v>4.4471999999999996</v>
      </c>
      <c r="O167" s="184">
        <v>19.599</v>
      </c>
      <c r="P167" s="184">
        <v>9.8172999999999995</v>
      </c>
      <c r="Q167" s="184">
        <v>11.6135</v>
      </c>
      <c r="R167" s="184">
        <v>9.0845000000000002</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45022</v>
      </c>
      <c r="E170" s="184">
        <v>16.449200000000001</v>
      </c>
      <c r="F170" s="184">
        <v>0.27739999999999998</v>
      </c>
      <c r="G170" s="184">
        <v>0.62209999999999999</v>
      </c>
      <c r="H170" s="184">
        <v>1.5640000000000001</v>
      </c>
      <c r="I170" s="184">
        <v>1.4661999999999999</v>
      </c>
      <c r="J170" s="184">
        <v>0.35510000000000003</v>
      </c>
      <c r="K170" s="184">
        <v>0.48630000000000001</v>
      </c>
      <c r="L170" s="184">
        <v>2.8866000000000001</v>
      </c>
      <c r="M170" s="184">
        <v>8.8111999999999995</v>
      </c>
      <c r="N170" s="184">
        <v>4.8594999999999997</v>
      </c>
      <c r="O170" s="184">
        <v>20.807099999999998</v>
      </c>
      <c r="P170" s="184"/>
      <c r="Q170" s="184">
        <v>12.615399999999999</v>
      </c>
      <c r="R170" s="184">
        <v>9.9090000000000007</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45022</v>
      </c>
      <c r="E171" s="184">
        <v>15.316700000000001</v>
      </c>
      <c r="F171" s="184">
        <v>0.2737</v>
      </c>
      <c r="G171" s="184">
        <v>0.61019999999999996</v>
      </c>
      <c r="H171" s="184">
        <v>1.5319</v>
      </c>
      <c r="I171" s="184">
        <v>1.4076</v>
      </c>
      <c r="J171" s="184">
        <v>0.2258</v>
      </c>
      <c r="K171" s="184">
        <v>0.1085</v>
      </c>
      <c r="L171" s="184">
        <v>2.1093000000000002</v>
      </c>
      <c r="M171" s="184">
        <v>7.5709</v>
      </c>
      <c r="N171" s="184">
        <v>3.2665000000000002</v>
      </c>
      <c r="O171" s="184">
        <v>18.869</v>
      </c>
      <c r="P171" s="184"/>
      <c r="Q171" s="184">
        <v>10.713900000000001</v>
      </c>
      <c r="R171" s="184">
        <v>8.1565999999999992</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45022</v>
      </c>
      <c r="E172" s="184">
        <v>16.149999999999999</v>
      </c>
      <c r="F172" s="184">
        <v>0.18609999999999999</v>
      </c>
      <c r="G172" s="184">
        <v>0.56040000000000001</v>
      </c>
      <c r="H172" s="184">
        <v>1.4447000000000001</v>
      </c>
      <c r="I172" s="184">
        <v>1.381</v>
      </c>
      <c r="J172" s="184">
        <v>0.49780000000000002</v>
      </c>
      <c r="K172" s="184">
        <v>0.68579999999999997</v>
      </c>
      <c r="L172" s="184">
        <v>2.5396999999999998</v>
      </c>
      <c r="M172" s="184">
        <v>7.4518000000000004</v>
      </c>
      <c r="N172" s="184">
        <v>3.7917999999999998</v>
      </c>
      <c r="O172" s="184">
        <v>20.180399999999999</v>
      </c>
      <c r="P172" s="184">
        <v>9.9677000000000007</v>
      </c>
      <c r="Q172" s="184">
        <v>9.5197000000000003</v>
      </c>
      <c r="R172" s="184">
        <v>6.4581</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45022</v>
      </c>
      <c r="E173" s="184">
        <v>15.39</v>
      </c>
      <c r="F173" s="184">
        <v>0.13009999999999999</v>
      </c>
      <c r="G173" s="184">
        <v>0.52249999999999996</v>
      </c>
      <c r="H173" s="184">
        <v>1.4501999999999999</v>
      </c>
      <c r="I173" s="184">
        <v>1.3834</v>
      </c>
      <c r="J173" s="184">
        <v>0.39140000000000003</v>
      </c>
      <c r="K173" s="184">
        <v>0.45689999999999997</v>
      </c>
      <c r="L173" s="184">
        <v>1.9881</v>
      </c>
      <c r="M173" s="184">
        <v>6.4314999999999998</v>
      </c>
      <c r="N173" s="184">
        <v>2.4634</v>
      </c>
      <c r="O173" s="184">
        <v>18.825399999999998</v>
      </c>
      <c r="P173" s="184">
        <v>8.9566999999999997</v>
      </c>
      <c r="Q173" s="184">
        <v>8.5228000000000002</v>
      </c>
      <c r="R173" s="184">
        <v>5.1098999999999997</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0.20883499999999997</v>
      </c>
      <c r="G174" s="186">
        <v>0.63412000000000002</v>
      </c>
      <c r="H174" s="186">
        <v>1.6696200000000001</v>
      </c>
      <c r="I174" s="186">
        <v>1.6304949999999998</v>
      </c>
      <c r="J174" s="186">
        <v>0.15839500000000001</v>
      </c>
      <c r="K174" s="186">
        <v>0.34859000000000007</v>
      </c>
      <c r="L174" s="186">
        <v>2.9345799999999995</v>
      </c>
      <c r="M174" s="186">
        <v>8.9688849999999984</v>
      </c>
      <c r="N174" s="186">
        <v>4.9127299999999989</v>
      </c>
      <c r="O174" s="186">
        <v>21.276010000000003</v>
      </c>
      <c r="P174" s="186">
        <v>10.024992857142859</v>
      </c>
      <c r="Q174" s="186">
        <v>11.010304999999999</v>
      </c>
      <c r="R174" s="186">
        <v>9.6980749999999993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0.21895000000000001</v>
      </c>
      <c r="G175" s="186">
        <v>0.65825</v>
      </c>
      <c r="H175" s="186">
        <v>1.64055</v>
      </c>
      <c r="I175" s="186">
        <v>1.5510000000000002</v>
      </c>
      <c r="J175" s="186">
        <v>0.21199999999999999</v>
      </c>
      <c r="K175" s="186">
        <v>0.50234999999999996</v>
      </c>
      <c r="L175" s="186">
        <v>2.5028999999999999</v>
      </c>
      <c r="M175" s="186">
        <v>7.6436999999999999</v>
      </c>
      <c r="N175" s="186">
        <v>3.8971499999999999</v>
      </c>
      <c r="O175" s="186">
        <v>19.889699999999998</v>
      </c>
      <c r="P175" s="186">
        <v>9.733550000000001</v>
      </c>
      <c r="Q175" s="186">
        <v>10.965800000000002</v>
      </c>
      <c r="R175" s="186">
        <v>8.2716499999999993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45022</v>
      </c>
      <c r="E178" s="184">
        <v>310.38049999999998</v>
      </c>
      <c r="F178" s="184">
        <v>72.241799999999998</v>
      </c>
      <c r="G178" s="184">
        <v>36.261200000000002</v>
      </c>
      <c r="H178" s="184">
        <v>21.0318</v>
      </c>
      <c r="I178" s="184">
        <v>16.388000000000002</v>
      </c>
      <c r="J178" s="184">
        <v>12.9526</v>
      </c>
      <c r="K178" s="184">
        <v>7.6544999999999996</v>
      </c>
      <c r="L178" s="184">
        <v>6.9207999999999998</v>
      </c>
      <c r="M178" s="184">
        <v>6.0136000000000003</v>
      </c>
      <c r="N178" s="184">
        <v>4.6058000000000003</v>
      </c>
      <c r="O178" s="184">
        <v>5.8815</v>
      </c>
      <c r="P178" s="184">
        <v>6.8746</v>
      </c>
      <c r="Q178" s="184">
        <v>7.8762999999999996</v>
      </c>
      <c r="R178" s="184">
        <v>4.5251000000000001</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45022</v>
      </c>
      <c r="E179" s="184">
        <v>319.68869999999998</v>
      </c>
      <c r="F179" s="184">
        <v>72.587199999999996</v>
      </c>
      <c r="G179" s="184">
        <v>36.607300000000002</v>
      </c>
      <c r="H179" s="184">
        <v>21.381699999999999</v>
      </c>
      <c r="I179" s="184">
        <v>16.7394</v>
      </c>
      <c r="J179" s="184">
        <v>13.3063</v>
      </c>
      <c r="K179" s="184">
        <v>8.0111000000000008</v>
      </c>
      <c r="L179" s="184">
        <v>7.2831000000000001</v>
      </c>
      <c r="M179" s="184">
        <v>6.38</v>
      </c>
      <c r="N179" s="184">
        <v>4.9713000000000003</v>
      </c>
      <c r="O179" s="184">
        <v>6.2438000000000002</v>
      </c>
      <c r="P179" s="184">
        <v>7.2222</v>
      </c>
      <c r="Q179" s="184">
        <v>8.5692000000000004</v>
      </c>
      <c r="R179" s="184">
        <v>4.8853999999999997</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45022</v>
      </c>
      <c r="E180" s="184">
        <v>2297.5542</v>
      </c>
      <c r="F180" s="184">
        <v>85.337800000000001</v>
      </c>
      <c r="G180" s="184">
        <v>43.219099999999997</v>
      </c>
      <c r="H180" s="184">
        <v>22.8201</v>
      </c>
      <c r="I180" s="184">
        <v>15.891500000000001</v>
      </c>
      <c r="J180" s="184">
        <v>15.313000000000001</v>
      </c>
      <c r="K180" s="184">
        <v>7.6478000000000002</v>
      </c>
      <c r="L180" s="184">
        <v>7.0835999999999997</v>
      </c>
      <c r="M180" s="184">
        <v>5.8533999999999997</v>
      </c>
      <c r="N180" s="184">
        <v>4.9827000000000004</v>
      </c>
      <c r="O180" s="184">
        <v>5.7922000000000002</v>
      </c>
      <c r="P180" s="184">
        <v>7.1841999999999997</v>
      </c>
      <c r="Q180" s="184">
        <v>7.8981000000000003</v>
      </c>
      <c r="R180" s="184">
        <v>4.5400999999999998</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45022</v>
      </c>
      <c r="E181" s="184">
        <v>2242.2507999999998</v>
      </c>
      <c r="F181" s="184">
        <v>85.048299999999998</v>
      </c>
      <c r="G181" s="184">
        <v>42.928600000000003</v>
      </c>
      <c r="H181" s="184">
        <v>22.529</v>
      </c>
      <c r="I181" s="184">
        <v>15.5997</v>
      </c>
      <c r="J181" s="184">
        <v>15.0191</v>
      </c>
      <c r="K181" s="184">
        <v>7.3521999999999998</v>
      </c>
      <c r="L181" s="184">
        <v>6.7831999999999999</v>
      </c>
      <c r="M181" s="184">
        <v>5.5507</v>
      </c>
      <c r="N181" s="184">
        <v>4.6783999999999999</v>
      </c>
      <c r="O181" s="184">
        <v>5.4776999999999996</v>
      </c>
      <c r="P181" s="184">
        <v>6.8710000000000004</v>
      </c>
      <c r="Q181" s="184">
        <v>7.7388000000000003</v>
      </c>
      <c r="R181" s="184">
        <v>4.2350000000000003</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45022</v>
      </c>
      <c r="E182" s="184">
        <v>21.445799999999998</v>
      </c>
      <c r="F182" s="184">
        <v>97.441599999999994</v>
      </c>
      <c r="G182" s="184">
        <v>49.443600000000004</v>
      </c>
      <c r="H182" s="184">
        <v>23.866599999999998</v>
      </c>
      <c r="I182" s="184">
        <v>18.5364</v>
      </c>
      <c r="J182" s="184">
        <v>16.1342</v>
      </c>
      <c r="K182" s="184">
        <v>8.3727999999999998</v>
      </c>
      <c r="L182" s="184">
        <v>7.2647000000000004</v>
      </c>
      <c r="M182" s="184">
        <v>6.4518000000000004</v>
      </c>
      <c r="N182" s="184">
        <v>5.0728999999999997</v>
      </c>
      <c r="O182" s="184">
        <v>6.101</v>
      </c>
      <c r="P182" s="184">
        <v>7.5467000000000004</v>
      </c>
      <c r="Q182" s="184">
        <v>7.8564999999999996</v>
      </c>
      <c r="R182" s="184">
        <v>4.6032999999999999</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45022</v>
      </c>
      <c r="E183" s="184">
        <v>20.979099999999999</v>
      </c>
      <c r="F183" s="184">
        <v>97.166300000000007</v>
      </c>
      <c r="G183" s="184">
        <v>49.144799999999996</v>
      </c>
      <c r="H183" s="184">
        <v>23.609200000000001</v>
      </c>
      <c r="I183" s="184">
        <v>18.271100000000001</v>
      </c>
      <c r="J183" s="184">
        <v>15.8407</v>
      </c>
      <c r="K183" s="184">
        <v>8.0698000000000008</v>
      </c>
      <c r="L183" s="184">
        <v>6.9542999999999999</v>
      </c>
      <c r="M183" s="184">
        <v>6.1375000000000002</v>
      </c>
      <c r="N183" s="184">
        <v>4.7576999999999998</v>
      </c>
      <c r="O183" s="184">
        <v>5.7630999999999997</v>
      </c>
      <c r="P183" s="184">
        <v>7.2195</v>
      </c>
      <c r="Q183" s="184">
        <v>7.6215000000000002</v>
      </c>
      <c r="R183" s="184">
        <v>4.2805999999999997</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45022</v>
      </c>
      <c r="E184" s="184">
        <v>10.845700000000001</v>
      </c>
      <c r="F184" s="184">
        <v>86.357799999999997</v>
      </c>
      <c r="G184" s="184">
        <v>41.648499999999999</v>
      </c>
      <c r="H184" s="184">
        <v>22.405200000000001</v>
      </c>
      <c r="I184" s="184">
        <v>18.251899999999999</v>
      </c>
      <c r="J184" s="184">
        <v>13.883900000000001</v>
      </c>
      <c r="K184" s="184">
        <v>7.8483000000000001</v>
      </c>
      <c r="L184" s="184">
        <v>6.7568999999999999</v>
      </c>
      <c r="M184" s="184">
        <v>5.9203000000000001</v>
      </c>
      <c r="N184" s="184">
        <v>3.2511000000000001</v>
      </c>
      <c r="O184" s="184"/>
      <c r="P184" s="184"/>
      <c r="Q184" s="184">
        <v>3.5905999999999998</v>
      </c>
      <c r="R184" s="184">
        <v>3.8456000000000001</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45022</v>
      </c>
      <c r="E185" s="184">
        <v>10.743</v>
      </c>
      <c r="F185" s="184">
        <v>85.819900000000004</v>
      </c>
      <c r="G185" s="184">
        <v>41.135899999999999</v>
      </c>
      <c r="H185" s="184">
        <v>21.9772</v>
      </c>
      <c r="I185" s="184">
        <v>17.8371</v>
      </c>
      <c r="J185" s="184">
        <v>13.4686</v>
      </c>
      <c r="K185" s="184">
        <v>7.4386999999999999</v>
      </c>
      <c r="L185" s="184">
        <v>6.3377999999999997</v>
      </c>
      <c r="M185" s="184">
        <v>5.4977999999999998</v>
      </c>
      <c r="N185" s="184">
        <v>2.8323999999999998</v>
      </c>
      <c r="O185" s="184"/>
      <c r="P185" s="184"/>
      <c r="Q185" s="184">
        <v>3.1631999999999998</v>
      </c>
      <c r="R185" s="184">
        <v>3.4226999999999999</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45022</v>
      </c>
      <c r="E186" s="184">
        <v>20.904199999999999</v>
      </c>
      <c r="F186" s="184">
        <v>76.638000000000005</v>
      </c>
      <c r="G186" s="184">
        <v>40.9955</v>
      </c>
      <c r="H186" s="184">
        <v>21.468</v>
      </c>
      <c r="I186" s="184">
        <v>16.504300000000001</v>
      </c>
      <c r="J186" s="184">
        <v>15.210100000000001</v>
      </c>
      <c r="K186" s="184">
        <v>8.0165000000000006</v>
      </c>
      <c r="L186" s="184">
        <v>7.0994000000000002</v>
      </c>
      <c r="M186" s="184">
        <v>5.9661</v>
      </c>
      <c r="N186" s="184">
        <v>4.6413000000000002</v>
      </c>
      <c r="O186" s="184">
        <v>5.7385000000000002</v>
      </c>
      <c r="P186" s="184">
        <v>6.9181999999999997</v>
      </c>
      <c r="Q186" s="184">
        <v>8.0145</v>
      </c>
      <c r="R186" s="184">
        <v>4.2470999999999997</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45022</v>
      </c>
      <c r="E187" s="184">
        <v>20.309100000000001</v>
      </c>
      <c r="F187" s="184">
        <v>76.181200000000004</v>
      </c>
      <c r="G187" s="184">
        <v>40.692999999999998</v>
      </c>
      <c r="H187" s="184">
        <v>21.192900000000002</v>
      </c>
      <c r="I187" s="184">
        <v>16.25</v>
      </c>
      <c r="J187" s="184">
        <v>14.953799999999999</v>
      </c>
      <c r="K187" s="184">
        <v>7.7619999999999996</v>
      </c>
      <c r="L187" s="184">
        <v>6.8407999999999998</v>
      </c>
      <c r="M187" s="184">
        <v>5.7046000000000001</v>
      </c>
      <c r="N187" s="184">
        <v>4.3794000000000004</v>
      </c>
      <c r="O187" s="184">
        <v>5.47</v>
      </c>
      <c r="P187" s="184">
        <v>6.6224999999999996</v>
      </c>
      <c r="Q187" s="184">
        <v>7.6887999999999996</v>
      </c>
      <c r="R187" s="184">
        <v>3.9866999999999999</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45022</v>
      </c>
      <c r="E188" s="184">
        <v>21.4726</v>
      </c>
      <c r="F188" s="184">
        <v>154.48670000000001</v>
      </c>
      <c r="G188" s="184">
        <v>67.172600000000003</v>
      </c>
      <c r="H188" s="184">
        <v>31.6007</v>
      </c>
      <c r="I188" s="184">
        <v>26.7652</v>
      </c>
      <c r="J188" s="184">
        <v>19.481400000000001</v>
      </c>
      <c r="K188" s="184">
        <v>8.7284000000000006</v>
      </c>
      <c r="L188" s="184">
        <v>8.8061000000000007</v>
      </c>
      <c r="M188" s="184">
        <v>7.5526</v>
      </c>
      <c r="N188" s="184">
        <v>4.5282</v>
      </c>
      <c r="O188" s="184">
        <v>6.3410000000000002</v>
      </c>
      <c r="P188" s="184">
        <v>7.9596999999999998</v>
      </c>
      <c r="Q188" s="184">
        <v>8.3154000000000003</v>
      </c>
      <c r="R188" s="184">
        <v>4.9298999999999999</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45022</v>
      </c>
      <c r="E189" s="184">
        <v>20.866099999999999</v>
      </c>
      <c r="F189" s="184">
        <v>154.233</v>
      </c>
      <c r="G189" s="184">
        <v>66.777699999999996</v>
      </c>
      <c r="H189" s="184">
        <v>31.217600000000001</v>
      </c>
      <c r="I189" s="184">
        <v>26.390699999999999</v>
      </c>
      <c r="J189" s="184">
        <v>19.100899999999999</v>
      </c>
      <c r="K189" s="184">
        <v>8.3673000000000002</v>
      </c>
      <c r="L189" s="184">
        <v>8.4444999999999997</v>
      </c>
      <c r="M189" s="184">
        <v>7.1852999999999998</v>
      </c>
      <c r="N189" s="184">
        <v>4.1741999999999999</v>
      </c>
      <c r="O189" s="184">
        <v>5.9894999999999996</v>
      </c>
      <c r="P189" s="184">
        <v>7.6303999999999998</v>
      </c>
      <c r="Q189" s="184">
        <v>7.9915000000000003</v>
      </c>
      <c r="R189" s="184">
        <v>4.5909000000000004</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45022</v>
      </c>
      <c r="E190" s="184">
        <v>19.057200000000002</v>
      </c>
      <c r="F190" s="184">
        <v>75.426299999999998</v>
      </c>
      <c r="G190" s="184">
        <v>41.511299999999999</v>
      </c>
      <c r="H190" s="184">
        <v>21.625</v>
      </c>
      <c r="I190" s="184">
        <v>16.2576</v>
      </c>
      <c r="J190" s="184">
        <v>14.3521</v>
      </c>
      <c r="K190" s="184">
        <v>8.0166000000000004</v>
      </c>
      <c r="L190" s="184">
        <v>7.2354000000000003</v>
      </c>
      <c r="M190" s="184">
        <v>5.9103000000000003</v>
      </c>
      <c r="N190" s="184">
        <v>4.4017999999999997</v>
      </c>
      <c r="O190" s="184">
        <v>5.024</v>
      </c>
      <c r="P190" s="184">
        <v>6.7965</v>
      </c>
      <c r="Q190" s="184">
        <v>7.4680999999999997</v>
      </c>
      <c r="R190" s="184">
        <v>4.2240000000000002</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45022</v>
      </c>
      <c r="E191" s="184">
        <v>19.762499999999999</v>
      </c>
      <c r="F191" s="184">
        <v>75.696200000000005</v>
      </c>
      <c r="G191" s="184">
        <v>41.822400000000002</v>
      </c>
      <c r="H191" s="184">
        <v>21.945</v>
      </c>
      <c r="I191" s="184">
        <v>16.582100000000001</v>
      </c>
      <c r="J191" s="184">
        <v>14.6761</v>
      </c>
      <c r="K191" s="184">
        <v>8.3674999999999997</v>
      </c>
      <c r="L191" s="184">
        <v>7.5959000000000003</v>
      </c>
      <c r="M191" s="184">
        <v>6.2725</v>
      </c>
      <c r="N191" s="184">
        <v>4.7641999999999998</v>
      </c>
      <c r="O191" s="184">
        <v>5.3754</v>
      </c>
      <c r="P191" s="184">
        <v>7.1605999999999996</v>
      </c>
      <c r="Q191" s="184">
        <v>7.9051999999999998</v>
      </c>
      <c r="R191" s="184">
        <v>4.5797999999999996</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45022</v>
      </c>
      <c r="E192" s="184">
        <v>20.0928</v>
      </c>
      <c r="F192" s="184">
        <v>68.613500000000002</v>
      </c>
      <c r="G192" s="184">
        <v>37.110300000000002</v>
      </c>
      <c r="H192" s="184">
        <v>21.674299999999999</v>
      </c>
      <c r="I192" s="184">
        <v>16.425999999999998</v>
      </c>
      <c r="J192" s="184">
        <v>12.771000000000001</v>
      </c>
      <c r="K192" s="184">
        <v>7.8178000000000001</v>
      </c>
      <c r="L192" s="184">
        <v>7.0430999999999999</v>
      </c>
      <c r="M192" s="184">
        <v>6.4641999999999999</v>
      </c>
      <c r="N192" s="184">
        <v>4.8651999999999997</v>
      </c>
      <c r="O192" s="184">
        <v>6.0914999999999999</v>
      </c>
      <c r="P192" s="184">
        <v>7.0986000000000002</v>
      </c>
      <c r="Q192" s="184">
        <v>8.0284999999999993</v>
      </c>
      <c r="R192" s="184">
        <v>4.8323</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45022</v>
      </c>
      <c r="E193" s="184">
        <v>19.4679</v>
      </c>
      <c r="F193" s="184">
        <v>68.185299999999998</v>
      </c>
      <c r="G193" s="184">
        <v>36.670400000000001</v>
      </c>
      <c r="H193" s="184">
        <v>21.261299999999999</v>
      </c>
      <c r="I193" s="184">
        <v>15.9938</v>
      </c>
      <c r="J193" s="184">
        <v>12.3512</v>
      </c>
      <c r="K193" s="184">
        <v>7.3922999999999996</v>
      </c>
      <c r="L193" s="184">
        <v>6.6069000000000004</v>
      </c>
      <c r="M193" s="184">
        <v>6.0227000000000004</v>
      </c>
      <c r="N193" s="184">
        <v>4.4280999999999997</v>
      </c>
      <c r="O193" s="184">
        <v>5.6234999999999999</v>
      </c>
      <c r="P193" s="184">
        <v>6.6227999999999998</v>
      </c>
      <c r="Q193" s="184">
        <v>7.6513999999999998</v>
      </c>
      <c r="R193" s="184">
        <v>4.3777999999999997</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45022</v>
      </c>
      <c r="E194" s="184">
        <v>21.630199999999999</v>
      </c>
      <c r="F194" s="184">
        <v>98.644499999999994</v>
      </c>
      <c r="G194" s="184">
        <v>48.963700000000003</v>
      </c>
      <c r="H194" s="184">
        <v>24.557400000000001</v>
      </c>
      <c r="I194" s="184">
        <v>17.815100000000001</v>
      </c>
      <c r="J194" s="184">
        <v>16.571100000000001</v>
      </c>
      <c r="K194" s="184">
        <v>8.1126000000000005</v>
      </c>
      <c r="L194" s="184">
        <v>7.5473999999999997</v>
      </c>
      <c r="M194" s="184">
        <v>6.0641999999999996</v>
      </c>
      <c r="N194" s="184">
        <v>2.9788999999999999</v>
      </c>
      <c r="O194" s="184">
        <v>5.2706999999999997</v>
      </c>
      <c r="P194" s="184">
        <v>6.4474</v>
      </c>
      <c r="Q194" s="184">
        <v>7.5437000000000003</v>
      </c>
      <c r="R194" s="184">
        <v>3.5489999999999999</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45022</v>
      </c>
      <c r="E195" s="184">
        <v>20.709900000000001</v>
      </c>
      <c r="F195" s="184">
        <v>98.255600000000001</v>
      </c>
      <c r="G195" s="184">
        <v>48.601799999999997</v>
      </c>
      <c r="H195" s="184">
        <v>24.162600000000001</v>
      </c>
      <c r="I195" s="184">
        <v>17.4254</v>
      </c>
      <c r="J195" s="184">
        <v>16.183700000000002</v>
      </c>
      <c r="K195" s="184">
        <v>7.7268999999999997</v>
      </c>
      <c r="L195" s="184">
        <v>7.1538000000000004</v>
      </c>
      <c r="M195" s="184">
        <v>5.6672000000000002</v>
      </c>
      <c r="N195" s="184">
        <v>2.5882000000000001</v>
      </c>
      <c r="O195" s="184">
        <v>4.8644999999999996</v>
      </c>
      <c r="P195" s="184">
        <v>6.0255999999999998</v>
      </c>
      <c r="Q195" s="184">
        <v>4.7920999999999996</v>
      </c>
      <c r="R195" s="184">
        <v>3.1564000000000001</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45022</v>
      </c>
      <c r="E196" s="184">
        <v>27.612100000000002</v>
      </c>
      <c r="F196" s="184">
        <v>67.673500000000004</v>
      </c>
      <c r="G196" s="184">
        <v>30.081</v>
      </c>
      <c r="H196" s="184">
        <v>17.932200000000002</v>
      </c>
      <c r="I196" s="184">
        <v>15.224</v>
      </c>
      <c r="J196" s="184">
        <v>10.8924</v>
      </c>
      <c r="K196" s="184">
        <v>7.6210000000000004</v>
      </c>
      <c r="L196" s="184">
        <v>6.7150999999999996</v>
      </c>
      <c r="M196" s="184">
        <v>7.0646000000000004</v>
      </c>
      <c r="N196" s="184">
        <v>5.7298999999999998</v>
      </c>
      <c r="O196" s="184">
        <v>6.1277999999999997</v>
      </c>
      <c r="P196" s="184">
        <v>6.6120999999999999</v>
      </c>
      <c r="Q196" s="184">
        <v>7.9553000000000003</v>
      </c>
      <c r="R196" s="184">
        <v>5.0541</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45022</v>
      </c>
      <c r="E197" s="184">
        <v>28.564800000000002</v>
      </c>
      <c r="F197" s="184">
        <v>67.977400000000003</v>
      </c>
      <c r="G197" s="184">
        <v>30.445</v>
      </c>
      <c r="H197" s="184">
        <v>18.313800000000001</v>
      </c>
      <c r="I197" s="184">
        <v>15.5905</v>
      </c>
      <c r="J197" s="184">
        <v>11.264799999999999</v>
      </c>
      <c r="K197" s="184">
        <v>8.0048999999999992</v>
      </c>
      <c r="L197" s="184">
        <v>7.1264000000000003</v>
      </c>
      <c r="M197" s="184">
        <v>7.5019999999999998</v>
      </c>
      <c r="N197" s="184">
        <v>6.1782000000000004</v>
      </c>
      <c r="O197" s="184">
        <v>6.5989000000000004</v>
      </c>
      <c r="P197" s="184">
        <v>7.0805999999999996</v>
      </c>
      <c r="Q197" s="184">
        <v>8.2321000000000009</v>
      </c>
      <c r="R197" s="184">
        <v>5.5145999999999997</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45022</v>
      </c>
      <c r="E200" s="184">
        <v>1920.0832</v>
      </c>
      <c r="F200" s="184">
        <v>84.924800000000005</v>
      </c>
      <c r="G200" s="184">
        <v>47.302900000000001</v>
      </c>
      <c r="H200" s="184">
        <v>23.028600000000001</v>
      </c>
      <c r="I200" s="184">
        <v>17.261099999999999</v>
      </c>
      <c r="J200" s="184">
        <v>14.5962</v>
      </c>
      <c r="K200" s="184">
        <v>7.8198999999999996</v>
      </c>
      <c r="L200" s="184">
        <v>6.9785000000000004</v>
      </c>
      <c r="M200" s="184">
        <v>5.9497</v>
      </c>
      <c r="N200" s="184">
        <v>2.5529000000000002</v>
      </c>
      <c r="O200" s="184">
        <v>4.5761000000000003</v>
      </c>
      <c r="P200" s="184">
        <v>6.0075000000000003</v>
      </c>
      <c r="Q200" s="184">
        <v>6.5556999999999999</v>
      </c>
      <c r="R200" s="184">
        <v>3.1067999999999998</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45022</v>
      </c>
      <c r="E201" s="184">
        <v>2040.4535000000001</v>
      </c>
      <c r="F201" s="184">
        <v>85.346800000000002</v>
      </c>
      <c r="G201" s="184">
        <v>47.726700000000001</v>
      </c>
      <c r="H201" s="184">
        <v>23.449400000000001</v>
      </c>
      <c r="I201" s="184">
        <v>17.6846</v>
      </c>
      <c r="J201" s="184">
        <v>15.0235</v>
      </c>
      <c r="K201" s="184">
        <v>8.2508999999999997</v>
      </c>
      <c r="L201" s="184">
        <v>7.4160000000000004</v>
      </c>
      <c r="M201" s="184">
        <v>6.3912000000000004</v>
      </c>
      <c r="N201" s="184">
        <v>2.9863</v>
      </c>
      <c r="O201" s="184">
        <v>5.0263999999999998</v>
      </c>
      <c r="P201" s="184">
        <v>6.4580000000000002</v>
      </c>
      <c r="Q201" s="184">
        <v>7.1554000000000002</v>
      </c>
      <c r="R201" s="184">
        <v>3.5411999999999999</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45022</v>
      </c>
      <c r="E202" s="184">
        <v>11.2682</v>
      </c>
      <c r="F202" s="184">
        <v>20.418399999999998</v>
      </c>
      <c r="G202" s="184">
        <v>11.347799999999999</v>
      </c>
      <c r="H202" s="184">
        <v>12.260899999999999</v>
      </c>
      <c r="I202" s="184">
        <v>9.7307000000000006</v>
      </c>
      <c r="J202" s="184">
        <v>9.2675000000000001</v>
      </c>
      <c r="K202" s="184">
        <v>6.9817</v>
      </c>
      <c r="L202" s="184">
        <v>6.9878</v>
      </c>
      <c r="M202" s="184">
        <v>6.3189000000000002</v>
      </c>
      <c r="N202" s="184">
        <v>5.6806999999999999</v>
      </c>
      <c r="O202" s="184"/>
      <c r="P202" s="184"/>
      <c r="Q202" s="184">
        <v>4.9842000000000004</v>
      </c>
      <c r="R202" s="184">
        <v>5.0621999999999998</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45022</v>
      </c>
      <c r="E203" s="184">
        <v>11.1173</v>
      </c>
      <c r="F203" s="184">
        <v>19.709700000000002</v>
      </c>
      <c r="G203" s="184">
        <v>10.844099999999999</v>
      </c>
      <c r="H203" s="184">
        <v>11.7264</v>
      </c>
      <c r="I203" s="184">
        <v>9.1782000000000004</v>
      </c>
      <c r="J203" s="184">
        <v>8.7167999999999992</v>
      </c>
      <c r="K203" s="184">
        <v>6.4219999999999997</v>
      </c>
      <c r="L203" s="184">
        <v>6.4229000000000003</v>
      </c>
      <c r="M203" s="184">
        <v>5.7458999999999998</v>
      </c>
      <c r="N203" s="184">
        <v>5.1032999999999999</v>
      </c>
      <c r="O203" s="184"/>
      <c r="P203" s="184"/>
      <c r="Q203" s="184">
        <v>4.4092000000000002</v>
      </c>
      <c r="R203" s="184">
        <v>4.4878999999999998</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45022</v>
      </c>
      <c r="E204" s="184">
        <v>55.307000000000002</v>
      </c>
      <c r="F204" s="184">
        <v>101.5847</v>
      </c>
      <c r="G204" s="184">
        <v>47.06</v>
      </c>
      <c r="H204" s="184">
        <v>24.582999999999998</v>
      </c>
      <c r="I204" s="184">
        <v>16.985900000000001</v>
      </c>
      <c r="J204" s="184">
        <v>13.0853</v>
      </c>
      <c r="K204" s="184">
        <v>7.6360000000000001</v>
      </c>
      <c r="L204" s="184">
        <v>6.9936999999999996</v>
      </c>
      <c r="M204" s="184">
        <v>6.6059999999999999</v>
      </c>
      <c r="N204" s="184">
        <v>4.7102000000000004</v>
      </c>
      <c r="O204" s="184">
        <v>5.8505000000000003</v>
      </c>
      <c r="P204" s="184">
        <v>7.0071000000000003</v>
      </c>
      <c r="Q204" s="184">
        <v>7.2965999999999998</v>
      </c>
      <c r="R204" s="184">
        <v>4.7870999999999997</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45022</v>
      </c>
      <c r="E205" s="184">
        <v>57.112200000000001</v>
      </c>
      <c r="F205" s="184">
        <v>102.02800000000001</v>
      </c>
      <c r="G205" s="184">
        <v>47.498899999999999</v>
      </c>
      <c r="H205" s="184">
        <v>25.021100000000001</v>
      </c>
      <c r="I205" s="184">
        <v>17.425999999999998</v>
      </c>
      <c r="J205" s="184">
        <v>13.529299999999999</v>
      </c>
      <c r="K205" s="184">
        <v>8.0841999999999992</v>
      </c>
      <c r="L205" s="184">
        <v>7.4447000000000001</v>
      </c>
      <c r="M205" s="184">
        <v>7.0620000000000003</v>
      </c>
      <c r="N205" s="184">
        <v>5.16</v>
      </c>
      <c r="O205" s="184">
        <v>6.2869000000000002</v>
      </c>
      <c r="P205" s="184">
        <v>7.4135999999999997</v>
      </c>
      <c r="Q205" s="184">
        <v>8.2420000000000009</v>
      </c>
      <c r="R205" s="184">
        <v>5.2237</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45022</v>
      </c>
      <c r="E206" s="184">
        <v>29.5379</v>
      </c>
      <c r="F206" s="184">
        <v>86.828699999999998</v>
      </c>
      <c r="G206" s="184">
        <v>43.860199999999999</v>
      </c>
      <c r="H206" s="184">
        <v>23.022400000000001</v>
      </c>
      <c r="I206" s="184">
        <v>17.012899999999998</v>
      </c>
      <c r="J206" s="184">
        <v>14.764099999999999</v>
      </c>
      <c r="K206" s="184">
        <v>7.7717999999999998</v>
      </c>
      <c r="L206" s="184">
        <v>6.7275</v>
      </c>
      <c r="M206" s="184">
        <v>5.4203999999999999</v>
      </c>
      <c r="N206" s="184">
        <v>4.2404999999999999</v>
      </c>
      <c r="O206" s="184">
        <v>4.7831000000000001</v>
      </c>
      <c r="P206" s="184">
        <v>6.3056999999999999</v>
      </c>
      <c r="Q206" s="184">
        <v>7.0663</v>
      </c>
      <c r="R206" s="184">
        <v>3.6939000000000002</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45022</v>
      </c>
      <c r="E207" s="184">
        <v>31.495000000000001</v>
      </c>
      <c r="F207" s="184">
        <v>87.358900000000006</v>
      </c>
      <c r="G207" s="184">
        <v>44.432200000000002</v>
      </c>
      <c r="H207" s="184">
        <v>23.560099999999998</v>
      </c>
      <c r="I207" s="184">
        <v>17.550699999999999</v>
      </c>
      <c r="J207" s="184">
        <v>15.2075</v>
      </c>
      <c r="K207" s="184">
        <v>8.2927</v>
      </c>
      <c r="L207" s="184">
        <v>7.2777000000000003</v>
      </c>
      <c r="M207" s="184">
        <v>5.9809000000000001</v>
      </c>
      <c r="N207" s="184">
        <v>4.8055000000000003</v>
      </c>
      <c r="O207" s="184">
        <v>5.3552999999999997</v>
      </c>
      <c r="P207" s="184">
        <v>6.8875000000000002</v>
      </c>
      <c r="Q207" s="184">
        <v>7.3783000000000003</v>
      </c>
      <c r="R207" s="184">
        <v>4.2610000000000001</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45022</v>
      </c>
      <c r="E208" s="184">
        <v>11.171099999999999</v>
      </c>
      <c r="F208" s="184">
        <v>96.970799999999997</v>
      </c>
      <c r="G208" s="184">
        <v>46.025399999999998</v>
      </c>
      <c r="H208" s="184">
        <v>25.215599999999998</v>
      </c>
      <c r="I208" s="184">
        <v>18.544899999999998</v>
      </c>
      <c r="J208" s="184">
        <v>14.2841</v>
      </c>
      <c r="K208" s="184">
        <v>8.4156999999999993</v>
      </c>
      <c r="L208" s="184">
        <v>7.2759999999999998</v>
      </c>
      <c r="M208" s="184">
        <v>6.3005000000000004</v>
      </c>
      <c r="N208" s="184">
        <v>4.3989000000000003</v>
      </c>
      <c r="O208" s="184"/>
      <c r="P208" s="184"/>
      <c r="Q208" s="184">
        <v>4.1848000000000001</v>
      </c>
      <c r="R208" s="184">
        <v>4.2207999999999997</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45022</v>
      </c>
      <c r="E209" s="184">
        <v>11.037800000000001</v>
      </c>
      <c r="F209" s="184">
        <v>96.815200000000004</v>
      </c>
      <c r="G209" s="184">
        <v>45.583799999999997</v>
      </c>
      <c r="H209" s="184">
        <v>24.769500000000001</v>
      </c>
      <c r="I209" s="184">
        <v>18.075800000000001</v>
      </c>
      <c r="J209" s="184">
        <v>13.792299999999999</v>
      </c>
      <c r="K209" s="184">
        <v>7.9305000000000003</v>
      </c>
      <c r="L209" s="184">
        <v>6.8080999999999996</v>
      </c>
      <c r="M209" s="184">
        <v>5.8376999999999999</v>
      </c>
      <c r="N209" s="184">
        <v>3.94</v>
      </c>
      <c r="O209" s="184"/>
      <c r="P209" s="184"/>
      <c r="Q209" s="184">
        <v>3.7227999999999999</v>
      </c>
      <c r="R209" s="184">
        <v>3.7631999999999999</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45022</v>
      </c>
      <c r="E210" s="184">
        <v>17.5702</v>
      </c>
      <c r="F210" s="184">
        <v>82.867500000000007</v>
      </c>
      <c r="G210" s="184">
        <v>44.479500000000002</v>
      </c>
      <c r="H210" s="184">
        <v>23.3597</v>
      </c>
      <c r="I210" s="184">
        <v>16.800799999999999</v>
      </c>
      <c r="J210" s="184">
        <v>14.036899999999999</v>
      </c>
      <c r="K210" s="184">
        <v>7.6741999999999999</v>
      </c>
      <c r="L210" s="184">
        <v>7.0294999999999996</v>
      </c>
      <c r="M210" s="184">
        <v>6.0374999999999996</v>
      </c>
      <c r="N210" s="184">
        <v>4.2321</v>
      </c>
      <c r="O210" s="184">
        <v>5.734</v>
      </c>
      <c r="P210" s="184">
        <v>6.8963000000000001</v>
      </c>
      <c r="Q210" s="184">
        <v>7.3963999999999999</v>
      </c>
      <c r="R210" s="184">
        <v>4.2454999999999998</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45022</v>
      </c>
      <c r="E211" s="184">
        <v>18.074000000000002</v>
      </c>
      <c r="F211" s="184">
        <v>83.392499999999998</v>
      </c>
      <c r="G211" s="184">
        <v>45.066000000000003</v>
      </c>
      <c r="H211" s="184">
        <v>23.9039</v>
      </c>
      <c r="I211" s="184">
        <v>17.3232</v>
      </c>
      <c r="J211" s="184">
        <v>14.555099999999999</v>
      </c>
      <c r="K211" s="184">
        <v>8.1953999999999994</v>
      </c>
      <c r="L211" s="184">
        <v>7.5376000000000003</v>
      </c>
      <c r="M211" s="184">
        <v>6.5399000000000003</v>
      </c>
      <c r="N211" s="184">
        <v>4.7282000000000002</v>
      </c>
      <c r="O211" s="184">
        <v>6.2363999999999997</v>
      </c>
      <c r="P211" s="184">
        <v>7.3775000000000004</v>
      </c>
      <c r="Q211" s="184">
        <v>7.7815000000000003</v>
      </c>
      <c r="R211" s="184">
        <v>4.7337999999999996</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45022</v>
      </c>
      <c r="E212" s="184">
        <v>20.708400000000001</v>
      </c>
      <c r="F212" s="184">
        <v>89.050200000000004</v>
      </c>
      <c r="G212" s="184">
        <v>44.816200000000002</v>
      </c>
      <c r="H212" s="184">
        <v>21.649699999999999</v>
      </c>
      <c r="I212" s="184">
        <v>17.732900000000001</v>
      </c>
      <c r="J212" s="184">
        <v>14.7143</v>
      </c>
      <c r="K212" s="184">
        <v>7.9044999999999996</v>
      </c>
      <c r="L212" s="184">
        <v>6.8659999999999997</v>
      </c>
      <c r="M212" s="184">
        <v>5.6200999999999999</v>
      </c>
      <c r="N212" s="184">
        <v>4.3743999999999996</v>
      </c>
      <c r="O212" s="184">
        <v>5.4497</v>
      </c>
      <c r="P212" s="184">
        <v>6.6002000000000001</v>
      </c>
      <c r="Q212" s="184">
        <v>7.4851000000000001</v>
      </c>
      <c r="R212" s="184">
        <v>4.3315000000000001</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45022</v>
      </c>
      <c r="E213" s="184">
        <v>21.691199999999998</v>
      </c>
      <c r="F213" s="184">
        <v>89.233000000000004</v>
      </c>
      <c r="G213" s="184">
        <v>44.981900000000003</v>
      </c>
      <c r="H213" s="184">
        <v>21.810700000000001</v>
      </c>
      <c r="I213" s="184">
        <v>17.898700000000002</v>
      </c>
      <c r="J213" s="184">
        <v>14.874000000000001</v>
      </c>
      <c r="K213" s="184">
        <v>8.0620999999999992</v>
      </c>
      <c r="L213" s="184">
        <v>7.0457999999999998</v>
      </c>
      <c r="M213" s="184">
        <v>5.8567</v>
      </c>
      <c r="N213" s="184">
        <v>4.6782000000000004</v>
      </c>
      <c r="O213" s="184">
        <v>5.8851000000000004</v>
      </c>
      <c r="P213" s="184">
        <v>7.0766</v>
      </c>
      <c r="Q213" s="184">
        <v>7.9805000000000001</v>
      </c>
      <c r="R213" s="184">
        <v>4.7317</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45022</v>
      </c>
      <c r="E214" s="184">
        <v>2786.4340999999999</v>
      </c>
      <c r="F214" s="184">
        <v>93.039000000000001</v>
      </c>
      <c r="G214" s="184">
        <v>47.869</v>
      </c>
      <c r="H214" s="184">
        <v>24.13</v>
      </c>
      <c r="I214" s="184">
        <v>17.891200000000001</v>
      </c>
      <c r="J214" s="184">
        <v>15.1273</v>
      </c>
      <c r="K214" s="184">
        <v>8.2402999999999995</v>
      </c>
      <c r="L214" s="184">
        <v>7.4278000000000004</v>
      </c>
      <c r="M214" s="184">
        <v>6.2938000000000001</v>
      </c>
      <c r="N214" s="184">
        <v>4.4223999999999997</v>
      </c>
      <c r="O214" s="184">
        <v>5.6524999999999999</v>
      </c>
      <c r="P214" s="184">
        <v>7.0258000000000003</v>
      </c>
      <c r="Q214" s="184">
        <v>7.9779999999999998</v>
      </c>
      <c r="R214" s="184">
        <v>4.3308999999999997</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45022</v>
      </c>
      <c r="E215" s="184">
        <v>2648.7786999999998</v>
      </c>
      <c r="F215" s="184">
        <v>92.572199999999995</v>
      </c>
      <c r="G215" s="184">
        <v>47.398099999999999</v>
      </c>
      <c r="H215" s="184">
        <v>23.6587</v>
      </c>
      <c r="I215" s="184">
        <v>17.418700000000001</v>
      </c>
      <c r="J215" s="184">
        <v>14.651999999999999</v>
      </c>
      <c r="K215" s="184">
        <v>7.7614999999999998</v>
      </c>
      <c r="L215" s="184">
        <v>6.9413999999999998</v>
      </c>
      <c r="M215" s="184">
        <v>5.8026999999999997</v>
      </c>
      <c r="N215" s="184">
        <v>3.9331999999999998</v>
      </c>
      <c r="O215" s="184">
        <v>5.1567999999999996</v>
      </c>
      <c r="P215" s="184">
        <v>6.5167999999999999</v>
      </c>
      <c r="Q215" s="184">
        <v>7.4829999999999997</v>
      </c>
      <c r="R215" s="184">
        <v>3.8418999999999999</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45022</v>
      </c>
      <c r="E216" s="184">
        <v>36.384900000000002</v>
      </c>
      <c r="F216" s="184">
        <v>80.127600000000001</v>
      </c>
      <c r="G216" s="184">
        <v>40.091000000000001</v>
      </c>
      <c r="H216" s="184">
        <v>22.9114</v>
      </c>
      <c r="I216" s="184">
        <v>16.0122</v>
      </c>
      <c r="J216" s="184">
        <v>14.0746</v>
      </c>
      <c r="K216" s="184">
        <v>7.6936999999999998</v>
      </c>
      <c r="L216" s="184">
        <v>6.9707999999999997</v>
      </c>
      <c r="M216" s="184">
        <v>5.8224</v>
      </c>
      <c r="N216" s="184">
        <v>3.9396</v>
      </c>
      <c r="O216" s="184">
        <v>4.5263999999999998</v>
      </c>
      <c r="P216" s="184">
        <v>5.8677999999999999</v>
      </c>
      <c r="Q216" s="184">
        <v>7.3224</v>
      </c>
      <c r="R216" s="184">
        <v>3.5579000000000001</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45022</v>
      </c>
      <c r="E217" s="184">
        <v>36.787599999999998</v>
      </c>
      <c r="F217" s="184">
        <v>80.245099999999994</v>
      </c>
      <c r="G217" s="184">
        <v>40.249899999999997</v>
      </c>
      <c r="H217" s="184">
        <v>21.732600000000001</v>
      </c>
      <c r="I217" s="184">
        <v>15.4055</v>
      </c>
      <c r="J217" s="184">
        <v>13.9024</v>
      </c>
      <c r="K217" s="184">
        <v>7.7567000000000004</v>
      </c>
      <c r="L217" s="184">
        <v>7.0979999999999999</v>
      </c>
      <c r="M217" s="184">
        <v>5.9718</v>
      </c>
      <c r="N217" s="184">
        <v>4.0685000000000002</v>
      </c>
      <c r="O217" s="184">
        <v>4.6867000000000001</v>
      </c>
      <c r="P217" s="184">
        <v>6.0212000000000003</v>
      </c>
      <c r="Q217" s="184">
        <v>7.1089000000000002</v>
      </c>
      <c r="R217" s="184">
        <v>3.7121</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45022</v>
      </c>
      <c r="E218" s="184">
        <v>12.4321</v>
      </c>
      <c r="F218" s="184">
        <v>75.020600000000002</v>
      </c>
      <c r="G218" s="184">
        <v>38.189</v>
      </c>
      <c r="H218" s="184">
        <v>23.460799999999999</v>
      </c>
      <c r="I218" s="184">
        <v>18.501000000000001</v>
      </c>
      <c r="J218" s="184">
        <v>15.5161</v>
      </c>
      <c r="K218" s="184">
        <v>8.5982000000000003</v>
      </c>
      <c r="L218" s="184">
        <v>7.5369999999999999</v>
      </c>
      <c r="M218" s="184">
        <v>6.6285999999999996</v>
      </c>
      <c r="N218" s="184">
        <v>4.6561000000000003</v>
      </c>
      <c r="O218" s="184">
        <v>6.2119999999999997</v>
      </c>
      <c r="P218" s="184"/>
      <c r="Q218" s="184">
        <v>6.4356</v>
      </c>
      <c r="R218" s="184">
        <v>4.8178999999999998</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45022</v>
      </c>
      <c r="E219" s="184">
        <v>12.215299999999999</v>
      </c>
      <c r="F219" s="184">
        <v>74.854600000000005</v>
      </c>
      <c r="G219" s="184">
        <v>37.766399999999997</v>
      </c>
      <c r="H219" s="184">
        <v>22.973700000000001</v>
      </c>
      <c r="I219" s="184">
        <v>17.9876</v>
      </c>
      <c r="J219" s="184">
        <v>15.0136</v>
      </c>
      <c r="K219" s="184">
        <v>8.0863999999999994</v>
      </c>
      <c r="L219" s="184">
        <v>7.0195999999999996</v>
      </c>
      <c r="M219" s="184">
        <v>6.1074999999999999</v>
      </c>
      <c r="N219" s="184">
        <v>4.1398999999999999</v>
      </c>
      <c r="O219" s="184">
        <v>5.6906999999999996</v>
      </c>
      <c r="P219" s="184"/>
      <c r="Q219" s="184">
        <v>5.9005000000000001</v>
      </c>
      <c r="R219" s="184">
        <v>4.3082000000000003</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45022</v>
      </c>
      <c r="E220" s="184">
        <v>1091.9974999999999</v>
      </c>
      <c r="F220" s="184">
        <v>56.72</v>
      </c>
      <c r="G220" s="184">
        <v>27.640499999999999</v>
      </c>
      <c r="H220" s="184">
        <v>21.133500000000002</v>
      </c>
      <c r="I220" s="184">
        <v>14.5656</v>
      </c>
      <c r="J220" s="184">
        <v>11.834300000000001</v>
      </c>
      <c r="K220" s="184">
        <v>7.1222000000000003</v>
      </c>
      <c r="L220" s="184">
        <v>6.8250999999999999</v>
      </c>
      <c r="M220" s="184">
        <v>5.8446999999999996</v>
      </c>
      <c r="N220" s="184">
        <v>3.4338000000000002</v>
      </c>
      <c r="O220" s="184"/>
      <c r="P220" s="184"/>
      <c r="Q220" s="184">
        <v>4.1287000000000003</v>
      </c>
      <c r="R220" s="184">
        <v>4.2039999999999997</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45022</v>
      </c>
      <c r="E221" s="184">
        <v>1080.1570999999999</v>
      </c>
      <c r="F221" s="184">
        <v>56.220700000000001</v>
      </c>
      <c r="G221" s="184">
        <v>27.139700000000001</v>
      </c>
      <c r="H221" s="184">
        <v>20.632100000000001</v>
      </c>
      <c r="I221" s="184">
        <v>14.0634</v>
      </c>
      <c r="J221" s="184">
        <v>11.3294</v>
      </c>
      <c r="K221" s="184">
        <v>6.6136999999999997</v>
      </c>
      <c r="L221" s="184">
        <v>6.3087</v>
      </c>
      <c r="M221" s="184">
        <v>5.3236999999999997</v>
      </c>
      <c r="N221" s="184">
        <v>2.9178999999999999</v>
      </c>
      <c r="O221" s="184"/>
      <c r="P221" s="184"/>
      <c r="Q221" s="184">
        <v>3.6080999999999999</v>
      </c>
      <c r="R221" s="184">
        <v>3.6838000000000002</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45022</v>
      </c>
      <c r="E222" s="184">
        <v>18.862400000000001</v>
      </c>
      <c r="F222" s="184">
        <v>121.7333</v>
      </c>
      <c r="G222" s="184">
        <v>63.086100000000002</v>
      </c>
      <c r="H222" s="184">
        <v>31.197099999999999</v>
      </c>
      <c r="I222" s="184">
        <v>21.587399999999999</v>
      </c>
      <c r="J222" s="184">
        <v>17.979399999999998</v>
      </c>
      <c r="K222" s="184">
        <v>8.7575000000000003</v>
      </c>
      <c r="L222" s="184">
        <v>8.0428999999999995</v>
      </c>
      <c r="M222" s="184">
        <v>6.7907000000000002</v>
      </c>
      <c r="N222" s="184">
        <v>11.8826</v>
      </c>
      <c r="O222" s="184">
        <v>7.4660000000000002</v>
      </c>
      <c r="P222" s="184">
        <v>5.6199000000000003</v>
      </c>
      <c r="Q222" s="184">
        <v>7.1609999999999996</v>
      </c>
      <c r="R222" s="184">
        <v>7.6509999999999998</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45022</v>
      </c>
      <c r="E223" s="184">
        <v>18.657699999999998</v>
      </c>
      <c r="F223" s="184">
        <v>121.4979</v>
      </c>
      <c r="G223" s="184">
        <v>62.793500000000002</v>
      </c>
      <c r="H223" s="184">
        <v>30.897200000000002</v>
      </c>
      <c r="I223" s="184">
        <v>21.272200000000002</v>
      </c>
      <c r="J223" s="184">
        <v>17.6464</v>
      </c>
      <c r="K223" s="184">
        <v>8.4202999999999992</v>
      </c>
      <c r="L223" s="184">
        <v>7.7004000000000001</v>
      </c>
      <c r="M223" s="184">
        <v>6.444</v>
      </c>
      <c r="N223" s="184">
        <v>11.5664</v>
      </c>
      <c r="O223" s="184">
        <v>7.2935999999999996</v>
      </c>
      <c r="P223" s="184">
        <v>5.4802999999999997</v>
      </c>
      <c r="Q223" s="184">
        <v>7.0335999999999999</v>
      </c>
      <c r="R223" s="184">
        <v>7.4181999999999997</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85.058456818181824</v>
      </c>
      <c r="G224" s="186">
        <v>42.601875</v>
      </c>
      <c r="H224" s="186">
        <v>22.878629545454547</v>
      </c>
      <c r="I224" s="186">
        <v>17.242068181818183</v>
      </c>
      <c r="J224" s="186">
        <v>14.346577272727274</v>
      </c>
      <c r="K224" s="186">
        <v>7.8822977272727286</v>
      </c>
      <c r="L224" s="186">
        <v>7.1427886363636359</v>
      </c>
      <c r="M224" s="186">
        <v>6.1790613636363636</v>
      </c>
      <c r="N224" s="186">
        <v>4.6673068181818183</v>
      </c>
      <c r="O224" s="186">
        <v>5.7122999999999999</v>
      </c>
      <c r="P224" s="186">
        <v>6.778088235294117</v>
      </c>
      <c r="Q224" s="186">
        <v>6.856804545454545</v>
      </c>
      <c r="R224" s="186">
        <v>4.4340136363636367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85.193049999999999</v>
      </c>
      <c r="G225" s="186">
        <v>43.539649999999995</v>
      </c>
      <c r="H225" s="186">
        <v>22.942550000000001</v>
      </c>
      <c r="I225" s="186">
        <v>17.292149999999999</v>
      </c>
      <c r="J225" s="186">
        <v>14.624099999999999</v>
      </c>
      <c r="K225" s="186">
        <v>7.9175000000000004</v>
      </c>
      <c r="L225" s="186">
        <v>7.0444499999999994</v>
      </c>
      <c r="M225" s="186">
        <v>6.0301</v>
      </c>
      <c r="N225" s="186">
        <v>4.4781499999999994</v>
      </c>
      <c r="O225" s="186">
        <v>5.7362500000000001</v>
      </c>
      <c r="P225" s="186">
        <v>6.8810500000000001</v>
      </c>
      <c r="Q225" s="186">
        <v>7.4755500000000001</v>
      </c>
      <c r="R225" s="186">
        <v>4.3195499999999996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D226" s="106"/>
      <c r="E226" s="107"/>
      <c r="F226" s="107"/>
      <c r="G226" s="107"/>
      <c r="H226" s="107"/>
      <c r="I226" s="107"/>
      <c r="J226" s="107"/>
      <c r="K226" s="107"/>
      <c r="L226" s="107"/>
      <c r="M226" s="107"/>
      <c r="N226" s="107"/>
      <c r="O226" s="107"/>
      <c r="P226" s="107"/>
      <c r="Q226" s="107"/>
      <c r="R226" s="107"/>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45022</v>
      </c>
      <c r="E228" s="184">
        <v>52.982100000000003</v>
      </c>
      <c r="F228" s="184">
        <v>93.5869</v>
      </c>
      <c r="G228" s="184">
        <v>55.896700000000003</v>
      </c>
      <c r="H228" s="184">
        <v>45.196800000000003</v>
      </c>
      <c r="I228" s="184">
        <v>24.131499999999999</v>
      </c>
      <c r="J228" s="184">
        <v>3.931</v>
      </c>
      <c r="K228" s="184">
        <v>2.4489000000000001</v>
      </c>
      <c r="L228" s="184">
        <v>3.9588000000000001</v>
      </c>
      <c r="M228" s="184">
        <v>7.6374000000000004</v>
      </c>
      <c r="N228" s="184">
        <v>2.3706</v>
      </c>
      <c r="O228" s="184">
        <v>14.180999999999999</v>
      </c>
      <c r="P228" s="184">
        <v>6.4455999999999998</v>
      </c>
      <c r="Q228" s="184">
        <v>9.2306000000000008</v>
      </c>
      <c r="R228" s="184">
        <v>7.0784000000000002</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45022</v>
      </c>
      <c r="E229" s="184">
        <v>57.981400000000001</v>
      </c>
      <c r="F229" s="184">
        <v>94.481899999999996</v>
      </c>
      <c r="G229" s="184">
        <v>56.836399999999998</v>
      </c>
      <c r="H229" s="184">
        <v>46.149000000000001</v>
      </c>
      <c r="I229" s="184">
        <v>25.0823</v>
      </c>
      <c r="J229" s="184">
        <v>4.8795999999999999</v>
      </c>
      <c r="K229" s="184">
        <v>3.3988999999999998</v>
      </c>
      <c r="L229" s="184">
        <v>4.9306000000000001</v>
      </c>
      <c r="M229" s="184">
        <v>8.6639999999999997</v>
      </c>
      <c r="N229" s="184">
        <v>3.3666999999999998</v>
      </c>
      <c r="O229" s="184">
        <v>15.196999999999999</v>
      </c>
      <c r="P229" s="184">
        <v>7.3627000000000002</v>
      </c>
      <c r="Q229" s="184">
        <v>10.432</v>
      </c>
      <c r="R229" s="184">
        <v>8.0508000000000006</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45022</v>
      </c>
      <c r="E230" s="184">
        <v>57.981400000000001</v>
      </c>
      <c r="F230" s="184">
        <v>94.481899999999996</v>
      </c>
      <c r="G230" s="184">
        <v>56.836399999999998</v>
      </c>
      <c r="H230" s="184">
        <v>46.149000000000001</v>
      </c>
      <c r="I230" s="184">
        <v>25.0823</v>
      </c>
      <c r="J230" s="184">
        <v>4.8795999999999999</v>
      </c>
      <c r="K230" s="184">
        <v>3.3988999999999998</v>
      </c>
      <c r="L230" s="184">
        <v>4.9306000000000001</v>
      </c>
      <c r="M230" s="184">
        <v>8.6639999999999997</v>
      </c>
      <c r="N230" s="184">
        <v>3.3666999999999998</v>
      </c>
      <c r="O230" s="184">
        <v>15.196999999999999</v>
      </c>
      <c r="P230" s="184">
        <v>7.3627000000000002</v>
      </c>
      <c r="Q230" s="184">
        <v>10.405799999999999</v>
      </c>
      <c r="R230" s="184">
        <v>8.0508000000000006</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45022</v>
      </c>
      <c r="E231" s="184">
        <v>28.043399999999998</v>
      </c>
      <c r="F231" s="184">
        <v>96.831500000000005</v>
      </c>
      <c r="G231" s="184">
        <v>74.468100000000007</v>
      </c>
      <c r="H231" s="184">
        <v>58.363500000000002</v>
      </c>
      <c r="I231" s="184">
        <v>33.932400000000001</v>
      </c>
      <c r="J231" s="184">
        <v>8.0954999999999995</v>
      </c>
      <c r="K231" s="184">
        <v>5.1448</v>
      </c>
      <c r="L231" s="184">
        <v>3.6457999999999999</v>
      </c>
      <c r="M231" s="184">
        <v>7.4511000000000003</v>
      </c>
      <c r="N231" s="184">
        <v>2.1825999999999999</v>
      </c>
      <c r="O231" s="184">
        <v>11.315200000000001</v>
      </c>
      <c r="P231" s="184">
        <v>6.9344999999999999</v>
      </c>
      <c r="Q231" s="184">
        <v>8.8309999999999995</v>
      </c>
      <c r="R231" s="184">
        <v>6.3089000000000004</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45022</v>
      </c>
      <c r="E232" s="184">
        <v>24.700399999999998</v>
      </c>
      <c r="F232" s="184">
        <v>95.561800000000005</v>
      </c>
      <c r="G232" s="184">
        <v>73.190200000000004</v>
      </c>
      <c r="H232" s="184">
        <v>57.042000000000002</v>
      </c>
      <c r="I232" s="184">
        <v>32.671199999999999</v>
      </c>
      <c r="J232" s="184">
        <v>6.8320999999999996</v>
      </c>
      <c r="K232" s="184">
        <v>3.8370000000000002</v>
      </c>
      <c r="L232" s="184">
        <v>2.3210999999999999</v>
      </c>
      <c r="M232" s="184">
        <v>6.0655000000000001</v>
      </c>
      <c r="N232" s="184">
        <v>0.81840000000000002</v>
      </c>
      <c r="O232" s="184">
        <v>9.9831000000000003</v>
      </c>
      <c r="P232" s="184">
        <v>5.7409999999999997</v>
      </c>
      <c r="Q232" s="184">
        <v>7.3605999999999998</v>
      </c>
      <c r="R232" s="184">
        <v>4.9379</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45022</v>
      </c>
      <c r="E233" s="184">
        <v>28.7073</v>
      </c>
      <c r="F233" s="184">
        <v>137.57929999999999</v>
      </c>
      <c r="G233" s="184">
        <v>72.306700000000006</v>
      </c>
      <c r="H233" s="184">
        <v>52.975999999999999</v>
      </c>
      <c r="I233" s="184">
        <v>31.8809</v>
      </c>
      <c r="J233" s="184">
        <v>11.383900000000001</v>
      </c>
      <c r="K233" s="184">
        <v>4.9997999999999996</v>
      </c>
      <c r="L233" s="184">
        <v>3.2378</v>
      </c>
      <c r="M233" s="184">
        <v>5.0777999999999999</v>
      </c>
      <c r="N233" s="184">
        <v>1.3765000000000001</v>
      </c>
      <c r="O233" s="184">
        <v>8.6702999999999992</v>
      </c>
      <c r="P233" s="184">
        <v>5.9438000000000004</v>
      </c>
      <c r="Q233" s="184">
        <v>8.0943000000000005</v>
      </c>
      <c r="R233" s="184">
        <v>4.0176999999999996</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45022</v>
      </c>
      <c r="E234" s="184">
        <v>26.200900000000001</v>
      </c>
      <c r="F234" s="184">
        <v>136.75389999999999</v>
      </c>
      <c r="G234" s="184">
        <v>71.417500000000004</v>
      </c>
      <c r="H234" s="184">
        <v>52.0261</v>
      </c>
      <c r="I234" s="184">
        <v>30.940999999999999</v>
      </c>
      <c r="J234" s="184">
        <v>10.445600000000001</v>
      </c>
      <c r="K234" s="184">
        <v>4.0568999999999997</v>
      </c>
      <c r="L234" s="184">
        <v>2.2860999999999998</v>
      </c>
      <c r="M234" s="184">
        <v>4.1047000000000002</v>
      </c>
      <c r="N234" s="184">
        <v>0.42159999999999997</v>
      </c>
      <c r="O234" s="184">
        <v>7.6557000000000004</v>
      </c>
      <c r="P234" s="184">
        <v>4.9945000000000004</v>
      </c>
      <c r="Q234" s="184">
        <v>7.6191000000000004</v>
      </c>
      <c r="R234" s="184">
        <v>3.0442</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45022</v>
      </c>
      <c r="E235" s="184">
        <v>29.548300000000001</v>
      </c>
      <c r="F235" s="184">
        <v>86.053399999999996</v>
      </c>
      <c r="G235" s="184">
        <v>47.910400000000003</v>
      </c>
      <c r="H235" s="184">
        <v>37.110300000000002</v>
      </c>
      <c r="I235" s="184">
        <v>20.560400000000001</v>
      </c>
      <c r="J235" s="184">
        <v>5.9271000000000003</v>
      </c>
      <c r="K235" s="184">
        <v>2.8096999999999999</v>
      </c>
      <c r="L235" s="184">
        <v>4.2691999999999997</v>
      </c>
      <c r="M235" s="184">
        <v>6.8015999999999996</v>
      </c>
      <c r="N235" s="184">
        <v>2.8894000000000002</v>
      </c>
      <c r="O235" s="184">
        <v>15.763500000000001</v>
      </c>
      <c r="P235" s="184">
        <v>6.3030999999999997</v>
      </c>
      <c r="Q235" s="184">
        <v>8.3109999999999999</v>
      </c>
      <c r="R235" s="184">
        <v>15.055999999999999</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45022</v>
      </c>
      <c r="E236" s="184">
        <v>28.095099999999999</v>
      </c>
      <c r="F236" s="184">
        <v>85.815899999999999</v>
      </c>
      <c r="G236" s="184">
        <v>47.692100000000003</v>
      </c>
      <c r="H236" s="184">
        <v>36.9163</v>
      </c>
      <c r="I236" s="184">
        <v>20.3597</v>
      </c>
      <c r="J236" s="184">
        <v>5.7272999999999996</v>
      </c>
      <c r="K236" s="184">
        <v>2.4981</v>
      </c>
      <c r="L236" s="184">
        <v>3.8456000000000001</v>
      </c>
      <c r="M236" s="184">
        <v>6.3217999999999996</v>
      </c>
      <c r="N236" s="184">
        <v>2.3769</v>
      </c>
      <c r="O236" s="184">
        <v>15.1424</v>
      </c>
      <c r="P236" s="184">
        <v>5.7127999999999997</v>
      </c>
      <c r="Q236" s="184">
        <v>7.6235999999999997</v>
      </c>
      <c r="R236" s="184">
        <v>14.4975</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45022</v>
      </c>
      <c r="E237" s="184">
        <v>42.349400000000003</v>
      </c>
      <c r="F237" s="184">
        <v>70.724599999999995</v>
      </c>
      <c r="G237" s="184">
        <v>59.645600000000002</v>
      </c>
      <c r="H237" s="184">
        <v>45.0535</v>
      </c>
      <c r="I237" s="184">
        <v>30.9663</v>
      </c>
      <c r="J237" s="184">
        <v>8.9786999999999999</v>
      </c>
      <c r="K237" s="184">
        <v>6.4798</v>
      </c>
      <c r="L237" s="184">
        <v>6.2042000000000002</v>
      </c>
      <c r="M237" s="184">
        <v>8.3846000000000007</v>
      </c>
      <c r="N237" s="184">
        <v>3.9239000000000002</v>
      </c>
      <c r="O237" s="184">
        <v>9.5244</v>
      </c>
      <c r="P237" s="184">
        <v>7.7222</v>
      </c>
      <c r="Q237" s="184">
        <v>9.2269000000000005</v>
      </c>
      <c r="R237" s="184">
        <v>6.1307999999999998</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45022</v>
      </c>
      <c r="E238" s="184">
        <v>35.981299999999997</v>
      </c>
      <c r="F238" s="184">
        <v>69.314499999999995</v>
      </c>
      <c r="G238" s="184">
        <v>58.268500000000003</v>
      </c>
      <c r="H238" s="184">
        <v>43.679000000000002</v>
      </c>
      <c r="I238" s="184">
        <v>30.1541</v>
      </c>
      <c r="J238" s="184">
        <v>7.8632</v>
      </c>
      <c r="K238" s="184">
        <v>5.1605999999999996</v>
      </c>
      <c r="L238" s="184">
        <v>4.7020999999999997</v>
      </c>
      <c r="M238" s="184">
        <v>6.8445</v>
      </c>
      <c r="N238" s="184">
        <v>2.4277000000000002</v>
      </c>
      <c r="O238" s="184">
        <v>7.8247</v>
      </c>
      <c r="P238" s="184">
        <v>5.9779999999999998</v>
      </c>
      <c r="Q238" s="184">
        <v>7.1482000000000001</v>
      </c>
      <c r="R238" s="184">
        <v>4.4528999999999996</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45022</v>
      </c>
      <c r="E241" s="184">
        <v>86.913799999999995</v>
      </c>
      <c r="F241" s="184">
        <v>94.271100000000004</v>
      </c>
      <c r="G241" s="184">
        <v>51.550199999999997</v>
      </c>
      <c r="H241" s="184">
        <v>41.482199999999999</v>
      </c>
      <c r="I241" s="184">
        <v>25.694099999999999</v>
      </c>
      <c r="J241" s="184">
        <v>7.7534999999999998</v>
      </c>
      <c r="K241" s="184">
        <v>4.1505999999999998</v>
      </c>
      <c r="L241" s="184">
        <v>5.4081000000000001</v>
      </c>
      <c r="M241" s="184">
        <v>7.8781999999999996</v>
      </c>
      <c r="N241" s="184">
        <v>3.9860000000000002</v>
      </c>
      <c r="O241" s="184">
        <v>11.937900000000001</v>
      </c>
      <c r="P241" s="184">
        <v>9.2688000000000006</v>
      </c>
      <c r="Q241" s="184">
        <v>9.5571999999999999</v>
      </c>
      <c r="R241" s="184">
        <v>6.9448999999999996</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45022</v>
      </c>
      <c r="E242" s="184">
        <v>89.670430386962707</v>
      </c>
      <c r="F242" s="184">
        <v>92.975399999999993</v>
      </c>
      <c r="G242" s="184">
        <v>50.315800000000003</v>
      </c>
      <c r="H242" s="184">
        <v>40.143300000000004</v>
      </c>
      <c r="I242" s="184">
        <v>24.4102</v>
      </c>
      <c r="J242" s="184">
        <v>6.5095000000000001</v>
      </c>
      <c r="K242" s="184">
        <v>2.9022999999999999</v>
      </c>
      <c r="L242" s="184">
        <v>4.1402999999999999</v>
      </c>
      <c r="M242" s="184">
        <v>6.5716000000000001</v>
      </c>
      <c r="N242" s="184">
        <v>2.7159</v>
      </c>
      <c r="O242" s="184">
        <v>10.585100000000001</v>
      </c>
      <c r="P242" s="184">
        <v>8.0330999999999992</v>
      </c>
      <c r="Q242" s="184">
        <v>8.2766999999999999</v>
      </c>
      <c r="R242" s="184">
        <v>5.6138000000000003</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45022</v>
      </c>
      <c r="E243" s="184">
        <v>50.603200000000001</v>
      </c>
      <c r="F243" s="184">
        <v>57.578200000000002</v>
      </c>
      <c r="G243" s="184">
        <v>47.211100000000002</v>
      </c>
      <c r="H243" s="184">
        <v>50.419899999999998</v>
      </c>
      <c r="I243" s="184">
        <v>28.964099999999998</v>
      </c>
      <c r="J243" s="184">
        <v>9.2913999999999994</v>
      </c>
      <c r="K243" s="184">
        <v>5.2680999999999996</v>
      </c>
      <c r="L243" s="184">
        <v>7.1032000000000002</v>
      </c>
      <c r="M243" s="184">
        <v>7.5884999999999998</v>
      </c>
      <c r="N243" s="184">
        <v>3.2869999999999999</v>
      </c>
      <c r="O243" s="184">
        <v>11.418699999999999</v>
      </c>
      <c r="P243" s="184">
        <v>5.8337000000000003</v>
      </c>
      <c r="Q243" s="184">
        <v>8.1085999999999991</v>
      </c>
      <c r="R243" s="184">
        <v>6.0297000000000001</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45022</v>
      </c>
      <c r="E244" s="184">
        <v>45.5929</v>
      </c>
      <c r="F244" s="184">
        <v>56.928600000000003</v>
      </c>
      <c r="G244" s="184">
        <v>46.556800000000003</v>
      </c>
      <c r="H244" s="184">
        <v>49.751300000000001</v>
      </c>
      <c r="I244" s="184">
        <v>28.294899999999998</v>
      </c>
      <c r="J244" s="184">
        <v>8.6026000000000007</v>
      </c>
      <c r="K244" s="184">
        <v>4.5877999999999997</v>
      </c>
      <c r="L244" s="184">
        <v>6.4301000000000004</v>
      </c>
      <c r="M244" s="184">
        <v>6.8883999999999999</v>
      </c>
      <c r="N244" s="184">
        <v>2.6070000000000002</v>
      </c>
      <c r="O244" s="184">
        <v>10.068899999999999</v>
      </c>
      <c r="P244" s="184">
        <v>4.3914</v>
      </c>
      <c r="Q244" s="184">
        <v>8.3905999999999992</v>
      </c>
      <c r="R244" s="184">
        <v>4.9848999999999997</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45022</v>
      </c>
      <c r="E245" s="184">
        <v>71.074100000000001</v>
      </c>
      <c r="F245" s="184">
        <v>67.450599999999994</v>
      </c>
      <c r="G245" s="184">
        <v>39.999600000000001</v>
      </c>
      <c r="H245" s="184">
        <v>37.336300000000001</v>
      </c>
      <c r="I245" s="184">
        <v>22.950500000000002</v>
      </c>
      <c r="J245" s="184">
        <v>8.5298999999999996</v>
      </c>
      <c r="K245" s="184">
        <v>3.5653999999999999</v>
      </c>
      <c r="L245" s="184">
        <v>5.2671999999999999</v>
      </c>
      <c r="M245" s="184">
        <v>8.0106999999999999</v>
      </c>
      <c r="N245" s="184">
        <v>3.7738999999999998</v>
      </c>
      <c r="O245" s="184">
        <v>9.3648000000000007</v>
      </c>
      <c r="P245" s="184">
        <v>5.9870000000000001</v>
      </c>
      <c r="Q245" s="184">
        <v>9.0929000000000002</v>
      </c>
      <c r="R245" s="184">
        <v>5.2164999999999999</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45022</v>
      </c>
      <c r="E246" s="184">
        <v>76.838999999999999</v>
      </c>
      <c r="F246" s="184">
        <v>68.2928</v>
      </c>
      <c r="G246" s="184">
        <v>40.813899999999997</v>
      </c>
      <c r="H246" s="184">
        <v>37.898099999999999</v>
      </c>
      <c r="I246" s="184">
        <v>23.616900000000001</v>
      </c>
      <c r="J246" s="184">
        <v>9.2756000000000007</v>
      </c>
      <c r="K246" s="184">
        <v>4.3567999999999998</v>
      </c>
      <c r="L246" s="184">
        <v>6.0987</v>
      </c>
      <c r="M246" s="184">
        <v>8.8751999999999995</v>
      </c>
      <c r="N246" s="184">
        <v>4.6264000000000003</v>
      </c>
      <c r="O246" s="184">
        <v>10.2407</v>
      </c>
      <c r="P246" s="184">
        <v>6.8056000000000001</v>
      </c>
      <c r="Q246" s="184">
        <v>8.7563999999999993</v>
      </c>
      <c r="R246" s="184">
        <v>6.0547000000000004</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45022</v>
      </c>
      <c r="E249" s="184">
        <v>63.734900000000003</v>
      </c>
      <c r="F249" s="184">
        <v>109.3659</v>
      </c>
      <c r="G249" s="184">
        <v>64.461299999999994</v>
      </c>
      <c r="H249" s="184">
        <v>46.104199999999999</v>
      </c>
      <c r="I249" s="184">
        <v>30.659600000000001</v>
      </c>
      <c r="J249" s="184">
        <v>10.6119</v>
      </c>
      <c r="K249" s="184">
        <v>5.4184000000000001</v>
      </c>
      <c r="L249" s="184">
        <v>8.5606000000000009</v>
      </c>
      <c r="M249" s="184">
        <v>10.636900000000001</v>
      </c>
      <c r="N249" s="184">
        <v>5.5551000000000004</v>
      </c>
      <c r="O249" s="184">
        <v>13.3886</v>
      </c>
      <c r="P249" s="184">
        <v>7.7359</v>
      </c>
      <c r="Q249" s="184">
        <v>10.077400000000001</v>
      </c>
      <c r="R249" s="184">
        <v>8.5846999999999998</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45022</v>
      </c>
      <c r="E250" s="184">
        <v>66.984499999999997</v>
      </c>
      <c r="F250" s="184">
        <v>109.855</v>
      </c>
      <c r="G250" s="184">
        <v>64.970500000000001</v>
      </c>
      <c r="H250" s="184">
        <v>46.610999999999997</v>
      </c>
      <c r="I250" s="184">
        <v>31.166799999999999</v>
      </c>
      <c r="J250" s="184">
        <v>11.1145</v>
      </c>
      <c r="K250" s="184">
        <v>5.9074</v>
      </c>
      <c r="L250" s="184">
        <v>9.0635999999999992</v>
      </c>
      <c r="M250" s="184">
        <v>11.156700000000001</v>
      </c>
      <c r="N250" s="184">
        <v>6.0349000000000004</v>
      </c>
      <c r="O250" s="184">
        <v>13.889799999999999</v>
      </c>
      <c r="P250" s="184">
        <v>8.2319999999999993</v>
      </c>
      <c r="Q250" s="184">
        <v>9.4639000000000006</v>
      </c>
      <c r="R250" s="184">
        <v>9.0797000000000008</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45022</v>
      </c>
      <c r="E251" s="184">
        <v>47.140099999999997</v>
      </c>
      <c r="F251" s="184">
        <v>109.2684</v>
      </c>
      <c r="G251" s="184">
        <v>78.944299999999998</v>
      </c>
      <c r="H251" s="184">
        <v>40.158499999999997</v>
      </c>
      <c r="I251" s="184">
        <v>26.221900000000002</v>
      </c>
      <c r="J251" s="184">
        <v>13.1431</v>
      </c>
      <c r="K251" s="184">
        <v>6.5914000000000001</v>
      </c>
      <c r="L251" s="184">
        <v>5.9835000000000003</v>
      </c>
      <c r="M251" s="184">
        <v>7.1715999999999998</v>
      </c>
      <c r="N251" s="184">
        <v>1.5497000000000001</v>
      </c>
      <c r="O251" s="184">
        <v>9.2664000000000009</v>
      </c>
      <c r="P251" s="184">
        <v>5.9048999999999996</v>
      </c>
      <c r="Q251" s="184">
        <v>8.4445999999999994</v>
      </c>
      <c r="R251" s="184">
        <v>4.8175999999999997</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45022</v>
      </c>
      <c r="E252" s="184">
        <v>51.756300000000003</v>
      </c>
      <c r="F252" s="184">
        <v>110.1353</v>
      </c>
      <c r="G252" s="184">
        <v>79.787499999999994</v>
      </c>
      <c r="H252" s="184">
        <v>40.994999999999997</v>
      </c>
      <c r="I252" s="184">
        <v>27.0564</v>
      </c>
      <c r="J252" s="184">
        <v>13.981999999999999</v>
      </c>
      <c r="K252" s="184">
        <v>7.4378000000000002</v>
      </c>
      <c r="L252" s="184">
        <v>7.0640000000000001</v>
      </c>
      <c r="M252" s="184">
        <v>8.3679000000000006</v>
      </c>
      <c r="N252" s="184">
        <v>2.7443</v>
      </c>
      <c r="O252" s="184">
        <v>10.8789</v>
      </c>
      <c r="P252" s="184">
        <v>7.2961999999999998</v>
      </c>
      <c r="Q252" s="184">
        <v>8.3643000000000001</v>
      </c>
      <c r="R252" s="184">
        <v>6.2237999999999998</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45022</v>
      </c>
      <c r="E255" s="184">
        <v>58.558399999999999</v>
      </c>
      <c r="F255" s="184">
        <v>70.007000000000005</v>
      </c>
      <c r="G255" s="184">
        <v>40.524999999999999</v>
      </c>
      <c r="H255" s="184">
        <v>38.048299999999998</v>
      </c>
      <c r="I255" s="184">
        <v>19.584399999999999</v>
      </c>
      <c r="J255" s="184">
        <v>8.4629999999999992</v>
      </c>
      <c r="K255" s="184">
        <v>2.3523999999999998</v>
      </c>
      <c r="L255" s="184">
        <v>4.4194000000000004</v>
      </c>
      <c r="M255" s="184">
        <v>7.3765000000000001</v>
      </c>
      <c r="N255" s="184">
        <v>4.0811000000000002</v>
      </c>
      <c r="O255" s="184">
        <v>10.826000000000001</v>
      </c>
      <c r="P255" s="184">
        <v>7.9569999999999999</v>
      </c>
      <c r="Q255" s="184">
        <v>9.7324999999999999</v>
      </c>
      <c r="R255" s="184">
        <v>7.0644</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45022</v>
      </c>
      <c r="E256" s="184">
        <v>63.326099999999997</v>
      </c>
      <c r="F256" s="184">
        <v>70.743600000000001</v>
      </c>
      <c r="G256" s="184">
        <v>41.254600000000003</v>
      </c>
      <c r="H256" s="184">
        <v>38.786000000000001</v>
      </c>
      <c r="I256" s="184">
        <v>20.326499999999999</v>
      </c>
      <c r="J256" s="184">
        <v>9.2024000000000008</v>
      </c>
      <c r="K256" s="184">
        <v>3.1027</v>
      </c>
      <c r="L256" s="184">
        <v>5.1874000000000002</v>
      </c>
      <c r="M256" s="184">
        <v>8.1725999999999992</v>
      </c>
      <c r="N256" s="184">
        <v>4.8682999999999996</v>
      </c>
      <c r="O256" s="184">
        <v>11.726100000000001</v>
      </c>
      <c r="P256" s="184">
        <v>8.7665000000000006</v>
      </c>
      <c r="Q256" s="184">
        <v>10.364000000000001</v>
      </c>
      <c r="R256" s="184">
        <v>7.944</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45022</v>
      </c>
      <c r="E259" s="184">
        <v>44.944099999999999</v>
      </c>
      <c r="F259" s="184">
        <v>95.510900000000007</v>
      </c>
      <c r="G259" s="184">
        <v>56.568800000000003</v>
      </c>
      <c r="H259" s="184">
        <v>40.8673</v>
      </c>
      <c r="I259" s="184">
        <v>25.119599999999998</v>
      </c>
      <c r="J259" s="184">
        <v>5.94</v>
      </c>
      <c r="K259" s="184">
        <v>2.4493</v>
      </c>
      <c r="L259" s="184">
        <v>4.9435000000000002</v>
      </c>
      <c r="M259" s="184">
        <v>9.0336999999999996</v>
      </c>
      <c r="N259" s="184">
        <v>4.0805999999999996</v>
      </c>
      <c r="O259" s="184">
        <v>13.5457</v>
      </c>
      <c r="P259" s="184">
        <v>8.3950999999999993</v>
      </c>
      <c r="Q259" s="184">
        <v>8.0734999999999992</v>
      </c>
      <c r="R259" s="184">
        <v>7.8003</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45022</v>
      </c>
      <c r="E260" s="184">
        <v>50.445700000000002</v>
      </c>
      <c r="F260" s="184">
        <v>96.777500000000003</v>
      </c>
      <c r="G260" s="184">
        <v>57.892899999999997</v>
      </c>
      <c r="H260" s="184">
        <v>42.208100000000002</v>
      </c>
      <c r="I260" s="184">
        <v>26.468900000000001</v>
      </c>
      <c r="J260" s="184">
        <v>7.2896999999999998</v>
      </c>
      <c r="K260" s="184">
        <v>3.8157000000000001</v>
      </c>
      <c r="L260" s="184">
        <v>6.3452000000000002</v>
      </c>
      <c r="M260" s="184">
        <v>10.504300000000001</v>
      </c>
      <c r="N260" s="184">
        <v>5.5243000000000002</v>
      </c>
      <c r="O260" s="184">
        <v>15.0367</v>
      </c>
      <c r="P260" s="184">
        <v>9.7561999999999998</v>
      </c>
      <c r="Q260" s="184">
        <v>10.4367</v>
      </c>
      <c r="R260" s="184">
        <v>9.2952999999999992</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45022</v>
      </c>
      <c r="E263" s="184">
        <v>69.185599999999994</v>
      </c>
      <c r="F263" s="184">
        <v>82.009399999999999</v>
      </c>
      <c r="G263" s="184">
        <v>63.567999999999998</v>
      </c>
      <c r="H263" s="184">
        <v>51.686999999999998</v>
      </c>
      <c r="I263" s="184">
        <v>33.344999999999999</v>
      </c>
      <c r="J263" s="184">
        <v>11.033300000000001</v>
      </c>
      <c r="K263" s="184">
        <v>5.7789000000000001</v>
      </c>
      <c r="L263" s="184">
        <v>4.7920999999999996</v>
      </c>
      <c r="M263" s="184">
        <v>5.8033000000000001</v>
      </c>
      <c r="N263" s="184">
        <v>2.3186</v>
      </c>
      <c r="O263" s="184">
        <v>7.5835999999999997</v>
      </c>
      <c r="P263" s="184">
        <v>5.8761999999999999</v>
      </c>
      <c r="Q263" s="184">
        <v>8.0338999999999992</v>
      </c>
      <c r="R263" s="184">
        <v>4.4024999999999999</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45022</v>
      </c>
      <c r="E264" s="184">
        <v>75.013099999999994</v>
      </c>
      <c r="F264" s="184">
        <v>82.906800000000004</v>
      </c>
      <c r="G264" s="184">
        <v>64.471299999999999</v>
      </c>
      <c r="H264" s="184">
        <v>52.111400000000003</v>
      </c>
      <c r="I264" s="184">
        <v>33.983600000000003</v>
      </c>
      <c r="J264" s="184">
        <v>11.4716</v>
      </c>
      <c r="K264" s="184">
        <v>6.5380000000000003</v>
      </c>
      <c r="L264" s="184">
        <v>5.6466000000000003</v>
      </c>
      <c r="M264" s="184">
        <v>6.7050999999999998</v>
      </c>
      <c r="N264" s="184">
        <v>3.2214999999999998</v>
      </c>
      <c r="O264" s="184">
        <v>8.5404999999999998</v>
      </c>
      <c r="P264" s="184">
        <v>6.8148999999999997</v>
      </c>
      <c r="Q264" s="184">
        <v>7.6208999999999998</v>
      </c>
      <c r="R264" s="184">
        <v>5.3094000000000001</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45022</v>
      </c>
      <c r="E265" s="184">
        <v>26.6722</v>
      </c>
      <c r="F265" s="184">
        <v>6.7066999999999997</v>
      </c>
      <c r="G265" s="184">
        <v>22.072299999999998</v>
      </c>
      <c r="H265" s="184">
        <v>39.981499999999997</v>
      </c>
      <c r="I265" s="184">
        <v>20.2332</v>
      </c>
      <c r="J265" s="184">
        <v>6.9493</v>
      </c>
      <c r="K265" s="184">
        <v>1.7316</v>
      </c>
      <c r="L265" s="184">
        <v>4.6223000000000001</v>
      </c>
      <c r="M265" s="184">
        <v>7.4240000000000004</v>
      </c>
      <c r="N265" s="184">
        <v>3.9062000000000001</v>
      </c>
      <c r="O265" s="184">
        <v>9.0329999999999995</v>
      </c>
      <c r="P265" s="184">
        <v>6.4207999999999998</v>
      </c>
      <c r="Q265" s="184">
        <v>8.1498000000000008</v>
      </c>
      <c r="R265" s="184">
        <v>5.6860999999999997</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45022</v>
      </c>
      <c r="E266" s="184">
        <v>22.769600000000001</v>
      </c>
      <c r="F266" s="184">
        <v>5.1303999999999998</v>
      </c>
      <c r="G266" s="184">
        <v>20.392399999999999</v>
      </c>
      <c r="H266" s="184">
        <v>40.613999999999997</v>
      </c>
      <c r="I266" s="184">
        <v>19.855699999999999</v>
      </c>
      <c r="J266" s="184">
        <v>5.8357999999999999</v>
      </c>
      <c r="K266" s="184">
        <v>0.1925</v>
      </c>
      <c r="L266" s="184">
        <v>2.9392999999999998</v>
      </c>
      <c r="M266" s="184">
        <v>5.6516000000000002</v>
      </c>
      <c r="N266" s="184">
        <v>2.2269000000000001</v>
      </c>
      <c r="O266" s="184">
        <v>7.1669999999999998</v>
      </c>
      <c r="P266" s="184">
        <v>4.6879</v>
      </c>
      <c r="Q266" s="184">
        <v>6.6958000000000002</v>
      </c>
      <c r="R266" s="184">
        <v>3.9146000000000001</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45022</v>
      </c>
      <c r="E267" s="184">
        <v>47.534399999999998</v>
      </c>
      <c r="F267" s="184">
        <v>55.832299999999996</v>
      </c>
      <c r="G267" s="184">
        <v>45.189700000000002</v>
      </c>
      <c r="H267" s="184">
        <v>100.19</v>
      </c>
      <c r="I267" s="184">
        <v>59.5505</v>
      </c>
      <c r="J267" s="184">
        <v>26.549199999999999</v>
      </c>
      <c r="K267" s="184">
        <v>12.015599999999999</v>
      </c>
      <c r="L267" s="184">
        <v>9.5825999999999993</v>
      </c>
      <c r="M267" s="184">
        <v>9.484</v>
      </c>
      <c r="N267" s="184">
        <v>6.1955</v>
      </c>
      <c r="O267" s="184">
        <v>9.3132999999999999</v>
      </c>
      <c r="P267" s="184">
        <v>2.7911000000000001</v>
      </c>
      <c r="Q267" s="184">
        <v>8.4377999999999993</v>
      </c>
      <c r="R267" s="184">
        <v>7.6322000000000001</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45022</v>
      </c>
      <c r="E268" s="184">
        <v>51.557000000000002</v>
      </c>
      <c r="F268" s="184">
        <v>57.0794</v>
      </c>
      <c r="G268" s="184">
        <v>46.4771</v>
      </c>
      <c r="H268" s="184">
        <v>101.5087</v>
      </c>
      <c r="I268" s="184">
        <v>60.8245</v>
      </c>
      <c r="J268" s="184">
        <v>27.646100000000001</v>
      </c>
      <c r="K268" s="184">
        <v>12.8985</v>
      </c>
      <c r="L268" s="184">
        <v>10.3888</v>
      </c>
      <c r="M268" s="184">
        <v>10.2523</v>
      </c>
      <c r="N268" s="184">
        <v>6.9581</v>
      </c>
      <c r="O268" s="184">
        <v>10.022500000000001</v>
      </c>
      <c r="P268" s="184">
        <v>3.5354000000000001</v>
      </c>
      <c r="Q268" s="184">
        <v>7.1336000000000004</v>
      </c>
      <c r="R268" s="184">
        <v>8.3527000000000005</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45022</v>
      </c>
      <c r="E271" s="184">
        <v>61.014099999999999</v>
      </c>
      <c r="F271" s="184">
        <v>94.944900000000004</v>
      </c>
      <c r="G271" s="184">
        <v>56.011000000000003</v>
      </c>
      <c r="H271" s="184">
        <v>51.322600000000001</v>
      </c>
      <c r="I271" s="184">
        <v>25.4221</v>
      </c>
      <c r="J271" s="184">
        <v>10.0954</v>
      </c>
      <c r="K271" s="184">
        <v>5.0704000000000002</v>
      </c>
      <c r="L271" s="184">
        <v>5.5987999999999998</v>
      </c>
      <c r="M271" s="184">
        <v>9.4614999999999991</v>
      </c>
      <c r="N271" s="184">
        <v>5.8029000000000002</v>
      </c>
      <c r="O271" s="184">
        <v>14.4101</v>
      </c>
      <c r="P271" s="184">
        <v>8.5996000000000006</v>
      </c>
      <c r="Q271" s="184">
        <v>9.5969999999999995</v>
      </c>
      <c r="R271" s="184">
        <v>9.0114000000000001</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45022</v>
      </c>
      <c r="E272" s="184">
        <v>56.482599999999998</v>
      </c>
      <c r="F272" s="184">
        <v>94.397300000000001</v>
      </c>
      <c r="G272" s="184">
        <v>55.460099999999997</v>
      </c>
      <c r="H272" s="184">
        <v>50.769799999999996</v>
      </c>
      <c r="I272" s="184">
        <v>24.869700000000002</v>
      </c>
      <c r="J272" s="184">
        <v>9.5724</v>
      </c>
      <c r="K272" s="184">
        <v>4.5759999999999996</v>
      </c>
      <c r="L272" s="184">
        <v>5.0707000000000004</v>
      </c>
      <c r="M272" s="184">
        <v>8.9017999999999997</v>
      </c>
      <c r="N272" s="184">
        <v>5.2584</v>
      </c>
      <c r="O272" s="184">
        <v>13.764099999999999</v>
      </c>
      <c r="P272" s="184">
        <v>7.9112</v>
      </c>
      <c r="Q272" s="184">
        <v>8.1676000000000002</v>
      </c>
      <c r="R272" s="184">
        <v>8.4171999999999993</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45022</v>
      </c>
      <c r="E273" s="184">
        <v>24.574999999999999</v>
      </c>
      <c r="F273" s="184">
        <v>49.674799999999998</v>
      </c>
      <c r="G273" s="184">
        <v>62.0017</v>
      </c>
      <c r="H273" s="184">
        <v>49.924900000000001</v>
      </c>
      <c r="I273" s="184">
        <v>30.0473</v>
      </c>
      <c r="J273" s="184">
        <v>11.104200000000001</v>
      </c>
      <c r="K273" s="184">
        <v>4.2827000000000002</v>
      </c>
      <c r="L273" s="184">
        <v>6.0297000000000001</v>
      </c>
      <c r="M273" s="184">
        <v>7.6280000000000001</v>
      </c>
      <c r="N273" s="184">
        <v>3.6539000000000001</v>
      </c>
      <c r="O273" s="184">
        <v>10.936199999999999</v>
      </c>
      <c r="P273" s="184">
        <v>5.1119000000000003</v>
      </c>
      <c r="Q273" s="184">
        <v>7.1116999999999999</v>
      </c>
      <c r="R273" s="184">
        <v>8.0950000000000006</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45022</v>
      </c>
      <c r="E274" s="184">
        <v>26.515799999999999</v>
      </c>
      <c r="F274" s="184">
        <v>50.588999999999999</v>
      </c>
      <c r="G274" s="184">
        <v>62.910200000000003</v>
      </c>
      <c r="H274" s="184">
        <v>48.886400000000002</v>
      </c>
      <c r="I274" s="184">
        <v>29.864999999999998</v>
      </c>
      <c r="J274" s="184">
        <v>11.555300000000001</v>
      </c>
      <c r="K274" s="184">
        <v>5.0747999999999998</v>
      </c>
      <c r="L274" s="184">
        <v>6.9295999999999998</v>
      </c>
      <c r="M274" s="184">
        <v>8.5839999999999996</v>
      </c>
      <c r="N274" s="184">
        <v>4.5955000000000004</v>
      </c>
      <c r="O274" s="184">
        <v>11.8567</v>
      </c>
      <c r="P274" s="184">
        <v>6.1124000000000001</v>
      </c>
      <c r="Q274" s="184">
        <v>8.0558999999999994</v>
      </c>
      <c r="R274" s="184">
        <v>9.0844000000000005</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45022</v>
      </c>
      <c r="E277" s="184">
        <v>57.450499999999998</v>
      </c>
      <c r="F277" s="184">
        <v>110.1801</v>
      </c>
      <c r="G277" s="184">
        <v>63.609699999999997</v>
      </c>
      <c r="H277" s="184">
        <v>50.229700000000001</v>
      </c>
      <c r="I277" s="184">
        <v>30.624500000000001</v>
      </c>
      <c r="J277" s="184">
        <v>7.1444000000000001</v>
      </c>
      <c r="K277" s="184">
        <v>3.3502000000000001</v>
      </c>
      <c r="L277" s="184">
        <v>5.5194999999999999</v>
      </c>
      <c r="M277" s="184">
        <v>8.5373999999999999</v>
      </c>
      <c r="N277" s="184">
        <v>3.8328000000000002</v>
      </c>
      <c r="O277" s="184">
        <v>13.788500000000001</v>
      </c>
      <c r="P277" s="184">
        <v>6.9231999999999996</v>
      </c>
      <c r="Q277" s="184">
        <v>9.2657000000000007</v>
      </c>
      <c r="R277" s="184">
        <v>8.3537999999999997</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45022</v>
      </c>
      <c r="E278" s="184">
        <v>53.827199999999998</v>
      </c>
      <c r="F278" s="184">
        <v>109.6374</v>
      </c>
      <c r="G278" s="184">
        <v>63.0261</v>
      </c>
      <c r="H278" s="184">
        <v>49.6282</v>
      </c>
      <c r="I278" s="184">
        <v>30.027999999999999</v>
      </c>
      <c r="J278" s="184">
        <v>6.5503</v>
      </c>
      <c r="K278" s="184">
        <v>2.7557999999999998</v>
      </c>
      <c r="L278" s="184">
        <v>4.9105999999999996</v>
      </c>
      <c r="M278" s="184">
        <v>7.9051</v>
      </c>
      <c r="N278" s="184">
        <v>3.2250000000000001</v>
      </c>
      <c r="O278" s="184">
        <v>13.109500000000001</v>
      </c>
      <c r="P278" s="184">
        <v>6.2544000000000004</v>
      </c>
      <c r="Q278" s="184">
        <v>9.1039999999999992</v>
      </c>
      <c r="R278" s="184">
        <v>7.7302999999999997</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82.957686486486494</v>
      </c>
      <c r="G279" s="186">
        <v>55.689472972972958</v>
      </c>
      <c r="H279" s="186">
        <v>48.603383783783805</v>
      </c>
      <c r="I279" s="186">
        <v>28.782324324324314</v>
      </c>
      <c r="J279" s="186">
        <v>9.5718918918918909</v>
      </c>
      <c r="K279" s="186">
        <v>4.6055270270270272</v>
      </c>
      <c r="L279" s="186">
        <v>5.4696567567567556</v>
      </c>
      <c r="M279" s="186">
        <v>7.853727027027027</v>
      </c>
      <c r="N279" s="186">
        <v>3.5716432432432432</v>
      </c>
      <c r="O279" s="186">
        <v>11.409556756756757</v>
      </c>
      <c r="P279" s="186">
        <v>6.6460351351351381</v>
      </c>
      <c r="Q279" s="186">
        <v>8.6161108108108078</v>
      </c>
      <c r="R279" s="186">
        <v>7.1154000000000011</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92.975399999999993</v>
      </c>
      <c r="G280" s="186">
        <v>56.836399999999998</v>
      </c>
      <c r="H280" s="186">
        <v>46.149000000000001</v>
      </c>
      <c r="I280" s="186">
        <v>27.0564</v>
      </c>
      <c r="J280" s="186">
        <v>8.6026000000000007</v>
      </c>
      <c r="K280" s="186">
        <v>4.2827000000000002</v>
      </c>
      <c r="L280" s="186">
        <v>5.1874000000000002</v>
      </c>
      <c r="M280" s="186">
        <v>7.8781999999999996</v>
      </c>
      <c r="N280" s="186">
        <v>3.3666999999999998</v>
      </c>
      <c r="O280" s="186">
        <v>10.936199999999999</v>
      </c>
      <c r="P280" s="186">
        <v>6.4455999999999998</v>
      </c>
      <c r="Q280" s="186">
        <v>8.3905999999999992</v>
      </c>
      <c r="R280" s="186">
        <v>7.0644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D281" s="106"/>
      <c r="E281" s="107"/>
      <c r="F281" s="107"/>
      <c r="G281" s="107"/>
      <c r="H281" s="107"/>
      <c r="I281" s="107"/>
      <c r="J281" s="107"/>
      <c r="K281" s="107"/>
      <c r="L281" s="107"/>
      <c r="M281" s="107"/>
      <c r="N281" s="107"/>
      <c r="O281" s="107"/>
      <c r="P281" s="107"/>
      <c r="Q281" s="107"/>
      <c r="R281" s="107"/>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45022</v>
      </c>
      <c r="E283" s="184">
        <v>77.13</v>
      </c>
      <c r="F283" s="184">
        <v>0.37740000000000001</v>
      </c>
      <c r="G283" s="184">
        <v>1.0878000000000001</v>
      </c>
      <c r="H283" s="184">
        <v>2.8262999999999998</v>
      </c>
      <c r="I283" s="184">
        <v>2.6757</v>
      </c>
      <c r="J283" s="184">
        <v>-1.2799</v>
      </c>
      <c r="K283" s="184">
        <v>-2.4659</v>
      </c>
      <c r="L283" s="184">
        <v>-1.9451000000000001</v>
      </c>
      <c r="M283" s="184">
        <v>9.2492999999999999</v>
      </c>
      <c r="N283" s="184">
        <v>-0.19409999999999999</v>
      </c>
      <c r="O283" s="184">
        <v>30.448799999999999</v>
      </c>
      <c r="P283" s="184">
        <v>10.807</v>
      </c>
      <c r="Q283" s="184">
        <v>13.621600000000001</v>
      </c>
      <c r="R283" s="184">
        <v>10.709</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45022</v>
      </c>
      <c r="E284" s="184">
        <v>88.09</v>
      </c>
      <c r="F284" s="184">
        <v>0.36459999999999998</v>
      </c>
      <c r="G284" s="184">
        <v>1.0902000000000001</v>
      </c>
      <c r="H284" s="184">
        <v>2.8488000000000002</v>
      </c>
      <c r="I284" s="184">
        <v>2.7048999999999999</v>
      </c>
      <c r="J284" s="184">
        <v>-1.2000999999999999</v>
      </c>
      <c r="K284" s="184">
        <v>-2.1983000000000001</v>
      </c>
      <c r="L284" s="184">
        <v>-1.3771</v>
      </c>
      <c r="M284" s="184">
        <v>10.2227</v>
      </c>
      <c r="N284" s="184">
        <v>1.0091000000000001</v>
      </c>
      <c r="O284" s="184">
        <v>32.084200000000003</v>
      </c>
      <c r="P284" s="184">
        <v>12.1526</v>
      </c>
      <c r="Q284" s="184">
        <v>17.063199999999998</v>
      </c>
      <c r="R284" s="184">
        <v>12.0997</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45022</v>
      </c>
      <c r="E285" s="184">
        <v>86.914000000000001</v>
      </c>
      <c r="F285" s="184">
        <v>0.25950000000000001</v>
      </c>
      <c r="G285" s="184">
        <v>0.65429999999999999</v>
      </c>
      <c r="H285" s="184">
        <v>2.1496</v>
      </c>
      <c r="I285" s="184">
        <v>1.9878</v>
      </c>
      <c r="J285" s="184">
        <v>-1.2116</v>
      </c>
      <c r="K285" s="184">
        <v>-1.4055</v>
      </c>
      <c r="L285" s="184">
        <v>2.9799000000000002</v>
      </c>
      <c r="M285" s="184">
        <v>13.728999999999999</v>
      </c>
      <c r="N285" s="184">
        <v>2.9287000000000001</v>
      </c>
      <c r="O285" s="184">
        <v>32.702300000000001</v>
      </c>
      <c r="P285" s="184">
        <v>12.385400000000001</v>
      </c>
      <c r="Q285" s="184">
        <v>12.9909</v>
      </c>
      <c r="R285" s="184">
        <v>11.759399999999999</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45022</v>
      </c>
      <c r="E286" s="184">
        <v>99.444999999999993</v>
      </c>
      <c r="F286" s="184">
        <v>0.2631</v>
      </c>
      <c r="G286" s="184">
        <v>0.66610000000000003</v>
      </c>
      <c r="H286" s="184">
        <v>2.1793</v>
      </c>
      <c r="I286" s="184">
        <v>2.0398999999999998</v>
      </c>
      <c r="J286" s="184">
        <v>-1.1019000000000001</v>
      </c>
      <c r="K286" s="184">
        <v>-1.0685</v>
      </c>
      <c r="L286" s="184">
        <v>3.6976</v>
      </c>
      <c r="M286" s="184">
        <v>14.924099999999999</v>
      </c>
      <c r="N286" s="184">
        <v>4.3768000000000002</v>
      </c>
      <c r="O286" s="184">
        <v>34.531399999999998</v>
      </c>
      <c r="P286" s="184">
        <v>13.916399999999999</v>
      </c>
      <c r="Q286" s="184">
        <v>15.118</v>
      </c>
      <c r="R286" s="184">
        <v>13.314</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45022</v>
      </c>
      <c r="E287" s="184">
        <v>244.7595</v>
      </c>
      <c r="F287" s="184">
        <v>0.41959999999999997</v>
      </c>
      <c r="G287" s="184">
        <v>0.61080000000000001</v>
      </c>
      <c r="H287" s="184">
        <v>2.1143000000000001</v>
      </c>
      <c r="I287" s="184">
        <v>1.9934000000000001</v>
      </c>
      <c r="J287" s="184">
        <v>-0.48399999999999999</v>
      </c>
      <c r="K287" s="184">
        <v>0.80700000000000005</v>
      </c>
      <c r="L287" s="184">
        <v>4.6275000000000004</v>
      </c>
      <c r="M287" s="184">
        <v>16.7117</v>
      </c>
      <c r="N287" s="184">
        <v>11.8025</v>
      </c>
      <c r="O287" s="184">
        <v>47.251600000000003</v>
      </c>
      <c r="P287" s="184">
        <v>15.1373</v>
      </c>
      <c r="Q287" s="184">
        <v>14.8483</v>
      </c>
      <c r="R287" s="184">
        <v>23.3127</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45022</v>
      </c>
      <c r="E288" s="184">
        <v>71.646118642984703</v>
      </c>
      <c r="F288" s="184">
        <v>0.41949999999999998</v>
      </c>
      <c r="G288" s="184">
        <v>0.61080000000000001</v>
      </c>
      <c r="H288" s="184">
        <v>2.1141999999999999</v>
      </c>
      <c r="I288" s="184">
        <v>1.9935</v>
      </c>
      <c r="J288" s="184">
        <v>-0.4839</v>
      </c>
      <c r="K288" s="184">
        <v>0.80700000000000005</v>
      </c>
      <c r="L288" s="184">
        <v>4.6275000000000004</v>
      </c>
      <c r="M288" s="184">
        <v>16.710699999999999</v>
      </c>
      <c r="N288" s="184">
        <v>11.8011</v>
      </c>
      <c r="O288" s="184">
        <v>47.251600000000003</v>
      </c>
      <c r="P288" s="184">
        <v>15.1378</v>
      </c>
      <c r="Q288" s="184">
        <v>14.8592</v>
      </c>
      <c r="R288" s="184">
        <v>23.3111</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45022</v>
      </c>
      <c r="E289" s="184">
        <v>579.24828955204396</v>
      </c>
      <c r="F289" s="184">
        <v>0.41699999999999998</v>
      </c>
      <c r="G289" s="184">
        <v>0.60270000000000001</v>
      </c>
      <c r="H289" s="184">
        <v>2.093</v>
      </c>
      <c r="I289" s="184">
        <v>1.9573</v>
      </c>
      <c r="J289" s="184">
        <v>-0.56379999999999997</v>
      </c>
      <c r="K289" s="184">
        <v>0.57440000000000002</v>
      </c>
      <c r="L289" s="184">
        <v>4.1642999999999999</v>
      </c>
      <c r="M289" s="184">
        <v>15.9697</v>
      </c>
      <c r="N289" s="184">
        <v>10.9084</v>
      </c>
      <c r="O289" s="184">
        <v>46.190600000000003</v>
      </c>
      <c r="P289" s="184">
        <v>14.3362</v>
      </c>
      <c r="Q289" s="184">
        <v>18.171900000000001</v>
      </c>
      <c r="R289" s="184">
        <v>22.356100000000001</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45022</v>
      </c>
      <c r="E290" s="184">
        <v>583.36592826007598</v>
      </c>
      <c r="F290" s="184">
        <v>0.41689999999999999</v>
      </c>
      <c r="G290" s="184">
        <v>0.60270000000000001</v>
      </c>
      <c r="H290" s="184">
        <v>2.0931000000000002</v>
      </c>
      <c r="I290" s="184">
        <v>1.9572000000000001</v>
      </c>
      <c r="J290" s="184">
        <v>-0.56389999999999996</v>
      </c>
      <c r="K290" s="184">
        <v>0.57440000000000002</v>
      </c>
      <c r="L290" s="184">
        <v>4.1645000000000003</v>
      </c>
      <c r="M290" s="184">
        <v>15.969799999999999</v>
      </c>
      <c r="N290" s="184">
        <v>10.908899999999999</v>
      </c>
      <c r="O290" s="184">
        <v>46.1922</v>
      </c>
      <c r="P290" s="184">
        <v>14.337400000000001</v>
      </c>
      <c r="Q290" s="184">
        <v>18.657</v>
      </c>
      <c r="R290" s="184">
        <v>22.357299999999999</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0.36719999999999997</v>
      </c>
      <c r="G291" s="186">
        <v>0.74067500000000019</v>
      </c>
      <c r="H291" s="186">
        <v>2.3023249999999997</v>
      </c>
      <c r="I291" s="186">
        <v>2.1637124999999999</v>
      </c>
      <c r="J291" s="186">
        <v>-0.8611375</v>
      </c>
      <c r="K291" s="186">
        <v>-0.54692499999999999</v>
      </c>
      <c r="L291" s="186">
        <v>2.6173875000000004</v>
      </c>
      <c r="M291" s="186">
        <v>14.185875000000003</v>
      </c>
      <c r="N291" s="186">
        <v>6.6926749999999995</v>
      </c>
      <c r="O291" s="186">
        <v>39.581587499999998</v>
      </c>
      <c r="P291" s="186">
        <v>13.5262625</v>
      </c>
      <c r="Q291" s="186">
        <v>15.6662625</v>
      </c>
      <c r="R291" s="186">
        <v>17.402412500000001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0.39715</v>
      </c>
      <c r="G292" s="186">
        <v>0.63254999999999995</v>
      </c>
      <c r="H292" s="186">
        <v>2.1319499999999998</v>
      </c>
      <c r="I292" s="186">
        <v>1.9934500000000002</v>
      </c>
      <c r="J292" s="186">
        <v>-0.83289999999999997</v>
      </c>
      <c r="K292" s="186">
        <v>-0.24704999999999999</v>
      </c>
      <c r="L292" s="186">
        <v>3.9309500000000002</v>
      </c>
      <c r="M292" s="186">
        <v>15.446899999999999</v>
      </c>
      <c r="N292" s="186">
        <v>7.6425999999999998</v>
      </c>
      <c r="O292" s="186">
        <v>40.361000000000004</v>
      </c>
      <c r="P292" s="186">
        <v>14.126300000000001</v>
      </c>
      <c r="Q292" s="186">
        <v>14.9886</v>
      </c>
      <c r="R292" s="186">
        <v>17.835050000000003</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D293" s="106"/>
      <c r="E293" s="107"/>
      <c r="F293" s="107"/>
      <c r="G293" s="107"/>
      <c r="H293" s="107"/>
      <c r="I293" s="107"/>
      <c r="J293" s="107"/>
      <c r="K293" s="107"/>
      <c r="L293" s="107"/>
      <c r="M293" s="107"/>
      <c r="N293" s="107"/>
      <c r="O293" s="107"/>
      <c r="P293" s="107"/>
      <c r="Q293" s="107"/>
      <c r="R293" s="107"/>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45022</v>
      </c>
      <c r="E295" s="184">
        <v>94.636099999999999</v>
      </c>
      <c r="F295" s="184">
        <v>49.318899999999999</v>
      </c>
      <c r="G295" s="184">
        <v>26.102699999999999</v>
      </c>
      <c r="H295" s="184">
        <v>17.150200000000002</v>
      </c>
      <c r="I295" s="184">
        <v>14.769600000000001</v>
      </c>
      <c r="J295" s="184">
        <v>11.7578</v>
      </c>
      <c r="K295" s="184">
        <v>7.6790000000000003</v>
      </c>
      <c r="L295" s="184">
        <v>7.2998000000000003</v>
      </c>
      <c r="M295" s="184">
        <v>6.7030000000000003</v>
      </c>
      <c r="N295" s="184">
        <v>4.8845000000000001</v>
      </c>
      <c r="O295" s="184">
        <v>6.5579999999999998</v>
      </c>
      <c r="P295" s="184">
        <v>7.2491000000000003</v>
      </c>
      <c r="Q295" s="184">
        <v>8.9891000000000005</v>
      </c>
      <c r="R295" s="184">
        <v>4.7930999999999999</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45022</v>
      </c>
      <c r="E296" s="184">
        <v>95.857500000000002</v>
      </c>
      <c r="F296" s="184">
        <v>49.453200000000002</v>
      </c>
      <c r="G296" s="184">
        <v>26.253699999999998</v>
      </c>
      <c r="H296" s="184">
        <v>17.295300000000001</v>
      </c>
      <c r="I296" s="184">
        <v>14.9215</v>
      </c>
      <c r="J296" s="184">
        <v>11.9147</v>
      </c>
      <c r="K296" s="184">
        <v>7.8407999999999998</v>
      </c>
      <c r="L296" s="184">
        <v>7.4646999999999997</v>
      </c>
      <c r="M296" s="184">
        <v>6.8705999999999996</v>
      </c>
      <c r="N296" s="184">
        <v>5.0521000000000003</v>
      </c>
      <c r="O296" s="184">
        <v>6.7274000000000003</v>
      </c>
      <c r="P296" s="184">
        <v>7.4034000000000004</v>
      </c>
      <c r="Q296" s="184">
        <v>8.2405000000000008</v>
      </c>
      <c r="R296" s="184">
        <v>4.9611000000000001</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45022</v>
      </c>
      <c r="E297" s="184">
        <v>15.0284</v>
      </c>
      <c r="F297" s="184">
        <v>79.592799999999997</v>
      </c>
      <c r="G297" s="184">
        <v>41.3476</v>
      </c>
      <c r="H297" s="184">
        <v>22.760899999999999</v>
      </c>
      <c r="I297" s="184">
        <v>16.690999999999999</v>
      </c>
      <c r="J297" s="184">
        <v>14.289300000000001</v>
      </c>
      <c r="K297" s="184">
        <v>8.2662999999999993</v>
      </c>
      <c r="L297" s="184">
        <v>7.617</v>
      </c>
      <c r="M297" s="184">
        <v>6.8754999999999997</v>
      </c>
      <c r="N297" s="184">
        <v>5.3375000000000004</v>
      </c>
      <c r="O297" s="184">
        <v>6.8259999999999996</v>
      </c>
      <c r="P297" s="184">
        <v>7.2751000000000001</v>
      </c>
      <c r="Q297" s="184">
        <v>7.3623000000000003</v>
      </c>
      <c r="R297" s="184">
        <v>5.1257999999999999</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45022</v>
      </c>
      <c r="E298" s="184">
        <v>14.3956</v>
      </c>
      <c r="F298" s="184">
        <v>79.024699999999996</v>
      </c>
      <c r="G298" s="184">
        <v>40.703699999999998</v>
      </c>
      <c r="H298" s="184">
        <v>22.07</v>
      </c>
      <c r="I298" s="184">
        <v>15.980399999999999</v>
      </c>
      <c r="J298" s="184">
        <v>13.568199999999999</v>
      </c>
      <c r="K298" s="184">
        <v>7.5442</v>
      </c>
      <c r="L298" s="184">
        <v>6.8864000000000001</v>
      </c>
      <c r="M298" s="184">
        <v>6.1391</v>
      </c>
      <c r="N298" s="184">
        <v>4.6070000000000002</v>
      </c>
      <c r="O298" s="184">
        <v>6.0961999999999996</v>
      </c>
      <c r="P298" s="184">
        <v>6.4949000000000003</v>
      </c>
      <c r="Q298" s="184">
        <v>6.5598999999999998</v>
      </c>
      <c r="R298" s="184">
        <v>4.4104999999999999</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45022</v>
      </c>
      <c r="E299" s="184">
        <v>16.644400000000001</v>
      </c>
      <c r="F299" s="184">
        <v>37.317900000000002</v>
      </c>
      <c r="G299" s="184">
        <v>20.135100000000001</v>
      </c>
      <c r="H299" s="184">
        <v>16.340800000000002</v>
      </c>
      <c r="I299" s="184">
        <v>11.801</v>
      </c>
      <c r="J299" s="184">
        <v>10.7723</v>
      </c>
      <c r="K299" s="184">
        <v>7.1635999999999997</v>
      </c>
      <c r="L299" s="184">
        <v>6.8095999999999997</v>
      </c>
      <c r="M299" s="184">
        <v>5.8003999999999998</v>
      </c>
      <c r="N299" s="184">
        <v>3.7564000000000002</v>
      </c>
      <c r="O299" s="184">
        <v>6.0698999999999996</v>
      </c>
      <c r="P299" s="184">
        <v>6.7301000000000002</v>
      </c>
      <c r="Q299" s="184">
        <v>7.2952000000000004</v>
      </c>
      <c r="R299" s="184">
        <v>4.2066999999999997</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45022</v>
      </c>
      <c r="E300" s="184">
        <v>16.2775</v>
      </c>
      <c r="F300" s="184">
        <v>37.036499999999997</v>
      </c>
      <c r="G300" s="184">
        <v>19.9148</v>
      </c>
      <c r="H300" s="184">
        <v>16.089400000000001</v>
      </c>
      <c r="I300" s="184">
        <v>11.518700000000001</v>
      </c>
      <c r="J300" s="184">
        <v>10.4796</v>
      </c>
      <c r="K300" s="184">
        <v>6.8586</v>
      </c>
      <c r="L300" s="184">
        <v>6.4999000000000002</v>
      </c>
      <c r="M300" s="184">
        <v>5.4874999999999998</v>
      </c>
      <c r="N300" s="184">
        <v>3.4458000000000002</v>
      </c>
      <c r="O300" s="184">
        <v>5.7462999999999997</v>
      </c>
      <c r="P300" s="184">
        <v>6.4031000000000002</v>
      </c>
      <c r="Q300" s="184">
        <v>6.9652000000000003</v>
      </c>
      <c r="R300" s="184">
        <v>3.8902000000000001</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45022</v>
      </c>
      <c r="E301" s="184">
        <v>23.047899999999998</v>
      </c>
      <c r="F301" s="184">
        <v>98.929299999999998</v>
      </c>
      <c r="G301" s="184">
        <v>50.942300000000003</v>
      </c>
      <c r="H301" s="184">
        <v>25.44</v>
      </c>
      <c r="I301" s="184">
        <v>18.363099999999999</v>
      </c>
      <c r="J301" s="184">
        <v>14.3177</v>
      </c>
      <c r="K301" s="184">
        <v>7.9625000000000004</v>
      </c>
      <c r="L301" s="184">
        <v>6.9325999999999999</v>
      </c>
      <c r="M301" s="184">
        <v>6.0084999999999997</v>
      </c>
      <c r="N301" s="184">
        <v>2.9350999999999998</v>
      </c>
      <c r="O301" s="184">
        <v>4.5429000000000004</v>
      </c>
      <c r="P301" s="184">
        <v>3.8852000000000002</v>
      </c>
      <c r="Q301" s="184">
        <v>5.9629000000000003</v>
      </c>
      <c r="R301" s="184">
        <v>3.0560999999999998</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45022</v>
      </c>
      <c r="E302" s="184">
        <v>24.305800000000001</v>
      </c>
      <c r="F302" s="184">
        <v>99.230999999999995</v>
      </c>
      <c r="G302" s="184">
        <v>51.2729</v>
      </c>
      <c r="H302" s="184">
        <v>25.767499999999998</v>
      </c>
      <c r="I302" s="184">
        <v>18.700600000000001</v>
      </c>
      <c r="J302" s="184">
        <v>14.6447</v>
      </c>
      <c r="K302" s="184">
        <v>8.2885000000000009</v>
      </c>
      <c r="L302" s="184">
        <v>7.2632000000000003</v>
      </c>
      <c r="M302" s="184">
        <v>6.3428000000000004</v>
      </c>
      <c r="N302" s="184">
        <v>3.2772999999999999</v>
      </c>
      <c r="O302" s="184">
        <v>5.0587999999999997</v>
      </c>
      <c r="P302" s="184">
        <v>4.3491</v>
      </c>
      <c r="Q302" s="184">
        <v>6.7586000000000004</v>
      </c>
      <c r="R302" s="184">
        <v>3.5457000000000001</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45022</v>
      </c>
      <c r="E303" s="184">
        <v>19.714200000000002</v>
      </c>
      <c r="F303" s="184">
        <v>47.4589</v>
      </c>
      <c r="G303" s="184">
        <v>27.029499999999999</v>
      </c>
      <c r="H303" s="184">
        <v>17.4237</v>
      </c>
      <c r="I303" s="184">
        <v>12.7044</v>
      </c>
      <c r="J303" s="184">
        <v>11.72</v>
      </c>
      <c r="K303" s="184">
        <v>7.2321999999999997</v>
      </c>
      <c r="L303" s="184">
        <v>6.8975999999999997</v>
      </c>
      <c r="M303" s="184">
        <v>5.8601000000000001</v>
      </c>
      <c r="N303" s="184">
        <v>4.4135</v>
      </c>
      <c r="O303" s="184">
        <v>5.6127000000000002</v>
      </c>
      <c r="P303" s="184">
        <v>6.6269</v>
      </c>
      <c r="Q303" s="184">
        <v>7.6875999999999998</v>
      </c>
      <c r="R303" s="184">
        <v>4.2755000000000001</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45022</v>
      </c>
      <c r="E304" s="184">
        <v>18.664100000000001</v>
      </c>
      <c r="F304" s="184">
        <v>46.799399999999999</v>
      </c>
      <c r="G304" s="184">
        <v>26.327400000000001</v>
      </c>
      <c r="H304" s="184">
        <v>16.806699999999999</v>
      </c>
      <c r="I304" s="184">
        <v>12.0687</v>
      </c>
      <c r="J304" s="184">
        <v>11.0929</v>
      </c>
      <c r="K304" s="184">
        <v>6.5826000000000002</v>
      </c>
      <c r="L304" s="184">
        <v>6.1966000000000001</v>
      </c>
      <c r="M304" s="184">
        <v>5.17</v>
      </c>
      <c r="N304" s="184">
        <v>3.7395999999999998</v>
      </c>
      <c r="O304" s="184">
        <v>4.9344000000000001</v>
      </c>
      <c r="P304" s="184">
        <v>5.9096000000000002</v>
      </c>
      <c r="Q304" s="184">
        <v>7.0462999999999996</v>
      </c>
      <c r="R304" s="184">
        <v>3.6107999999999998</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45022</v>
      </c>
      <c r="E305" s="184">
        <v>13.7347</v>
      </c>
      <c r="F305" s="184">
        <v>112.22490000000001</v>
      </c>
      <c r="G305" s="184">
        <v>58.478999999999999</v>
      </c>
      <c r="H305" s="184">
        <v>31.070399999999999</v>
      </c>
      <c r="I305" s="184">
        <v>21.126100000000001</v>
      </c>
      <c r="J305" s="184">
        <v>16.243200000000002</v>
      </c>
      <c r="K305" s="184">
        <v>7.7763</v>
      </c>
      <c r="L305" s="184">
        <v>7.8537999999999997</v>
      </c>
      <c r="M305" s="184">
        <v>6.5853999999999999</v>
      </c>
      <c r="N305" s="184">
        <v>3.1684000000000001</v>
      </c>
      <c r="O305" s="184">
        <v>5.0846</v>
      </c>
      <c r="P305" s="184"/>
      <c r="Q305" s="184">
        <v>7.1864999999999997</v>
      </c>
      <c r="R305" s="184">
        <v>3.5293999999999999</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45022</v>
      </c>
      <c r="E306" s="184">
        <v>13.5771</v>
      </c>
      <c r="F306" s="184">
        <v>111.90860000000001</v>
      </c>
      <c r="G306" s="184">
        <v>58.256399999999999</v>
      </c>
      <c r="H306" s="184">
        <v>30.820399999999999</v>
      </c>
      <c r="I306" s="184">
        <v>20.866</v>
      </c>
      <c r="J306" s="184">
        <v>15.988799999999999</v>
      </c>
      <c r="K306" s="184">
        <v>7.5209000000000001</v>
      </c>
      <c r="L306" s="184">
        <v>7.5963000000000003</v>
      </c>
      <c r="M306" s="184">
        <v>6.3204000000000002</v>
      </c>
      <c r="N306" s="184">
        <v>2.9091</v>
      </c>
      <c r="O306" s="184">
        <v>4.8205</v>
      </c>
      <c r="P306" s="184"/>
      <c r="Q306" s="184">
        <v>6.9162999999999997</v>
      </c>
      <c r="R306" s="184">
        <v>3.2690999999999999</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45022</v>
      </c>
      <c r="E309" s="184">
        <v>11.117000000000001</v>
      </c>
      <c r="F309" s="184">
        <v>85.8947</v>
      </c>
      <c r="G309" s="184">
        <v>46.14</v>
      </c>
      <c r="H309" s="184">
        <v>25.795500000000001</v>
      </c>
      <c r="I309" s="184">
        <v>19.920999999999999</v>
      </c>
      <c r="J309" s="184">
        <v>17.258700000000001</v>
      </c>
      <c r="K309" s="184">
        <v>8.3890999999999991</v>
      </c>
      <c r="L309" s="184">
        <v>8.1044</v>
      </c>
      <c r="M309" s="184">
        <v>6.899</v>
      </c>
      <c r="N309" s="184">
        <v>3.5024999999999999</v>
      </c>
      <c r="O309" s="184"/>
      <c r="P309" s="184"/>
      <c r="Q309" s="184">
        <v>5.2957000000000001</v>
      </c>
      <c r="R309" s="184">
        <v>4.6201999999999996</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45022</v>
      </c>
      <c r="E310" s="184">
        <v>11.079700000000001</v>
      </c>
      <c r="F310" s="184">
        <v>85.8536</v>
      </c>
      <c r="G310" s="184">
        <v>45.963900000000002</v>
      </c>
      <c r="H310" s="184">
        <v>25.5913</v>
      </c>
      <c r="I310" s="184">
        <v>19.701899999999998</v>
      </c>
      <c r="J310" s="184">
        <v>17.066099999999999</v>
      </c>
      <c r="K310" s="184">
        <v>8.2006999999999994</v>
      </c>
      <c r="L310" s="184">
        <v>7.9194000000000004</v>
      </c>
      <c r="M310" s="184">
        <v>6.7135999999999996</v>
      </c>
      <c r="N310" s="184">
        <v>3.3207</v>
      </c>
      <c r="O310" s="184"/>
      <c r="P310" s="184"/>
      <c r="Q310" s="184">
        <v>5.1234000000000002</v>
      </c>
      <c r="R310" s="184">
        <v>4.4485999999999999</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45022</v>
      </c>
      <c r="E311" s="184">
        <v>83.785300000000007</v>
      </c>
      <c r="F311" s="184">
        <v>65.987399999999994</v>
      </c>
      <c r="G311" s="184">
        <v>36.981499999999997</v>
      </c>
      <c r="H311" s="184">
        <v>19.3093</v>
      </c>
      <c r="I311" s="184">
        <v>14.1915</v>
      </c>
      <c r="J311" s="184">
        <v>12.2811</v>
      </c>
      <c r="K311" s="184">
        <v>7.4728000000000003</v>
      </c>
      <c r="L311" s="184">
        <v>6.7370000000000001</v>
      </c>
      <c r="M311" s="184">
        <v>5.6852999999999998</v>
      </c>
      <c r="N311" s="184">
        <v>4.2249999999999996</v>
      </c>
      <c r="O311" s="184">
        <v>5.3997999999999999</v>
      </c>
      <c r="P311" s="184">
        <v>6.3574000000000002</v>
      </c>
      <c r="Q311" s="184">
        <v>8.5869999999999997</v>
      </c>
      <c r="R311" s="184">
        <v>4.0438999999999998</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45022</v>
      </c>
      <c r="E312" s="184">
        <v>89.629300000000001</v>
      </c>
      <c r="F312" s="184">
        <v>66.540800000000004</v>
      </c>
      <c r="G312" s="184">
        <v>37.540199999999999</v>
      </c>
      <c r="H312" s="184">
        <v>19.862300000000001</v>
      </c>
      <c r="I312" s="184">
        <v>14.7433</v>
      </c>
      <c r="J312" s="184">
        <v>12.8308</v>
      </c>
      <c r="K312" s="184">
        <v>8.0374999999999996</v>
      </c>
      <c r="L312" s="184">
        <v>7.3021000000000003</v>
      </c>
      <c r="M312" s="184">
        <v>6.2497999999999996</v>
      </c>
      <c r="N312" s="184">
        <v>4.7908999999999997</v>
      </c>
      <c r="O312" s="184">
        <v>5.9806999999999997</v>
      </c>
      <c r="P312" s="184">
        <v>6.9508000000000001</v>
      </c>
      <c r="Q312" s="184">
        <v>8.4662000000000006</v>
      </c>
      <c r="R312" s="184">
        <v>4.6067999999999998</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45022</v>
      </c>
      <c r="E314" s="184">
        <v>27.2713</v>
      </c>
      <c r="F314" s="184">
        <v>79.540300000000002</v>
      </c>
      <c r="G314" s="184">
        <v>43.2498</v>
      </c>
      <c r="H314" s="184">
        <v>22.5627</v>
      </c>
      <c r="I314" s="184">
        <v>17.157699999999998</v>
      </c>
      <c r="J314" s="184">
        <v>12.2936</v>
      </c>
      <c r="K314" s="184">
        <v>7.5019</v>
      </c>
      <c r="L314" s="184">
        <v>7.0560999999999998</v>
      </c>
      <c r="M314" s="184">
        <v>6.6512000000000002</v>
      </c>
      <c r="N314" s="184">
        <v>4.3502000000000001</v>
      </c>
      <c r="O314" s="184">
        <v>6.0191999999999997</v>
      </c>
      <c r="P314" s="184">
        <v>7.0472000000000001</v>
      </c>
      <c r="Q314" s="184">
        <v>8.1677999999999997</v>
      </c>
      <c r="R314" s="184">
        <v>4.4513999999999996</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45022</v>
      </c>
      <c r="E315" s="184">
        <v>27.7133</v>
      </c>
      <c r="F315" s="184">
        <v>79.724000000000004</v>
      </c>
      <c r="G315" s="184">
        <v>43.4861</v>
      </c>
      <c r="H315" s="184">
        <v>22.849599999999999</v>
      </c>
      <c r="I315" s="184">
        <v>17.435099999999998</v>
      </c>
      <c r="J315" s="184">
        <v>12.577</v>
      </c>
      <c r="K315" s="184">
        <v>7.7855999999999996</v>
      </c>
      <c r="L315" s="184">
        <v>7.3479000000000001</v>
      </c>
      <c r="M315" s="184">
        <v>6.9469000000000003</v>
      </c>
      <c r="N315" s="184">
        <v>4.6417000000000002</v>
      </c>
      <c r="O315" s="184">
        <v>6.3255999999999997</v>
      </c>
      <c r="P315" s="184">
        <v>7.2836999999999996</v>
      </c>
      <c r="Q315" s="184">
        <v>8.1062999999999992</v>
      </c>
      <c r="R315" s="184">
        <v>4.7561999999999998</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45022</v>
      </c>
      <c r="E316" s="184">
        <v>65.4268</v>
      </c>
      <c r="F316" s="184">
        <v>149.73179999999999</v>
      </c>
      <c r="G316" s="184">
        <v>70.061199999999999</v>
      </c>
      <c r="H316" s="184">
        <v>33.939300000000003</v>
      </c>
      <c r="I316" s="184">
        <v>25.096599999999999</v>
      </c>
      <c r="J316" s="184">
        <v>18.915900000000001</v>
      </c>
      <c r="K316" s="184">
        <v>8.5897000000000006</v>
      </c>
      <c r="L316" s="184">
        <v>8.5134000000000007</v>
      </c>
      <c r="M316" s="184">
        <v>7.2458</v>
      </c>
      <c r="N316" s="184">
        <v>4.1642000000000001</v>
      </c>
      <c r="O316" s="184">
        <v>5.9298999999999999</v>
      </c>
      <c r="P316" s="184">
        <v>7.6185</v>
      </c>
      <c r="Q316" s="184">
        <v>7.6584000000000003</v>
      </c>
      <c r="R316" s="184">
        <v>4.5717999999999996</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45022</v>
      </c>
      <c r="E318" s="184">
        <v>61.8887</v>
      </c>
      <c r="F318" s="184">
        <v>149.40770000000001</v>
      </c>
      <c r="G318" s="184">
        <v>69.714600000000004</v>
      </c>
      <c r="H318" s="184">
        <v>33.604500000000002</v>
      </c>
      <c r="I318" s="184">
        <v>24.7546</v>
      </c>
      <c r="J318" s="184">
        <v>18.571200000000001</v>
      </c>
      <c r="K318" s="184">
        <v>8.2426999999999992</v>
      </c>
      <c r="L318" s="184">
        <v>8.1593</v>
      </c>
      <c r="M318" s="184">
        <v>6.8879000000000001</v>
      </c>
      <c r="N318" s="184">
        <v>3.8108</v>
      </c>
      <c r="O318" s="184">
        <v>5.5711000000000004</v>
      </c>
      <c r="P318" s="184">
        <v>7.2690000000000001</v>
      </c>
      <c r="Q318" s="184">
        <v>7.2526999999999999</v>
      </c>
      <c r="R318" s="184">
        <v>4.2169999999999996</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45022</v>
      </c>
      <c r="E320" s="184">
        <v>25.043700000000001</v>
      </c>
      <c r="F320" s="184">
        <v>58.537599999999998</v>
      </c>
      <c r="G320" s="184">
        <v>30.293099999999999</v>
      </c>
      <c r="H320" s="184">
        <v>17.9056</v>
      </c>
      <c r="I320" s="184">
        <v>14.540699999999999</v>
      </c>
      <c r="J320" s="184">
        <v>10.688499999999999</v>
      </c>
      <c r="K320" s="184">
        <v>7.6794000000000002</v>
      </c>
      <c r="L320" s="184">
        <v>6.9283999999999999</v>
      </c>
      <c r="M320" s="184">
        <v>7.3183999999999996</v>
      </c>
      <c r="N320" s="184">
        <v>5.9020000000000001</v>
      </c>
      <c r="O320" s="184">
        <v>6.3562000000000003</v>
      </c>
      <c r="P320" s="184">
        <v>6.9673999999999996</v>
      </c>
      <c r="Q320" s="184">
        <v>6.9515000000000002</v>
      </c>
      <c r="R320" s="184">
        <v>4.9637000000000002</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45022</v>
      </c>
      <c r="E321" s="184">
        <v>26.103200000000001</v>
      </c>
      <c r="F321" s="184">
        <v>58.823099999999997</v>
      </c>
      <c r="G321" s="184">
        <v>30.512599999999999</v>
      </c>
      <c r="H321" s="184">
        <v>18.127199999999998</v>
      </c>
      <c r="I321" s="184">
        <v>14.7552</v>
      </c>
      <c r="J321" s="184">
        <v>10.903</v>
      </c>
      <c r="K321" s="184">
        <v>7.9070999999999998</v>
      </c>
      <c r="L321" s="184">
        <v>7.1871</v>
      </c>
      <c r="M321" s="184">
        <v>7.6036000000000001</v>
      </c>
      <c r="N321" s="184">
        <v>6.1990999999999996</v>
      </c>
      <c r="O321" s="184">
        <v>6.6779999999999999</v>
      </c>
      <c r="P321" s="184">
        <v>7.2922000000000002</v>
      </c>
      <c r="Q321" s="184">
        <v>8.2190999999999992</v>
      </c>
      <c r="R321" s="184">
        <v>5.2758000000000003</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45022</v>
      </c>
      <c r="E322" s="184">
        <v>2683.4180999999999</v>
      </c>
      <c r="F322" s="184">
        <v>73.223600000000005</v>
      </c>
      <c r="G322" s="184">
        <v>38.136899999999997</v>
      </c>
      <c r="H322" s="184">
        <v>21.138200000000001</v>
      </c>
      <c r="I322" s="184">
        <v>14.641400000000001</v>
      </c>
      <c r="J322" s="184">
        <v>12.949199999999999</v>
      </c>
      <c r="K322" s="184">
        <v>7.2606999999999999</v>
      </c>
      <c r="L322" s="184">
        <v>6.8795999999999999</v>
      </c>
      <c r="M322" s="184">
        <v>5.7587999999999999</v>
      </c>
      <c r="N322" s="184">
        <v>3.8121999999999998</v>
      </c>
      <c r="O322" s="184">
        <v>5.3578000000000001</v>
      </c>
      <c r="P322" s="184">
        <v>6.4245999999999999</v>
      </c>
      <c r="Q322" s="184">
        <v>6.4943</v>
      </c>
      <c r="R322" s="184">
        <v>3.8849</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45022</v>
      </c>
      <c r="E323" s="184">
        <v>2851.3764999999999</v>
      </c>
      <c r="F323" s="184">
        <v>73.603200000000001</v>
      </c>
      <c r="G323" s="184">
        <v>38.517200000000003</v>
      </c>
      <c r="H323" s="184">
        <v>21.519200000000001</v>
      </c>
      <c r="I323" s="184">
        <v>15.023199999999999</v>
      </c>
      <c r="J323" s="184">
        <v>13.333299999999999</v>
      </c>
      <c r="K323" s="184">
        <v>7.6477000000000004</v>
      </c>
      <c r="L323" s="184">
        <v>7.2721</v>
      </c>
      <c r="M323" s="184">
        <v>6.1551999999999998</v>
      </c>
      <c r="N323" s="184">
        <v>4.2069999999999999</v>
      </c>
      <c r="O323" s="184">
        <v>5.7718999999999996</v>
      </c>
      <c r="P323" s="184">
        <v>6.8955000000000002</v>
      </c>
      <c r="Q323" s="184">
        <v>7.3437999999999999</v>
      </c>
      <c r="R323" s="184">
        <v>4.2891000000000004</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45022</v>
      </c>
      <c r="E324" s="184">
        <v>3172.8870000000002</v>
      </c>
      <c r="F324" s="184">
        <v>80.616299999999995</v>
      </c>
      <c r="G324" s="184">
        <v>42.464100000000002</v>
      </c>
      <c r="H324" s="184">
        <v>21.6343</v>
      </c>
      <c r="I324" s="184">
        <v>15.751899999999999</v>
      </c>
      <c r="J324" s="184">
        <v>12.722200000000001</v>
      </c>
      <c r="K324" s="184">
        <v>7.1904000000000003</v>
      </c>
      <c r="L324" s="184">
        <v>6.6807999999999996</v>
      </c>
      <c r="M324" s="184">
        <v>6.1307</v>
      </c>
      <c r="N324" s="184">
        <v>4.5255000000000001</v>
      </c>
      <c r="O324" s="184">
        <v>5.6224999999999996</v>
      </c>
      <c r="P324" s="184">
        <v>6.7648999999999999</v>
      </c>
      <c r="Q324" s="184">
        <v>7.7076000000000002</v>
      </c>
      <c r="R324" s="184">
        <v>4.4866000000000001</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45022</v>
      </c>
      <c r="E325" s="184">
        <v>3288.3243000000002</v>
      </c>
      <c r="F325" s="184">
        <v>80.956299999999999</v>
      </c>
      <c r="G325" s="184">
        <v>42.805100000000003</v>
      </c>
      <c r="H325" s="184">
        <v>21.975300000000001</v>
      </c>
      <c r="I325" s="184">
        <v>16.0928</v>
      </c>
      <c r="J325" s="184">
        <v>13.0654</v>
      </c>
      <c r="K325" s="184">
        <v>7.5419</v>
      </c>
      <c r="L325" s="184">
        <v>7.0433000000000003</v>
      </c>
      <c r="M325" s="184">
        <v>6.4997999999999996</v>
      </c>
      <c r="N325" s="184">
        <v>4.8974000000000002</v>
      </c>
      <c r="O325" s="184">
        <v>5.984</v>
      </c>
      <c r="P325" s="184">
        <v>7.1054000000000004</v>
      </c>
      <c r="Q325" s="184">
        <v>8.0115999999999996</v>
      </c>
      <c r="R325" s="184">
        <v>4.8589000000000002</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45022</v>
      </c>
      <c r="E326" s="184">
        <v>10.944699999999999</v>
      </c>
      <c r="F326" s="184">
        <v>101.32940000000001</v>
      </c>
      <c r="G326" s="184">
        <v>44.965000000000003</v>
      </c>
      <c r="H326" s="184">
        <v>24.096499999999999</v>
      </c>
      <c r="I326" s="184">
        <v>17.5061</v>
      </c>
      <c r="J326" s="184">
        <v>14.043200000000001</v>
      </c>
      <c r="K326" s="184">
        <v>7.9722999999999997</v>
      </c>
      <c r="L326" s="184">
        <v>7.4301000000000004</v>
      </c>
      <c r="M326" s="184">
        <v>6.1528</v>
      </c>
      <c r="N326" s="184">
        <v>4.3197000000000001</v>
      </c>
      <c r="O326" s="184"/>
      <c r="P326" s="184"/>
      <c r="Q326" s="184">
        <v>4.4911000000000003</v>
      </c>
      <c r="R326" s="184">
        <v>4.2660999999999998</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45022</v>
      </c>
      <c r="E327" s="184">
        <v>10.8452</v>
      </c>
      <c r="F327" s="184">
        <v>100.908</v>
      </c>
      <c r="G327" s="184">
        <v>44.588000000000001</v>
      </c>
      <c r="H327" s="184">
        <v>23.681100000000001</v>
      </c>
      <c r="I327" s="184">
        <v>17.034500000000001</v>
      </c>
      <c r="J327" s="184">
        <v>13.573399999999999</v>
      </c>
      <c r="K327" s="184">
        <v>7.5109000000000004</v>
      </c>
      <c r="L327" s="184">
        <v>6.9588999999999999</v>
      </c>
      <c r="M327" s="184">
        <v>5.6878000000000002</v>
      </c>
      <c r="N327" s="184">
        <v>3.8582999999999998</v>
      </c>
      <c r="O327" s="184"/>
      <c r="P327" s="184"/>
      <c r="Q327" s="184">
        <v>4.0277000000000003</v>
      </c>
      <c r="R327" s="184">
        <v>3.8054999999999999</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45022</v>
      </c>
      <c r="E328" s="184">
        <v>50.284300000000002</v>
      </c>
      <c r="F328" s="184">
        <v>101.68689999999999</v>
      </c>
      <c r="G328" s="184">
        <v>52.976399999999998</v>
      </c>
      <c r="H328" s="184">
        <v>25.758800000000001</v>
      </c>
      <c r="I328" s="184">
        <v>17.390999999999998</v>
      </c>
      <c r="J328" s="184">
        <v>14.6699</v>
      </c>
      <c r="K328" s="184">
        <v>7.7382999999999997</v>
      </c>
      <c r="L328" s="184">
        <v>7.5768000000000004</v>
      </c>
      <c r="M328" s="184">
        <v>6.8521999999999998</v>
      </c>
      <c r="N328" s="184">
        <v>5.1973000000000003</v>
      </c>
      <c r="O328" s="184">
        <v>6.0114999999999998</v>
      </c>
      <c r="P328" s="184">
        <v>6.5923999999999996</v>
      </c>
      <c r="Q328" s="184">
        <v>7.4173999999999998</v>
      </c>
      <c r="R328" s="184">
        <v>5.1505000000000001</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45022</v>
      </c>
      <c r="E329" s="184">
        <v>52.348599999999998</v>
      </c>
      <c r="F329" s="184">
        <v>102.1532</v>
      </c>
      <c r="G329" s="184">
        <v>53.3399</v>
      </c>
      <c r="H329" s="184">
        <v>26.121200000000002</v>
      </c>
      <c r="I329" s="184">
        <v>17.7606</v>
      </c>
      <c r="J329" s="184">
        <v>15.0365</v>
      </c>
      <c r="K329" s="184">
        <v>8.1059000000000001</v>
      </c>
      <c r="L329" s="184">
        <v>7.9511000000000003</v>
      </c>
      <c r="M329" s="184">
        <v>7.2316000000000003</v>
      </c>
      <c r="N329" s="184">
        <v>5.5769000000000002</v>
      </c>
      <c r="O329" s="184">
        <v>6.4177999999999997</v>
      </c>
      <c r="P329" s="184">
        <v>7.0083000000000002</v>
      </c>
      <c r="Q329" s="184">
        <v>7.9484000000000004</v>
      </c>
      <c r="R329" s="184">
        <v>5.5444000000000004</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45022</v>
      </c>
      <c r="E330" s="184">
        <v>36.7455</v>
      </c>
      <c r="F330" s="184">
        <v>102.69929999999999</v>
      </c>
      <c r="G330" s="184">
        <v>50.103200000000001</v>
      </c>
      <c r="H330" s="184">
        <v>23.776700000000002</v>
      </c>
      <c r="I330" s="184">
        <v>16.723400000000002</v>
      </c>
      <c r="J330" s="184">
        <v>12.555400000000001</v>
      </c>
      <c r="K330" s="184">
        <v>7.3169000000000004</v>
      </c>
      <c r="L330" s="184">
        <v>6.2579000000000002</v>
      </c>
      <c r="M330" s="184">
        <v>5.2500999999999998</v>
      </c>
      <c r="N330" s="184">
        <v>4.0993000000000004</v>
      </c>
      <c r="O330" s="184">
        <v>5.5503</v>
      </c>
      <c r="P330" s="184">
        <v>5.9805000000000001</v>
      </c>
      <c r="Q330" s="184">
        <v>6.6566999999999998</v>
      </c>
      <c r="R330" s="184">
        <v>4.2446999999999999</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45022</v>
      </c>
      <c r="E331" s="184">
        <v>40.278399999999998</v>
      </c>
      <c r="F331" s="184">
        <v>103.4169</v>
      </c>
      <c r="G331" s="184">
        <v>50.837499999999999</v>
      </c>
      <c r="H331" s="184">
        <v>24.4846</v>
      </c>
      <c r="I331" s="184">
        <v>17.430499999999999</v>
      </c>
      <c r="J331" s="184">
        <v>13.2462</v>
      </c>
      <c r="K331" s="184">
        <v>8.0150000000000006</v>
      </c>
      <c r="L331" s="184">
        <v>6.9889999999999999</v>
      </c>
      <c r="M331" s="184">
        <v>5.9968000000000004</v>
      </c>
      <c r="N331" s="184">
        <v>4.8449999999999998</v>
      </c>
      <c r="O331" s="184">
        <v>6.3028000000000004</v>
      </c>
      <c r="P331" s="184">
        <v>6.8407</v>
      </c>
      <c r="Q331" s="184">
        <v>7.5270000000000001</v>
      </c>
      <c r="R331" s="184">
        <v>4.9484000000000004</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45022</v>
      </c>
      <c r="E334" s="184">
        <v>13.3781</v>
      </c>
      <c r="F334" s="184">
        <v>89.161100000000005</v>
      </c>
      <c r="G334" s="184">
        <v>47.659100000000002</v>
      </c>
      <c r="H334" s="184">
        <v>24.2743</v>
      </c>
      <c r="I334" s="184">
        <v>17.0854</v>
      </c>
      <c r="J334" s="184">
        <v>14.180099999999999</v>
      </c>
      <c r="K334" s="184">
        <v>7.7828999999999997</v>
      </c>
      <c r="L334" s="184">
        <v>7.3216000000000001</v>
      </c>
      <c r="M334" s="184">
        <v>6.2725</v>
      </c>
      <c r="N334" s="184">
        <v>4.6718000000000002</v>
      </c>
      <c r="O334" s="184">
        <v>5.8545999999999996</v>
      </c>
      <c r="P334" s="184"/>
      <c r="Q334" s="184">
        <v>7.2141000000000002</v>
      </c>
      <c r="R334" s="184">
        <v>4.5159000000000002</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45022</v>
      </c>
      <c r="E335" s="184">
        <v>13.114100000000001</v>
      </c>
      <c r="F335" s="184">
        <v>88.722899999999996</v>
      </c>
      <c r="G335" s="184">
        <v>47.126199999999997</v>
      </c>
      <c r="H335" s="184">
        <v>23.816199999999998</v>
      </c>
      <c r="I335" s="184">
        <v>16.626000000000001</v>
      </c>
      <c r="J335" s="184">
        <v>13.733499999999999</v>
      </c>
      <c r="K335" s="184">
        <v>7.3295000000000003</v>
      </c>
      <c r="L335" s="184">
        <v>6.8609</v>
      </c>
      <c r="M335" s="184">
        <v>5.806</v>
      </c>
      <c r="N335" s="184">
        <v>4.2084000000000001</v>
      </c>
      <c r="O335" s="184">
        <v>5.3647</v>
      </c>
      <c r="P335" s="184"/>
      <c r="Q335" s="184">
        <v>6.7038000000000002</v>
      </c>
      <c r="R335" s="184">
        <v>4.0476999999999999</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45022</v>
      </c>
      <c r="E336" s="184">
        <v>34.066200000000002</v>
      </c>
      <c r="F336" s="184">
        <v>16.186</v>
      </c>
      <c r="G336" s="184">
        <v>9.4359999999999999</v>
      </c>
      <c r="H336" s="184">
        <v>11.358700000000001</v>
      </c>
      <c r="I336" s="184">
        <v>9.2240000000000002</v>
      </c>
      <c r="J336" s="184">
        <v>8.4169999999999998</v>
      </c>
      <c r="K336" s="184">
        <v>6.7610000000000001</v>
      </c>
      <c r="L336" s="184">
        <v>6.3936999999999999</v>
      </c>
      <c r="M336" s="184">
        <v>5.7419000000000002</v>
      </c>
      <c r="N336" s="184">
        <v>4.4172000000000002</v>
      </c>
      <c r="O336" s="184">
        <v>5.7866999999999997</v>
      </c>
      <c r="P336" s="184">
        <v>6.7811000000000003</v>
      </c>
      <c r="Q336" s="184">
        <v>6.9364999999999997</v>
      </c>
      <c r="R336" s="184">
        <v>4.2104999999999997</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45022</v>
      </c>
      <c r="E337" s="184">
        <v>35.048699999999997</v>
      </c>
      <c r="F337" s="184">
        <v>16.357399999999998</v>
      </c>
      <c r="G337" s="184">
        <v>9.6579999999999995</v>
      </c>
      <c r="H337" s="184">
        <v>10.8041</v>
      </c>
      <c r="I337" s="184">
        <v>9.0094999999999992</v>
      </c>
      <c r="J337" s="184">
        <v>8.4621999999999993</v>
      </c>
      <c r="K337" s="184">
        <v>6.9451000000000001</v>
      </c>
      <c r="L337" s="184">
        <v>6.6189999999999998</v>
      </c>
      <c r="M337" s="184">
        <v>5.9821999999999997</v>
      </c>
      <c r="N337" s="184">
        <v>4.6558000000000002</v>
      </c>
      <c r="O337" s="184">
        <v>6.0395000000000003</v>
      </c>
      <c r="P337" s="184">
        <v>7.0693000000000001</v>
      </c>
      <c r="Q337" s="184">
        <v>7.5728</v>
      </c>
      <c r="R337" s="184">
        <v>4.4630999999999998</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45022</v>
      </c>
      <c r="E340" s="184">
        <v>13.1289</v>
      </c>
      <c r="F340" s="184">
        <v>67.403300000000002</v>
      </c>
      <c r="G340" s="184">
        <v>34.198700000000002</v>
      </c>
      <c r="H340" s="184">
        <v>19.8948</v>
      </c>
      <c r="I340" s="184">
        <v>14.517200000000001</v>
      </c>
      <c r="J340" s="184">
        <v>12.296900000000001</v>
      </c>
      <c r="K340" s="184">
        <v>7.3914999999999997</v>
      </c>
      <c r="L340" s="184">
        <v>6.8235000000000001</v>
      </c>
      <c r="M340" s="184">
        <v>5.6037999999999997</v>
      </c>
      <c r="N340" s="184">
        <v>3.5909</v>
      </c>
      <c r="O340" s="184">
        <v>5.4343000000000004</v>
      </c>
      <c r="P340" s="184"/>
      <c r="Q340" s="184">
        <v>5.7510000000000003</v>
      </c>
      <c r="R340" s="184">
        <v>3.9285999999999999</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45022</v>
      </c>
      <c r="E341" s="184">
        <v>12.9244</v>
      </c>
      <c r="F341" s="184">
        <v>67.337999999999994</v>
      </c>
      <c r="G341" s="184">
        <v>33.889400000000002</v>
      </c>
      <c r="H341" s="184">
        <v>19.605599999999999</v>
      </c>
      <c r="I341" s="184">
        <v>14.1975</v>
      </c>
      <c r="J341" s="184">
        <v>12.0471</v>
      </c>
      <c r="K341" s="184">
        <v>7.1365999999999996</v>
      </c>
      <c r="L341" s="184">
        <v>6.5670999999999999</v>
      </c>
      <c r="M341" s="184">
        <v>5.3185000000000002</v>
      </c>
      <c r="N341" s="184">
        <v>3.2869999999999999</v>
      </c>
      <c r="O341" s="184">
        <v>5.1119000000000003</v>
      </c>
      <c r="P341" s="184"/>
      <c r="Q341" s="184">
        <v>5.4104999999999999</v>
      </c>
      <c r="R341" s="184">
        <v>3.5844999999999998</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45022</v>
      </c>
      <c r="E342" s="184">
        <v>14.0449</v>
      </c>
      <c r="F342" s="184">
        <v>61.695900000000002</v>
      </c>
      <c r="G342" s="184">
        <v>33.0075</v>
      </c>
      <c r="H342" s="184">
        <v>19.4436</v>
      </c>
      <c r="I342" s="184">
        <v>16.043700000000001</v>
      </c>
      <c r="J342" s="184">
        <v>13.173299999999999</v>
      </c>
      <c r="K342" s="184">
        <v>7.7812000000000001</v>
      </c>
      <c r="L342" s="184">
        <v>7.1056999999999997</v>
      </c>
      <c r="M342" s="184">
        <v>6.2518000000000002</v>
      </c>
      <c r="N342" s="184">
        <v>4.7344999999999997</v>
      </c>
      <c r="O342" s="184">
        <v>6.0102000000000002</v>
      </c>
      <c r="P342" s="184"/>
      <c r="Q342" s="184">
        <v>7.5563000000000002</v>
      </c>
      <c r="R342" s="184">
        <v>4.5827</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45022</v>
      </c>
      <c r="E343" s="184">
        <v>13.838200000000001</v>
      </c>
      <c r="F343" s="184">
        <v>61.295699999999997</v>
      </c>
      <c r="G343" s="184">
        <v>32.706299999999999</v>
      </c>
      <c r="H343" s="184">
        <v>19.0703</v>
      </c>
      <c r="I343" s="184">
        <v>15.6936</v>
      </c>
      <c r="J343" s="184">
        <v>12.824299999999999</v>
      </c>
      <c r="K343" s="184">
        <v>7.4341999999999997</v>
      </c>
      <c r="L343" s="184">
        <v>6.7686999999999999</v>
      </c>
      <c r="M343" s="184">
        <v>5.9199000000000002</v>
      </c>
      <c r="N343" s="184">
        <v>4.3967000000000001</v>
      </c>
      <c r="O343" s="184">
        <v>5.6798999999999999</v>
      </c>
      <c r="P343" s="184"/>
      <c r="Q343" s="184">
        <v>7.2149000000000001</v>
      </c>
      <c r="R343" s="184">
        <v>4.2373000000000003</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77.927262500000026</v>
      </c>
      <c r="G344" s="186">
        <v>40.178064999999989</v>
      </c>
      <c r="H344" s="186">
        <v>22.025902499999997</v>
      </c>
      <c r="I344" s="186">
        <v>16.239025000000002</v>
      </c>
      <c r="J344" s="186">
        <v>13.262604999999999</v>
      </c>
      <c r="K344" s="186">
        <v>7.6346000000000007</v>
      </c>
      <c r="L344" s="186">
        <v>7.1518099999999993</v>
      </c>
      <c r="M344" s="186">
        <v>6.2744300000000015</v>
      </c>
      <c r="N344" s="186">
        <v>4.2933575000000008</v>
      </c>
      <c r="O344" s="186">
        <v>5.7955166666666669</v>
      </c>
      <c r="P344" s="186">
        <v>6.6634071428571433</v>
      </c>
      <c r="Q344" s="186">
        <v>7.0695999999999994</v>
      </c>
      <c r="R344" s="186">
        <v>4.3419699999999981</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79.566550000000007</v>
      </c>
      <c r="G345" s="186">
        <v>41.905850000000001</v>
      </c>
      <c r="H345" s="186">
        <v>22.022649999999999</v>
      </c>
      <c r="I345" s="186">
        <v>16.068249999999999</v>
      </c>
      <c r="J345" s="186">
        <v>13.007300000000001</v>
      </c>
      <c r="K345" s="186">
        <v>7.6633500000000003</v>
      </c>
      <c r="L345" s="186">
        <v>7.0496999999999996</v>
      </c>
      <c r="M345" s="186">
        <v>6.2024999999999997</v>
      </c>
      <c r="N345" s="186">
        <v>4.3349500000000001</v>
      </c>
      <c r="O345" s="186">
        <v>5.8206499999999997</v>
      </c>
      <c r="P345" s="186">
        <v>6.8681000000000001</v>
      </c>
      <c r="Q345" s="186">
        <v>7.2338000000000005</v>
      </c>
      <c r="R345" s="186">
        <v>4.3498000000000001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D346" s="106"/>
      <c r="E346" s="107"/>
      <c r="F346" s="107"/>
      <c r="G346" s="107"/>
      <c r="H346" s="107"/>
      <c r="I346" s="107"/>
      <c r="J346" s="107"/>
      <c r="K346" s="107"/>
      <c r="L346" s="107"/>
      <c r="M346" s="107"/>
      <c r="N346" s="107"/>
      <c r="O346" s="107"/>
      <c r="P346" s="107"/>
      <c r="Q346" s="107"/>
      <c r="R346" s="107"/>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45022</v>
      </c>
      <c r="E348" s="184">
        <v>18.799299999999999</v>
      </c>
      <c r="F348" s="184">
        <v>67.496799999999993</v>
      </c>
      <c r="G348" s="184">
        <v>36.025199999999998</v>
      </c>
      <c r="H348" s="184">
        <v>20.086099999999998</v>
      </c>
      <c r="I348" s="184">
        <v>14.938000000000001</v>
      </c>
      <c r="J348" s="184">
        <v>11.5486</v>
      </c>
      <c r="K348" s="184">
        <v>8.2319999999999993</v>
      </c>
      <c r="L348" s="184">
        <v>8.0178999999999991</v>
      </c>
      <c r="M348" s="184">
        <v>10.7981</v>
      </c>
      <c r="N348" s="184">
        <v>8.6946999999999992</v>
      </c>
      <c r="O348" s="184">
        <v>8.4780999999999995</v>
      </c>
      <c r="P348" s="184">
        <v>7.0945</v>
      </c>
      <c r="Q348" s="184">
        <v>8.2264999999999997</v>
      </c>
      <c r="R348" s="184">
        <v>7.6428000000000003</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45022</v>
      </c>
      <c r="E349" s="184">
        <v>17.494800000000001</v>
      </c>
      <c r="F349" s="184">
        <v>66.675600000000003</v>
      </c>
      <c r="G349" s="184">
        <v>35.151699999999998</v>
      </c>
      <c r="H349" s="184">
        <v>19.249099999999999</v>
      </c>
      <c r="I349" s="184">
        <v>14.099</v>
      </c>
      <c r="J349" s="184">
        <v>10.696199999999999</v>
      </c>
      <c r="K349" s="184">
        <v>7.3663999999999996</v>
      </c>
      <c r="L349" s="184">
        <v>7.1136999999999997</v>
      </c>
      <c r="M349" s="184">
        <v>9.8645999999999994</v>
      </c>
      <c r="N349" s="184">
        <v>7.7584999999999997</v>
      </c>
      <c r="O349" s="184">
        <v>7.5621999999999998</v>
      </c>
      <c r="P349" s="184">
        <v>6.1571999999999996</v>
      </c>
      <c r="Q349" s="184">
        <v>7.2549000000000001</v>
      </c>
      <c r="R349" s="184">
        <v>6.7072000000000003</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45022</v>
      </c>
      <c r="E352" s="184">
        <v>19.858799999999999</v>
      </c>
      <c r="F352" s="184">
        <v>58.910200000000003</v>
      </c>
      <c r="G352" s="184">
        <v>31.695499999999999</v>
      </c>
      <c r="H352" s="184">
        <v>18.060400000000001</v>
      </c>
      <c r="I352" s="184">
        <v>14.402200000000001</v>
      </c>
      <c r="J352" s="184">
        <v>12.6747</v>
      </c>
      <c r="K352" s="184">
        <v>8.8308</v>
      </c>
      <c r="L352" s="184">
        <v>8.0710999999999995</v>
      </c>
      <c r="M352" s="184">
        <v>7.3819999999999997</v>
      </c>
      <c r="N352" s="184">
        <v>5.7291999999999996</v>
      </c>
      <c r="O352" s="184">
        <v>6.9756</v>
      </c>
      <c r="P352" s="184">
        <v>6.7882999999999996</v>
      </c>
      <c r="Q352" s="184">
        <v>8.1742000000000008</v>
      </c>
      <c r="R352" s="184">
        <v>6.093</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45022</v>
      </c>
      <c r="E353" s="184">
        <v>18.0639</v>
      </c>
      <c r="F353" s="184">
        <v>58.083599999999997</v>
      </c>
      <c r="G353" s="184">
        <v>30.858599999999999</v>
      </c>
      <c r="H353" s="184">
        <v>17.214600000000001</v>
      </c>
      <c r="I353" s="184">
        <v>13.5504</v>
      </c>
      <c r="J353" s="184">
        <v>11.817399999999999</v>
      </c>
      <c r="K353" s="184">
        <v>7.9547999999999996</v>
      </c>
      <c r="L353" s="184">
        <v>7.1816000000000004</v>
      </c>
      <c r="M353" s="184">
        <v>6.4763999999999999</v>
      </c>
      <c r="N353" s="184">
        <v>4.8276000000000003</v>
      </c>
      <c r="O353" s="184">
        <v>5.9606000000000003</v>
      </c>
      <c r="P353" s="184">
        <v>5.6814</v>
      </c>
      <c r="Q353" s="184">
        <v>7.0069999999999997</v>
      </c>
      <c r="R353" s="184">
        <v>5.1593</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45022</v>
      </c>
      <c r="E354" s="184">
        <v>15.0402</v>
      </c>
      <c r="F354" s="184">
        <v>90.014099999999999</v>
      </c>
      <c r="G354" s="184">
        <v>32.606699999999996</v>
      </c>
      <c r="H354" s="184">
        <v>20.844200000000001</v>
      </c>
      <c r="I354" s="184">
        <v>16.203800000000001</v>
      </c>
      <c r="J354" s="184">
        <v>13.3725</v>
      </c>
      <c r="K354" s="184">
        <v>8.4955999999999996</v>
      </c>
      <c r="L354" s="184">
        <v>7.5877999999999997</v>
      </c>
      <c r="M354" s="184">
        <v>6.9070999999999998</v>
      </c>
      <c r="N354" s="184">
        <v>5.1961000000000004</v>
      </c>
      <c r="O354" s="184">
        <v>5.7504999999999997</v>
      </c>
      <c r="P354" s="184">
        <v>6.6722000000000001</v>
      </c>
      <c r="Q354" s="184">
        <v>6.9245999999999999</v>
      </c>
      <c r="R354" s="184">
        <v>5.1775000000000002</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45022</v>
      </c>
      <c r="E355" s="184">
        <v>14.164899999999999</v>
      </c>
      <c r="F355" s="184">
        <v>88.857399999999998</v>
      </c>
      <c r="G355" s="184">
        <v>31.604600000000001</v>
      </c>
      <c r="H355" s="184">
        <v>19.895499999999998</v>
      </c>
      <c r="I355" s="184">
        <v>15.255000000000001</v>
      </c>
      <c r="J355" s="184">
        <v>12.423500000000001</v>
      </c>
      <c r="K355" s="184">
        <v>7.5327999999999999</v>
      </c>
      <c r="L355" s="184">
        <v>6.6089000000000002</v>
      </c>
      <c r="M355" s="184">
        <v>5.9168000000000003</v>
      </c>
      <c r="N355" s="184">
        <v>4.2073</v>
      </c>
      <c r="O355" s="184">
        <v>4.7469000000000001</v>
      </c>
      <c r="P355" s="184">
        <v>5.6544999999999996</v>
      </c>
      <c r="Q355" s="184">
        <v>5.8780000000000001</v>
      </c>
      <c r="R355" s="184">
        <v>4.1877000000000004</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45022</v>
      </c>
      <c r="E356" s="184">
        <v>10.870799999999999</v>
      </c>
      <c r="F356" s="184">
        <v>33.270699999999998</v>
      </c>
      <c r="G356" s="184">
        <v>16.5868</v>
      </c>
      <c r="H356" s="184">
        <v>13.301299999999999</v>
      </c>
      <c r="I356" s="184">
        <v>9.6286000000000005</v>
      </c>
      <c r="J356" s="184">
        <v>8.2017000000000007</v>
      </c>
      <c r="K356" s="184">
        <v>5.6130000000000004</v>
      </c>
      <c r="L356" s="184">
        <v>5.5376000000000003</v>
      </c>
      <c r="M356" s="184">
        <v>5.0308000000000002</v>
      </c>
      <c r="N356" s="184">
        <v>4.2672999999999996</v>
      </c>
      <c r="O356" s="184">
        <v>12.4208</v>
      </c>
      <c r="P356" s="184">
        <v>-4.1741999999999999</v>
      </c>
      <c r="Q356" s="184">
        <v>1.0348999999999999</v>
      </c>
      <c r="R356" s="184">
        <v>61.354700000000001</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45022</v>
      </c>
      <c r="E357" s="184">
        <v>10.6906</v>
      </c>
      <c r="F357" s="184">
        <v>32.805900000000001</v>
      </c>
      <c r="G357" s="184">
        <v>16.410299999999999</v>
      </c>
      <c r="H357" s="184">
        <v>13.2256</v>
      </c>
      <c r="I357" s="184">
        <v>9.5457999999999998</v>
      </c>
      <c r="J357" s="184">
        <v>8.1287000000000003</v>
      </c>
      <c r="K357" s="184">
        <v>5.4477000000000002</v>
      </c>
      <c r="L357" s="184">
        <v>5.3068999999999997</v>
      </c>
      <c r="M357" s="184">
        <v>4.7784000000000004</v>
      </c>
      <c r="N357" s="184">
        <v>4.0033000000000003</v>
      </c>
      <c r="O357" s="184">
        <v>12.1167</v>
      </c>
      <c r="P357" s="184">
        <v>-4.4210000000000003</v>
      </c>
      <c r="Q357" s="184">
        <v>0.82689999999999997</v>
      </c>
      <c r="R357" s="184">
        <v>60.923900000000003</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45022</v>
      </c>
      <c r="E358" s="184">
        <v>20.167300000000001</v>
      </c>
      <c r="F358" s="184">
        <v>51.290999999999997</v>
      </c>
      <c r="G358" s="184">
        <v>32.361699999999999</v>
      </c>
      <c r="H358" s="184">
        <v>20.360900000000001</v>
      </c>
      <c r="I358" s="184">
        <v>12.0783</v>
      </c>
      <c r="J358" s="184">
        <v>10.5441</v>
      </c>
      <c r="K358" s="184">
        <v>8.3574000000000002</v>
      </c>
      <c r="L358" s="184">
        <v>7.8224999999999998</v>
      </c>
      <c r="M358" s="184">
        <v>7.6849999999999996</v>
      </c>
      <c r="N358" s="184">
        <v>6.0209000000000001</v>
      </c>
      <c r="O358" s="184">
        <v>10.369899999999999</v>
      </c>
      <c r="P358" s="184">
        <v>7.4843000000000002</v>
      </c>
      <c r="Q358" s="184">
        <v>8.9248999999999992</v>
      </c>
      <c r="R358" s="184">
        <v>10.3558</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45022</v>
      </c>
      <c r="E359" s="184">
        <v>18.646100000000001</v>
      </c>
      <c r="F359" s="184">
        <v>50.377499999999998</v>
      </c>
      <c r="G359" s="184">
        <v>31.5322</v>
      </c>
      <c r="H359" s="184">
        <v>19.511399999999998</v>
      </c>
      <c r="I359" s="184">
        <v>11.248100000000001</v>
      </c>
      <c r="J359" s="184">
        <v>9.7155000000000005</v>
      </c>
      <c r="K359" s="184">
        <v>7.5210999999999997</v>
      </c>
      <c r="L359" s="184">
        <v>6.9714999999999998</v>
      </c>
      <c r="M359" s="184">
        <v>6.7937000000000003</v>
      </c>
      <c r="N359" s="184">
        <v>5.1474000000000002</v>
      </c>
      <c r="O359" s="184">
        <v>9.5364000000000004</v>
      </c>
      <c r="P359" s="184">
        <v>6.6210000000000004</v>
      </c>
      <c r="Q359" s="184">
        <v>7.8887999999999998</v>
      </c>
      <c r="R359" s="184">
        <v>9.5051000000000005</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45022</v>
      </c>
      <c r="E362" s="184">
        <v>36.966799999999999</v>
      </c>
      <c r="F362" s="184">
        <v>57.555700000000002</v>
      </c>
      <c r="G362" s="184">
        <v>29.6935</v>
      </c>
      <c r="H362" s="184">
        <v>17.692900000000002</v>
      </c>
      <c r="I362" s="184">
        <v>30.019300000000001</v>
      </c>
      <c r="J362" s="184">
        <v>19.188800000000001</v>
      </c>
      <c r="K362" s="184">
        <v>10.0717</v>
      </c>
      <c r="L362" s="184">
        <v>8.6085999999999991</v>
      </c>
      <c r="M362" s="184">
        <v>6.9466999999999999</v>
      </c>
      <c r="N362" s="184">
        <v>5.1283000000000003</v>
      </c>
      <c r="O362" s="184">
        <v>6.5250000000000004</v>
      </c>
      <c r="P362" s="184">
        <v>4.5467000000000004</v>
      </c>
      <c r="Q362" s="184">
        <v>7.1458000000000004</v>
      </c>
      <c r="R362" s="184">
        <v>7.5686</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45022</v>
      </c>
      <c r="E363" s="184">
        <v>34.445</v>
      </c>
      <c r="F363" s="184">
        <v>56.461100000000002</v>
      </c>
      <c r="G363" s="184">
        <v>28.607299999999999</v>
      </c>
      <c r="H363" s="184">
        <v>16.630800000000001</v>
      </c>
      <c r="I363" s="184">
        <v>28.959199999999999</v>
      </c>
      <c r="J363" s="184">
        <v>18.061499999999999</v>
      </c>
      <c r="K363" s="184">
        <v>8.92</v>
      </c>
      <c r="L363" s="184">
        <v>7.6227999999999998</v>
      </c>
      <c r="M363" s="184">
        <v>6.0010000000000003</v>
      </c>
      <c r="N363" s="184">
        <v>4.2243000000000004</v>
      </c>
      <c r="O363" s="184">
        <v>5.6299000000000001</v>
      </c>
      <c r="P363" s="184">
        <v>3.7027000000000001</v>
      </c>
      <c r="Q363" s="184">
        <v>6.4081000000000001</v>
      </c>
      <c r="R363" s="184">
        <v>6.6501999999999999</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45022</v>
      </c>
      <c r="E364" s="184">
        <v>24.9023</v>
      </c>
      <c r="F364" s="184">
        <v>38.001899999999999</v>
      </c>
      <c r="G364" s="184">
        <v>27.372800000000002</v>
      </c>
      <c r="H364" s="184">
        <v>30.1724</v>
      </c>
      <c r="I364" s="184">
        <v>19.513500000000001</v>
      </c>
      <c r="J364" s="184">
        <v>15.0021</v>
      </c>
      <c r="K364" s="184">
        <v>12.5885</v>
      </c>
      <c r="L364" s="184">
        <v>10.341200000000001</v>
      </c>
      <c r="M364" s="184">
        <v>6.2077999999999998</v>
      </c>
      <c r="N364" s="184">
        <v>4.5208000000000004</v>
      </c>
      <c r="O364" s="184">
        <v>10.000999999999999</v>
      </c>
      <c r="P364" s="184">
        <v>6.5583999999999998</v>
      </c>
      <c r="Q364" s="184">
        <v>8.3804999999999996</v>
      </c>
      <c r="R364" s="184">
        <v>9.4972999999999992</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45022</v>
      </c>
      <c r="E365" s="184">
        <v>25.128599999999999</v>
      </c>
      <c r="F365" s="184">
        <v>38.095999999999997</v>
      </c>
      <c r="G365" s="184">
        <v>27.369</v>
      </c>
      <c r="H365" s="184">
        <v>30.156400000000001</v>
      </c>
      <c r="I365" s="184">
        <v>19.515499999999999</v>
      </c>
      <c r="J365" s="184">
        <v>14.9998</v>
      </c>
      <c r="K365" s="184">
        <v>12.5883</v>
      </c>
      <c r="L365" s="184">
        <v>10.341200000000001</v>
      </c>
      <c r="M365" s="184">
        <v>6.2079000000000004</v>
      </c>
      <c r="N365" s="184">
        <v>4.5209000000000001</v>
      </c>
      <c r="O365" s="184">
        <v>8.2403999999999993</v>
      </c>
      <c r="P365" s="184">
        <v>5.8258999999999999</v>
      </c>
      <c r="Q365" s="184">
        <v>8.0760000000000005</v>
      </c>
      <c r="R365" s="184">
        <v>6.5738000000000003</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45022</v>
      </c>
      <c r="E368" s="184">
        <v>0.54610000000000003</v>
      </c>
      <c r="F368" s="184">
        <v>13.372400000000001</v>
      </c>
      <c r="G368" s="184">
        <v>13.382199999999999</v>
      </c>
      <c r="H368" s="184">
        <v>14.247299999999999</v>
      </c>
      <c r="I368" s="184">
        <v>13.918799999999999</v>
      </c>
      <c r="J368" s="184">
        <v>14.1831</v>
      </c>
      <c r="K368" s="184">
        <v>14.539099999999999</v>
      </c>
      <c r="L368" s="184">
        <v>15.0412</v>
      </c>
      <c r="M368" s="184">
        <v>4.6186999999999996</v>
      </c>
      <c r="N368" s="184">
        <v>6.3278999999999996</v>
      </c>
      <c r="O368" s="184"/>
      <c r="P368" s="184"/>
      <c r="Q368" s="184">
        <v>6.8026999999999997</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45022</v>
      </c>
      <c r="E369" s="184">
        <v>0.57779999999999998</v>
      </c>
      <c r="F369" s="184">
        <v>12.638500000000001</v>
      </c>
      <c r="G369" s="184">
        <v>14.7577</v>
      </c>
      <c r="H369" s="184">
        <v>14.2578</v>
      </c>
      <c r="I369" s="184">
        <v>14.0632</v>
      </c>
      <c r="J369" s="184">
        <v>14.230499999999999</v>
      </c>
      <c r="K369" s="184">
        <v>14.5413</v>
      </c>
      <c r="L369" s="184">
        <v>15.076700000000001</v>
      </c>
      <c r="M369" s="184">
        <v>4.6280999999999999</v>
      </c>
      <c r="N369" s="184">
        <v>6.3304999999999998</v>
      </c>
      <c r="O369" s="184"/>
      <c r="P369" s="184"/>
      <c r="Q369" s="184">
        <v>6.8015999999999996</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45022</v>
      </c>
      <c r="E372" s="184">
        <v>20.319800000000001</v>
      </c>
      <c r="F372" s="184">
        <v>61.896700000000003</v>
      </c>
      <c r="G372" s="184">
        <v>34.225299999999997</v>
      </c>
      <c r="H372" s="184">
        <v>20.5472</v>
      </c>
      <c r="I372" s="184">
        <v>14.891</v>
      </c>
      <c r="J372" s="184">
        <v>11.308199999999999</v>
      </c>
      <c r="K372" s="184">
        <v>6.6909999999999998</v>
      </c>
      <c r="L372" s="184">
        <v>6.6557000000000004</v>
      </c>
      <c r="M372" s="184">
        <v>6.3742000000000001</v>
      </c>
      <c r="N372" s="184">
        <v>4.2929000000000004</v>
      </c>
      <c r="O372" s="184">
        <v>6.8788</v>
      </c>
      <c r="P372" s="184">
        <v>7.0084999999999997</v>
      </c>
      <c r="Q372" s="184">
        <v>8.1602999999999994</v>
      </c>
      <c r="R372" s="184">
        <v>5.4764999999999997</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45022</v>
      </c>
      <c r="E373" s="184">
        <v>21.6616</v>
      </c>
      <c r="F373" s="184">
        <v>62.451999999999998</v>
      </c>
      <c r="G373" s="184">
        <v>34.810499999999998</v>
      </c>
      <c r="H373" s="184">
        <v>21.1816</v>
      </c>
      <c r="I373" s="184">
        <v>15.509600000000001</v>
      </c>
      <c r="J373" s="184">
        <v>11.9255</v>
      </c>
      <c r="K373" s="184">
        <v>7.3327</v>
      </c>
      <c r="L373" s="184">
        <v>7.3000999999999996</v>
      </c>
      <c r="M373" s="184">
        <v>7.0275999999999996</v>
      </c>
      <c r="N373" s="184">
        <v>4.9409999999999998</v>
      </c>
      <c r="O373" s="184">
        <v>7.4890999999999996</v>
      </c>
      <c r="P373" s="184">
        <v>7.6105999999999998</v>
      </c>
      <c r="Q373" s="184">
        <v>8.9283000000000001</v>
      </c>
      <c r="R373" s="184">
        <v>6.1201999999999996</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45022</v>
      </c>
      <c r="E374" s="184">
        <v>26.2135</v>
      </c>
      <c r="F374" s="184">
        <v>50.056199999999997</v>
      </c>
      <c r="G374" s="184">
        <v>27.119499999999999</v>
      </c>
      <c r="H374" s="184">
        <v>16.0867</v>
      </c>
      <c r="I374" s="184">
        <v>12.0802</v>
      </c>
      <c r="J374" s="184">
        <v>10.6875</v>
      </c>
      <c r="K374" s="184">
        <v>7.7542</v>
      </c>
      <c r="L374" s="184">
        <v>7.3825000000000003</v>
      </c>
      <c r="M374" s="184">
        <v>6.8246000000000002</v>
      </c>
      <c r="N374" s="184">
        <v>5.0838999999999999</v>
      </c>
      <c r="O374" s="184">
        <v>5.3262</v>
      </c>
      <c r="P374" s="184">
        <v>5.0842999999999998</v>
      </c>
      <c r="Q374" s="184">
        <v>7.1791</v>
      </c>
      <c r="R374" s="184">
        <v>5.7615999999999996</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45022</v>
      </c>
      <c r="E375" s="184">
        <v>24.617899999999999</v>
      </c>
      <c r="F375" s="184">
        <v>49.142200000000003</v>
      </c>
      <c r="G375" s="184">
        <v>26.299800000000001</v>
      </c>
      <c r="H375" s="184">
        <v>15.2667</v>
      </c>
      <c r="I375" s="184">
        <v>11.2637</v>
      </c>
      <c r="J375" s="184">
        <v>9.8577999999999992</v>
      </c>
      <c r="K375" s="184">
        <v>6.9199000000000002</v>
      </c>
      <c r="L375" s="184">
        <v>6.5438999999999998</v>
      </c>
      <c r="M375" s="184">
        <v>5.9791999999999996</v>
      </c>
      <c r="N375" s="184">
        <v>4.2411000000000003</v>
      </c>
      <c r="O375" s="184">
        <v>4.4141000000000004</v>
      </c>
      <c r="P375" s="184">
        <v>4.2670000000000003</v>
      </c>
      <c r="Q375" s="184">
        <v>6.9001999999999999</v>
      </c>
      <c r="R375" s="184">
        <v>4.9165000000000001</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45022</v>
      </c>
      <c r="E376" s="184">
        <v>26.5626</v>
      </c>
      <c r="F376" s="184">
        <v>64.559899999999999</v>
      </c>
      <c r="G376" s="184">
        <v>29.4312</v>
      </c>
      <c r="H376" s="184">
        <v>21.207899999999999</v>
      </c>
      <c r="I376" s="184">
        <v>15.9285</v>
      </c>
      <c r="J376" s="184">
        <v>14.638999999999999</v>
      </c>
      <c r="K376" s="184">
        <v>7.2182000000000004</v>
      </c>
      <c r="L376" s="184">
        <v>7.2203999999999997</v>
      </c>
      <c r="M376" s="184">
        <v>6.5220000000000002</v>
      </c>
      <c r="N376" s="184">
        <v>5.4314</v>
      </c>
      <c r="O376" s="184">
        <v>6.8677999999999999</v>
      </c>
      <c r="P376" s="184">
        <v>7.3399000000000001</v>
      </c>
      <c r="Q376" s="184">
        <v>8.2330000000000005</v>
      </c>
      <c r="R376" s="184">
        <v>6.0063000000000004</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45022</v>
      </c>
      <c r="E377" s="184">
        <v>28.8443</v>
      </c>
      <c r="F377" s="184">
        <v>65.285399999999996</v>
      </c>
      <c r="G377" s="184">
        <v>30.1068</v>
      </c>
      <c r="H377" s="184">
        <v>21.869499999999999</v>
      </c>
      <c r="I377" s="184">
        <v>16.5823</v>
      </c>
      <c r="J377" s="184">
        <v>15.2996</v>
      </c>
      <c r="K377" s="184">
        <v>7.9053000000000004</v>
      </c>
      <c r="L377" s="184">
        <v>7.9279999999999999</v>
      </c>
      <c r="M377" s="184">
        <v>7.2335000000000003</v>
      </c>
      <c r="N377" s="184">
        <v>6.1416000000000004</v>
      </c>
      <c r="O377" s="184">
        <v>7.5792999999999999</v>
      </c>
      <c r="P377" s="184">
        <v>8.0931999999999995</v>
      </c>
      <c r="Q377" s="184">
        <v>8.9262999999999995</v>
      </c>
      <c r="R377" s="184">
        <v>6.7111999999999998</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45022</v>
      </c>
      <c r="E378" s="184">
        <v>15.965400000000001</v>
      </c>
      <c r="F378" s="184">
        <v>61.372999999999998</v>
      </c>
      <c r="G378" s="184">
        <v>42.6723</v>
      </c>
      <c r="H378" s="184">
        <v>22.284400000000002</v>
      </c>
      <c r="I378" s="184">
        <v>15.407999999999999</v>
      </c>
      <c r="J378" s="184">
        <v>11.874000000000001</v>
      </c>
      <c r="K378" s="184">
        <v>6.7847999999999997</v>
      </c>
      <c r="L378" s="184">
        <v>7.1459000000000001</v>
      </c>
      <c r="M378" s="184">
        <v>6.0647000000000002</v>
      </c>
      <c r="N378" s="184">
        <v>4.0430000000000001</v>
      </c>
      <c r="O378" s="184">
        <v>9.9421999999999997</v>
      </c>
      <c r="P378" s="184">
        <v>2.7978000000000001</v>
      </c>
      <c r="Q378" s="184">
        <v>5.2763</v>
      </c>
      <c r="R378" s="184">
        <v>10.2684</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45022</v>
      </c>
      <c r="E379" s="184">
        <v>17.211099999999998</v>
      </c>
      <c r="F379" s="184">
        <v>62.243200000000002</v>
      </c>
      <c r="G379" s="184">
        <v>43.345999999999997</v>
      </c>
      <c r="H379" s="184">
        <v>23.019400000000001</v>
      </c>
      <c r="I379" s="184">
        <v>16.141100000000002</v>
      </c>
      <c r="J379" s="184">
        <v>12.611700000000001</v>
      </c>
      <c r="K379" s="184">
        <v>7.5266999999999999</v>
      </c>
      <c r="L379" s="184">
        <v>7.9028</v>
      </c>
      <c r="M379" s="184">
        <v>6.8299000000000003</v>
      </c>
      <c r="N379" s="184">
        <v>4.8051000000000004</v>
      </c>
      <c r="O379" s="184">
        <v>10.7241</v>
      </c>
      <c r="P379" s="184">
        <v>3.5510999999999999</v>
      </c>
      <c r="Q379" s="184">
        <v>6.1493000000000002</v>
      </c>
      <c r="R379" s="184">
        <v>11.076000000000001</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45022</v>
      </c>
      <c r="E380" s="184">
        <v>1598.4999</v>
      </c>
      <c r="F380" s="184">
        <v>53.745600000000003</v>
      </c>
      <c r="G380" s="184">
        <v>28.224900000000002</v>
      </c>
      <c r="H380" s="184">
        <v>14.1267</v>
      </c>
      <c r="I380" s="184">
        <v>104.1417</v>
      </c>
      <c r="J380" s="184">
        <v>53.835500000000003</v>
      </c>
      <c r="K380" s="184">
        <v>21.6096</v>
      </c>
      <c r="L380" s="184">
        <v>13.86</v>
      </c>
      <c r="M380" s="184">
        <v>10.1265</v>
      </c>
      <c r="N380" s="184">
        <v>7.2150999999999996</v>
      </c>
      <c r="O380" s="184">
        <v>5.6031000000000004</v>
      </c>
      <c r="P380" s="184">
        <v>3.085</v>
      </c>
      <c r="Q380" s="184">
        <v>5.6112000000000002</v>
      </c>
      <c r="R380" s="184">
        <v>5.1265999999999998</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45022</v>
      </c>
      <c r="E381" s="184">
        <v>1734.2183</v>
      </c>
      <c r="F381" s="184">
        <v>54.964700000000001</v>
      </c>
      <c r="G381" s="184">
        <v>29.444199999999999</v>
      </c>
      <c r="H381" s="184">
        <v>15.348100000000001</v>
      </c>
      <c r="I381" s="184">
        <v>105.4091</v>
      </c>
      <c r="J381" s="184">
        <v>55.1113</v>
      </c>
      <c r="K381" s="184">
        <v>22.8962</v>
      </c>
      <c r="L381" s="184">
        <v>15.168100000000001</v>
      </c>
      <c r="M381" s="184">
        <v>11.4452</v>
      </c>
      <c r="N381" s="184">
        <v>8.5311000000000003</v>
      </c>
      <c r="O381" s="184">
        <v>6.8771000000000004</v>
      </c>
      <c r="P381" s="184">
        <v>4.2157999999999998</v>
      </c>
      <c r="Q381" s="184">
        <v>6.6177000000000001</v>
      </c>
      <c r="R381" s="184">
        <v>6.4001999999999999</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45022</v>
      </c>
      <c r="E382" s="184">
        <v>24.9451</v>
      </c>
      <c r="F382" s="184">
        <v>60.384099999999997</v>
      </c>
      <c r="G382" s="184">
        <v>30.805299999999999</v>
      </c>
      <c r="H382" s="184">
        <v>20.577400000000001</v>
      </c>
      <c r="I382" s="184">
        <v>18.9495</v>
      </c>
      <c r="J382" s="184">
        <v>11.828099999999999</v>
      </c>
      <c r="K382" s="184">
        <v>4.9200999999999997</v>
      </c>
      <c r="L382" s="184">
        <v>5.3273999999999999</v>
      </c>
      <c r="M382" s="184">
        <v>4.8483000000000001</v>
      </c>
      <c r="N382" s="184">
        <v>0.9355</v>
      </c>
      <c r="O382" s="184">
        <v>4.3592000000000004</v>
      </c>
      <c r="P382" s="184">
        <v>5.4077000000000002</v>
      </c>
      <c r="Q382" s="184">
        <v>7.3357999999999999</v>
      </c>
      <c r="R382" s="184">
        <v>3.3618999999999999</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45022</v>
      </c>
      <c r="E383" s="184">
        <v>27.4772</v>
      </c>
      <c r="F383" s="184">
        <v>61.341000000000001</v>
      </c>
      <c r="G383" s="184">
        <v>31.7867</v>
      </c>
      <c r="H383" s="184">
        <v>21.537800000000001</v>
      </c>
      <c r="I383" s="184">
        <v>19.896000000000001</v>
      </c>
      <c r="J383" s="184">
        <v>12.7913</v>
      </c>
      <c r="K383" s="184">
        <v>5.9013999999999998</v>
      </c>
      <c r="L383" s="184">
        <v>6.3304999999999998</v>
      </c>
      <c r="M383" s="184">
        <v>5.8616000000000001</v>
      </c>
      <c r="N383" s="184">
        <v>1.9233</v>
      </c>
      <c r="O383" s="184">
        <v>5.4082999999999997</v>
      </c>
      <c r="P383" s="184">
        <v>6.4265999999999996</v>
      </c>
      <c r="Q383" s="184">
        <v>8.1712000000000007</v>
      </c>
      <c r="R383" s="184">
        <v>4.3845000000000001</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45022</v>
      </c>
      <c r="E384" s="184">
        <v>29.177399999999999</v>
      </c>
      <c r="F384" s="184">
        <v>56.756999999999998</v>
      </c>
      <c r="G384" s="184">
        <v>34.792700000000004</v>
      </c>
      <c r="H384" s="184">
        <v>36.028700000000001</v>
      </c>
      <c r="I384" s="184">
        <v>22.859100000000002</v>
      </c>
      <c r="J384" s="184">
        <v>15.337999999999999</v>
      </c>
      <c r="K384" s="184">
        <v>8.5162999999999993</v>
      </c>
      <c r="L384" s="184">
        <v>7.6679000000000004</v>
      </c>
      <c r="M384" s="184">
        <v>6.6943000000000001</v>
      </c>
      <c r="N384" s="184">
        <v>4.9542999999999999</v>
      </c>
      <c r="O384" s="184">
        <v>8.4169</v>
      </c>
      <c r="P384" s="184">
        <v>3.7437</v>
      </c>
      <c r="Q384" s="184">
        <v>6.1718000000000002</v>
      </c>
      <c r="R384" s="184">
        <v>8.7723999999999993</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45022</v>
      </c>
      <c r="E385" s="184">
        <v>31.568100000000001</v>
      </c>
      <c r="F385" s="184">
        <v>57.671300000000002</v>
      </c>
      <c r="G385" s="184">
        <v>35.7164</v>
      </c>
      <c r="H385" s="184">
        <v>36.934600000000003</v>
      </c>
      <c r="I385" s="184">
        <v>23.735199999999999</v>
      </c>
      <c r="J385" s="184">
        <v>16.121500000000001</v>
      </c>
      <c r="K385" s="184">
        <v>9.2182999999999993</v>
      </c>
      <c r="L385" s="184">
        <v>8.3609000000000009</v>
      </c>
      <c r="M385" s="184">
        <v>7.3865999999999996</v>
      </c>
      <c r="N385" s="184">
        <v>5.6432000000000002</v>
      </c>
      <c r="O385" s="184">
        <v>9.1019000000000005</v>
      </c>
      <c r="P385" s="184">
        <v>4.4359999999999999</v>
      </c>
      <c r="Q385" s="184">
        <v>7.1731999999999996</v>
      </c>
      <c r="R385" s="184">
        <v>9.4695</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45022</v>
      </c>
      <c r="E394" s="184">
        <v>41.0092</v>
      </c>
      <c r="F394" s="184">
        <v>63.302700000000002</v>
      </c>
      <c r="G394" s="184">
        <v>210.30090000000001</v>
      </c>
      <c r="H394" s="184">
        <v>85.873599999999996</v>
      </c>
      <c r="I394" s="184">
        <v>53.234499999999997</v>
      </c>
      <c r="J394" s="184">
        <v>29.009599999999999</v>
      </c>
      <c r="K394" s="184">
        <v>13.889699999999999</v>
      </c>
      <c r="L394" s="184">
        <v>10.3568</v>
      </c>
      <c r="M394" s="184">
        <v>8.9888999999999992</v>
      </c>
      <c r="N394" s="184">
        <v>7.1615000000000002</v>
      </c>
      <c r="O394" s="184">
        <v>7.3433999999999999</v>
      </c>
      <c r="P394" s="184">
        <v>7.2637999999999998</v>
      </c>
      <c r="Q394" s="184">
        <v>8.7065000000000001</v>
      </c>
      <c r="R394" s="184">
        <v>6.6063000000000001</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45022</v>
      </c>
      <c r="E395" s="184">
        <v>38.531500000000001</v>
      </c>
      <c r="F395" s="184">
        <v>62.627499999999998</v>
      </c>
      <c r="G395" s="184">
        <v>209.6472</v>
      </c>
      <c r="H395" s="184">
        <v>85.243499999999997</v>
      </c>
      <c r="I395" s="184">
        <v>52.592100000000002</v>
      </c>
      <c r="J395" s="184">
        <v>28.3644</v>
      </c>
      <c r="K395" s="184">
        <v>13.240500000000001</v>
      </c>
      <c r="L395" s="184">
        <v>9.6966999999999999</v>
      </c>
      <c r="M395" s="184">
        <v>8.32</v>
      </c>
      <c r="N395" s="184">
        <v>6.4955999999999996</v>
      </c>
      <c r="O395" s="184">
        <v>6.6703999999999999</v>
      </c>
      <c r="P395" s="184">
        <v>6.5625</v>
      </c>
      <c r="Q395" s="184">
        <v>7.4634</v>
      </c>
      <c r="R395" s="184">
        <v>5.9412000000000003</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45022</v>
      </c>
      <c r="E404" s="184">
        <v>16.159700000000001</v>
      </c>
      <c r="F404" s="184">
        <v>60.180599999999998</v>
      </c>
      <c r="G404" s="184">
        <v>40.338299999999997</v>
      </c>
      <c r="H404" s="184">
        <v>22.186199999999999</v>
      </c>
      <c r="I404" s="184">
        <v>16.430099999999999</v>
      </c>
      <c r="J404" s="184">
        <v>12.503299999999999</v>
      </c>
      <c r="K404" s="184">
        <v>7.8669000000000002</v>
      </c>
      <c r="L404" s="184">
        <v>8.1210000000000004</v>
      </c>
      <c r="M404" s="184">
        <v>7.0861999999999998</v>
      </c>
      <c r="N404" s="184">
        <v>5.5327000000000002</v>
      </c>
      <c r="O404" s="184">
        <v>8.1234000000000002</v>
      </c>
      <c r="P404" s="184">
        <v>-0.95469999999999999</v>
      </c>
      <c r="Q404" s="184">
        <v>4.6616999999999997</v>
      </c>
      <c r="R404" s="184">
        <v>13.7158</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45022</v>
      </c>
      <c r="E405" s="184">
        <v>14.5289</v>
      </c>
      <c r="F405" s="184">
        <v>59.133200000000002</v>
      </c>
      <c r="G405" s="184">
        <v>39.4861</v>
      </c>
      <c r="H405" s="184">
        <v>21.359300000000001</v>
      </c>
      <c r="I405" s="184">
        <v>15.615</v>
      </c>
      <c r="J405" s="184">
        <v>11.695600000000001</v>
      </c>
      <c r="K405" s="184">
        <v>7.0602</v>
      </c>
      <c r="L405" s="184">
        <v>7.3003</v>
      </c>
      <c r="M405" s="184">
        <v>6.2558999999999996</v>
      </c>
      <c r="N405" s="184">
        <v>4.7074999999999996</v>
      </c>
      <c r="O405" s="184">
        <v>7.2942</v>
      </c>
      <c r="P405" s="184">
        <v>-1.7976000000000001</v>
      </c>
      <c r="Q405" s="184">
        <v>3.6631</v>
      </c>
      <c r="R405" s="184">
        <v>12.8719</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55.324255882352929</v>
      </c>
      <c r="G406" s="186">
        <v>41.016761764705883</v>
      </c>
      <c r="H406" s="186">
        <v>24.281941176470585</v>
      </c>
      <c r="I406" s="186">
        <v>23.7531</v>
      </c>
      <c r="J406" s="186">
        <v>16.164429411764704</v>
      </c>
      <c r="K406" s="186">
        <v>9.4662500000000005</v>
      </c>
      <c r="L406" s="186">
        <v>8.456473529411765</v>
      </c>
      <c r="M406" s="186">
        <v>6.9444794117647044</v>
      </c>
      <c r="N406" s="186">
        <v>5.2642588235294117</v>
      </c>
      <c r="O406" s="186">
        <v>7.5854218749999989</v>
      </c>
      <c r="P406" s="186">
        <v>4.6354093750000001</v>
      </c>
      <c r="Q406" s="186">
        <v>6.7965823529411784</v>
      </c>
      <c r="R406" s="186">
        <v>10.636996874999998</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58.496899999999997</v>
      </c>
      <c r="G407" s="186">
        <v>31.5684</v>
      </c>
      <c r="H407" s="186">
        <v>20.454050000000002</v>
      </c>
      <c r="I407" s="186">
        <v>15.771750000000001</v>
      </c>
      <c r="J407" s="186">
        <v>12.6432</v>
      </c>
      <c r="K407" s="186">
        <v>7.9300499999999996</v>
      </c>
      <c r="L407" s="186">
        <v>7.6453500000000005</v>
      </c>
      <c r="M407" s="186">
        <v>6.7439999999999998</v>
      </c>
      <c r="N407" s="186">
        <v>5.1060999999999996</v>
      </c>
      <c r="O407" s="186">
        <v>7.3187999999999995</v>
      </c>
      <c r="P407" s="186">
        <v>5.6679499999999994</v>
      </c>
      <c r="Q407" s="186">
        <v>7.1594999999999995</v>
      </c>
      <c r="R407" s="186">
        <v>6.6282499999999995</v>
      </c>
      <c r="T407" s="106"/>
      <c r="U407" s="107"/>
      <c r="V407" s="107"/>
      <c r="W407" s="107"/>
      <c r="X407" s="107"/>
      <c r="Y407" s="107"/>
      <c r="Z407" s="107"/>
      <c r="AA407" s="107"/>
      <c r="AB407" s="107"/>
      <c r="AC407" s="107"/>
      <c r="AD407" s="107"/>
      <c r="AE407" s="107"/>
      <c r="AF407" s="107"/>
      <c r="AG407" s="107"/>
      <c r="AH407" s="107"/>
    </row>
    <row r="408" spans="1:34" x14ac:dyDescent="0.3">
      <c r="D408" s="106"/>
      <c r="E408" s="107"/>
      <c r="F408" s="107"/>
      <c r="G408" s="107"/>
      <c r="H408" s="107"/>
      <c r="I408" s="107"/>
      <c r="J408" s="107"/>
      <c r="K408" s="107"/>
      <c r="L408" s="107"/>
      <c r="M408" s="107"/>
      <c r="N408" s="107"/>
      <c r="O408" s="107"/>
      <c r="P408" s="107"/>
      <c r="Q408" s="107"/>
      <c r="R408" s="107"/>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45022</v>
      </c>
      <c r="E410" s="184">
        <v>1230.6745000000001</v>
      </c>
      <c r="F410" s="184">
        <v>7.5377999999999998</v>
      </c>
      <c r="G410" s="184">
        <v>6.3265000000000002</v>
      </c>
      <c r="H410" s="184">
        <v>9.0013000000000005</v>
      </c>
      <c r="I410" s="184">
        <v>8.3835999999999995</v>
      </c>
      <c r="J410" s="184">
        <v>7.9508999999999999</v>
      </c>
      <c r="K410" s="184">
        <v>7.0065</v>
      </c>
      <c r="L410" s="184">
        <v>6.7854999999999999</v>
      </c>
      <c r="M410" s="184">
        <v>6.3048000000000002</v>
      </c>
      <c r="N410" s="184">
        <v>5.0663</v>
      </c>
      <c r="O410" s="184">
        <v>6.3699000000000003</v>
      </c>
      <c r="P410" s="184"/>
      <c r="Q410" s="184">
        <v>6.5358000000000001</v>
      </c>
      <c r="R410" s="184">
        <v>4.8029999999999999</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45022</v>
      </c>
      <c r="E411" s="184">
        <v>1257.3637000000001</v>
      </c>
      <c r="F411" s="184">
        <v>166.50880000000001</v>
      </c>
      <c r="G411" s="184">
        <v>71.835899999999995</v>
      </c>
      <c r="H411" s="184">
        <v>34.703000000000003</v>
      </c>
      <c r="I411" s="184">
        <v>26.181100000000001</v>
      </c>
      <c r="J411" s="184">
        <v>18.435099999999998</v>
      </c>
      <c r="K411" s="184">
        <v>8.6785999999999994</v>
      </c>
      <c r="L411" s="184">
        <v>8.9888999999999992</v>
      </c>
      <c r="M411" s="184">
        <v>8.0533000000000001</v>
      </c>
      <c r="N411" s="184">
        <v>4.4396000000000004</v>
      </c>
      <c r="O411" s="184">
        <v>6.7016</v>
      </c>
      <c r="P411" s="184"/>
      <c r="Q411" s="184">
        <v>7.2373000000000003</v>
      </c>
      <c r="R411" s="184">
        <v>5.0698999999999996</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45025</v>
      </c>
      <c r="E412" s="184">
        <v>1174.75508980329</v>
      </c>
      <c r="F412" s="184">
        <v>6.1703000000000001</v>
      </c>
      <c r="G412" s="184">
        <v>6.1703000000000001</v>
      </c>
      <c r="H412" s="184">
        <v>6.0963000000000003</v>
      </c>
      <c r="I412" s="184">
        <v>6.3388999999999998</v>
      </c>
      <c r="J412" s="184">
        <v>6.2910000000000004</v>
      </c>
      <c r="K412" s="184">
        <v>6.1738999999999997</v>
      </c>
      <c r="L412" s="184">
        <v>6.0332999999999997</v>
      </c>
      <c r="M412" s="184">
        <v>5.6966000000000001</v>
      </c>
      <c r="N412" s="184">
        <v>5.3005000000000004</v>
      </c>
      <c r="O412" s="184">
        <v>3.5691999999999999</v>
      </c>
      <c r="P412" s="184"/>
      <c r="Q412" s="184">
        <v>3.6063999999999998</v>
      </c>
      <c r="R412" s="184">
        <v>4.1207000000000003</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45022</v>
      </c>
      <c r="E413" s="184">
        <v>23.279</v>
      </c>
      <c r="F413" s="184">
        <v>137.08019999999999</v>
      </c>
      <c r="G413" s="184">
        <v>84.572999999999993</v>
      </c>
      <c r="H413" s="184">
        <v>29.966699999999999</v>
      </c>
      <c r="I413" s="184">
        <v>28.634699999999999</v>
      </c>
      <c r="J413" s="184">
        <v>22.6465</v>
      </c>
      <c r="K413" s="184">
        <v>11.595800000000001</v>
      </c>
      <c r="L413" s="184">
        <v>10.129899999999999</v>
      </c>
      <c r="M413" s="184">
        <v>7.8150000000000004</v>
      </c>
      <c r="N413" s="184">
        <v>5.2610000000000001</v>
      </c>
      <c r="O413" s="184">
        <v>4.2453000000000003</v>
      </c>
      <c r="P413" s="184">
        <v>6.2091000000000003</v>
      </c>
      <c r="Q413" s="184">
        <v>6.8818000000000001</v>
      </c>
      <c r="R413" s="184">
        <v>3.2605</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45025</v>
      </c>
      <c r="E414" s="184">
        <v>2459.6365622620201</v>
      </c>
      <c r="F414" s="184">
        <v>5.7587000000000002</v>
      </c>
      <c r="G414" s="184">
        <v>5.7587000000000002</v>
      </c>
      <c r="H414" s="184">
        <v>5.6992000000000003</v>
      </c>
      <c r="I414" s="184">
        <v>5.9321999999999999</v>
      </c>
      <c r="J414" s="184">
        <v>5.8596000000000004</v>
      </c>
      <c r="K414" s="184">
        <v>5.4734999999999996</v>
      </c>
      <c r="L414" s="184">
        <v>5.3281999999999998</v>
      </c>
      <c r="M414" s="184">
        <v>5.0445000000000002</v>
      </c>
      <c r="N414" s="184">
        <v>4.6307</v>
      </c>
      <c r="O414" s="184">
        <v>3.1821999999999999</v>
      </c>
      <c r="P414" s="184">
        <v>3.4073000000000002</v>
      </c>
      <c r="Q414" s="184">
        <v>4.6582999999999997</v>
      </c>
      <c r="R414" s="184">
        <v>3.5750999999999999</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45022</v>
      </c>
      <c r="E415" s="184">
        <v>23.625800000000002</v>
      </c>
      <c r="F415" s="184">
        <v>137.2396</v>
      </c>
      <c r="G415" s="184">
        <v>84.784999999999997</v>
      </c>
      <c r="H415" s="184">
        <v>29.1524</v>
      </c>
      <c r="I415" s="184">
        <v>28.209900000000001</v>
      </c>
      <c r="J415" s="184">
        <v>22.406099999999999</v>
      </c>
      <c r="K415" s="184">
        <v>11.513400000000001</v>
      </c>
      <c r="L415" s="184">
        <v>10.284800000000001</v>
      </c>
      <c r="M415" s="184">
        <v>7.9667000000000003</v>
      </c>
      <c r="N415" s="184">
        <v>5.3369</v>
      </c>
      <c r="O415" s="184">
        <v>4.2362000000000002</v>
      </c>
      <c r="P415" s="184">
        <v>6.367</v>
      </c>
      <c r="Q415" s="184">
        <v>6.5316000000000001</v>
      </c>
      <c r="R415" s="184">
        <v>3.1585000000000001</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45022</v>
      </c>
      <c r="E416" s="184">
        <v>211.215</v>
      </c>
      <c r="F416" s="184">
        <v>154.7303</v>
      </c>
      <c r="G416" s="184">
        <v>87.759100000000004</v>
      </c>
      <c r="H416" s="184">
        <v>30.384399999999999</v>
      </c>
      <c r="I416" s="184">
        <v>27.522300000000001</v>
      </c>
      <c r="J416" s="184">
        <v>22.232900000000001</v>
      </c>
      <c r="K416" s="184">
        <v>10.980399999999999</v>
      </c>
      <c r="L416" s="184">
        <v>10.372999999999999</v>
      </c>
      <c r="M416" s="184">
        <v>7.2973999999999997</v>
      </c>
      <c r="N416" s="184">
        <v>4.6070000000000002</v>
      </c>
      <c r="O416" s="184">
        <v>2.9777999999999998</v>
      </c>
      <c r="P416" s="184">
        <v>5.2525000000000004</v>
      </c>
      <c r="Q416" s="184">
        <v>5.6083999999999996</v>
      </c>
      <c r="R416" s="184">
        <v>2.1823000000000001</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87.86081428571427</v>
      </c>
      <c r="G417" s="186">
        <v>49.601214285714278</v>
      </c>
      <c r="H417" s="186">
        <v>20.714757142857145</v>
      </c>
      <c r="I417" s="186">
        <v>18.743242857142857</v>
      </c>
      <c r="J417" s="186">
        <v>15.117442857142857</v>
      </c>
      <c r="K417" s="186">
        <v>8.7745857142857151</v>
      </c>
      <c r="L417" s="186">
        <v>8.2748000000000008</v>
      </c>
      <c r="M417" s="186">
        <v>6.8826142857142871</v>
      </c>
      <c r="N417" s="186">
        <v>4.9488571428571433</v>
      </c>
      <c r="O417" s="186">
        <v>4.4688857142857135</v>
      </c>
      <c r="P417" s="186">
        <v>5.3089750000000002</v>
      </c>
      <c r="Q417" s="186">
        <v>5.8656571428571436</v>
      </c>
      <c r="R417" s="186">
        <v>3.7385714285714289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137.08019999999999</v>
      </c>
      <c r="G418" s="186">
        <v>71.835899999999995</v>
      </c>
      <c r="H418" s="186">
        <v>29.1524</v>
      </c>
      <c r="I418" s="186">
        <v>26.181100000000001</v>
      </c>
      <c r="J418" s="186">
        <v>18.435099999999998</v>
      </c>
      <c r="K418" s="186">
        <v>8.6785999999999994</v>
      </c>
      <c r="L418" s="186">
        <v>8.9888999999999992</v>
      </c>
      <c r="M418" s="186">
        <v>7.2973999999999997</v>
      </c>
      <c r="N418" s="186">
        <v>5.0663</v>
      </c>
      <c r="O418" s="186">
        <v>4.2362000000000002</v>
      </c>
      <c r="P418" s="186">
        <v>5.7308000000000003</v>
      </c>
      <c r="Q418" s="186">
        <v>6.5316000000000001</v>
      </c>
      <c r="R418" s="186">
        <v>3.5750999999999999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D419" s="106"/>
      <c r="E419" s="107"/>
      <c r="F419" s="107"/>
      <c r="G419" s="107"/>
      <c r="H419" s="107"/>
      <c r="I419" s="107"/>
      <c r="J419" s="107"/>
      <c r="K419" s="107"/>
      <c r="L419" s="107"/>
      <c r="M419" s="107"/>
      <c r="N419" s="107"/>
      <c r="O419" s="107"/>
      <c r="P419" s="107"/>
      <c r="Q419" s="107"/>
      <c r="R419" s="107"/>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45022</v>
      </c>
      <c r="E421" s="184">
        <v>31.731100000000001</v>
      </c>
      <c r="F421" s="184">
        <v>76.424000000000007</v>
      </c>
      <c r="G421" s="184">
        <v>39.0045</v>
      </c>
      <c r="H421" s="184">
        <v>21.249500000000001</v>
      </c>
      <c r="I421" s="184">
        <v>16.553599999999999</v>
      </c>
      <c r="J421" s="184">
        <v>13.868499999999999</v>
      </c>
      <c r="K421" s="184">
        <v>7.6570999999999998</v>
      </c>
      <c r="L421" s="184">
        <v>6.7830000000000004</v>
      </c>
      <c r="M421" s="184">
        <v>6.1432000000000002</v>
      </c>
      <c r="N421" s="184">
        <v>4.6913</v>
      </c>
      <c r="O421" s="184">
        <v>5.4732000000000003</v>
      </c>
      <c r="P421" s="184">
        <v>6.3124000000000002</v>
      </c>
      <c r="Q421" s="184">
        <v>7.3494000000000002</v>
      </c>
      <c r="R421" s="184">
        <v>4.5183999999999997</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45022</v>
      </c>
      <c r="E422" s="184">
        <v>33.291400000000003</v>
      </c>
      <c r="F422" s="184">
        <v>76.688100000000006</v>
      </c>
      <c r="G422" s="184">
        <v>39.340600000000002</v>
      </c>
      <c r="H422" s="184">
        <v>21.604600000000001</v>
      </c>
      <c r="I422" s="184">
        <v>16.907</v>
      </c>
      <c r="J422" s="184">
        <v>14.2211</v>
      </c>
      <c r="K422" s="184">
        <v>8.0190000000000001</v>
      </c>
      <c r="L422" s="184">
        <v>7.1898</v>
      </c>
      <c r="M422" s="184">
        <v>6.5781000000000001</v>
      </c>
      <c r="N422" s="184">
        <v>5.1462000000000003</v>
      </c>
      <c r="O422" s="184">
        <v>5.9518000000000004</v>
      </c>
      <c r="P422" s="184">
        <v>6.8339999999999996</v>
      </c>
      <c r="Q422" s="184">
        <v>7.5232000000000001</v>
      </c>
      <c r="R422" s="184">
        <v>4.9503000000000004</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1546</v>
      </c>
      <c r="C423" s="180">
        <v>131864</v>
      </c>
      <c r="D423" s="183">
        <v>45022</v>
      </c>
      <c r="E423" s="184">
        <v>43.667499999999997</v>
      </c>
      <c r="F423" s="184">
        <v>27.269500000000001</v>
      </c>
      <c r="G423" s="184">
        <v>78.742999999999995</v>
      </c>
      <c r="H423" s="184">
        <v>79.060900000000004</v>
      </c>
      <c r="I423" s="184">
        <v>41.419899999999998</v>
      </c>
      <c r="J423" s="184">
        <v>3.6621999999999999</v>
      </c>
      <c r="K423" s="184">
        <v>-0.60740000000000005</v>
      </c>
      <c r="L423" s="184">
        <v>2.3679999999999999</v>
      </c>
      <c r="M423" s="184">
        <v>8.2026000000000003</v>
      </c>
      <c r="N423" s="184">
        <v>0.75380000000000003</v>
      </c>
      <c r="O423" s="184">
        <v>20.728400000000001</v>
      </c>
      <c r="P423" s="184">
        <v>9.0818999999999992</v>
      </c>
      <c r="Q423" s="184">
        <v>9.2586999999999993</v>
      </c>
      <c r="R423" s="184">
        <v>7.3571</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1547</v>
      </c>
      <c r="C424" s="180">
        <v>131865</v>
      </c>
      <c r="D424" s="183">
        <v>45022</v>
      </c>
      <c r="E424" s="184">
        <v>22.508900000000001</v>
      </c>
      <c r="F424" s="184">
        <v>28.0749</v>
      </c>
      <c r="G424" s="184">
        <v>79.541700000000006</v>
      </c>
      <c r="H424" s="184">
        <v>79.879199999999997</v>
      </c>
      <c r="I424" s="184">
        <v>42.267899999999997</v>
      </c>
      <c r="J424" s="184">
        <v>4.5526999999999997</v>
      </c>
      <c r="K424" s="184">
        <v>0.40579999999999999</v>
      </c>
      <c r="L424" s="184">
        <v>3.5933000000000002</v>
      </c>
      <c r="M424" s="184">
        <v>9.4818999999999996</v>
      </c>
      <c r="N424" s="184">
        <v>1.9314</v>
      </c>
      <c r="O424" s="184">
        <v>21.573599999999999</v>
      </c>
      <c r="P424" s="184">
        <v>9.7498000000000005</v>
      </c>
      <c r="Q424" s="184">
        <v>10.137</v>
      </c>
      <c r="R424" s="184">
        <v>8.3093000000000004</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675</v>
      </c>
      <c r="C425" s="180">
        <v>132178</v>
      </c>
      <c r="D425" s="183">
        <v>45022</v>
      </c>
      <c r="E425" s="184">
        <v>25.415700000000001</v>
      </c>
      <c r="F425" s="184">
        <v>29.895800000000001</v>
      </c>
      <c r="G425" s="184">
        <v>66.664199999999994</v>
      </c>
      <c r="H425" s="184">
        <v>55.453899999999997</v>
      </c>
      <c r="I425" s="184">
        <v>33.107399999999998</v>
      </c>
      <c r="J425" s="184">
        <v>12.8413</v>
      </c>
      <c r="K425" s="184">
        <v>6.1605999999999996</v>
      </c>
      <c r="L425" s="184">
        <v>7.1539999999999999</v>
      </c>
      <c r="M425" s="184">
        <v>9.7623999999999995</v>
      </c>
      <c r="N425" s="184">
        <v>4.1269</v>
      </c>
      <c r="O425" s="184">
        <v>13.202999999999999</v>
      </c>
      <c r="P425" s="184">
        <v>7.6805000000000003</v>
      </c>
      <c r="Q425" s="184">
        <v>8.1411999999999995</v>
      </c>
      <c r="R425" s="184">
        <v>7.0846</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676</v>
      </c>
      <c r="C426" s="180">
        <v>132183</v>
      </c>
      <c r="D426" s="183">
        <v>45022</v>
      </c>
      <c r="E426" s="184">
        <v>26.764099999999999</v>
      </c>
      <c r="F426" s="184">
        <v>30.300799999999999</v>
      </c>
      <c r="G426" s="184">
        <v>67.1477</v>
      </c>
      <c r="H426" s="184">
        <v>55.787100000000002</v>
      </c>
      <c r="I426" s="184">
        <v>33.386299999999999</v>
      </c>
      <c r="J426" s="184">
        <v>13.225899999999999</v>
      </c>
      <c r="K426" s="184">
        <v>6.4390999999999998</v>
      </c>
      <c r="L426" s="184">
        <v>7.4619</v>
      </c>
      <c r="M426" s="184">
        <v>10.1229</v>
      </c>
      <c r="N426" s="184">
        <v>4.5677000000000003</v>
      </c>
      <c r="O426" s="184">
        <v>13.7361</v>
      </c>
      <c r="P426" s="184">
        <v>8.2141999999999999</v>
      </c>
      <c r="Q426" s="184">
        <v>8.4223999999999997</v>
      </c>
      <c r="R426" s="184">
        <v>7.5724</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677</v>
      </c>
      <c r="C427" s="180">
        <v>132174</v>
      </c>
      <c r="D427" s="183">
        <v>45022</v>
      </c>
      <c r="E427" s="184">
        <v>29.238499999999998</v>
      </c>
      <c r="F427" s="184">
        <v>40.366399999999999</v>
      </c>
      <c r="G427" s="184">
        <v>82.278300000000002</v>
      </c>
      <c r="H427" s="184">
        <v>77.022599999999997</v>
      </c>
      <c r="I427" s="184">
        <v>41.277299999999997</v>
      </c>
      <c r="J427" s="184">
        <v>6.9265999999999996</v>
      </c>
      <c r="K427" s="184">
        <v>2.6414</v>
      </c>
      <c r="L427" s="184">
        <v>4.6990999999999996</v>
      </c>
      <c r="M427" s="184">
        <v>10.6181</v>
      </c>
      <c r="N427" s="184">
        <v>2.4306000000000001</v>
      </c>
      <c r="O427" s="184">
        <v>17.358000000000001</v>
      </c>
      <c r="P427" s="184">
        <v>8.7507000000000001</v>
      </c>
      <c r="Q427" s="184">
        <v>9.4201999999999995</v>
      </c>
      <c r="R427" s="184">
        <v>8.0410000000000004</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678</v>
      </c>
      <c r="C428" s="180">
        <v>132185</v>
      </c>
      <c r="D428" s="183">
        <v>45022</v>
      </c>
      <c r="E428" s="184">
        <v>30.876999999999999</v>
      </c>
      <c r="F428" s="184">
        <v>41.065399999999997</v>
      </c>
      <c r="G428" s="184">
        <v>82.874899999999997</v>
      </c>
      <c r="H428" s="184">
        <v>77.496099999999998</v>
      </c>
      <c r="I428" s="184">
        <v>41.701000000000001</v>
      </c>
      <c r="J428" s="184">
        <v>7.4444999999999997</v>
      </c>
      <c r="K428" s="184">
        <v>3.0716000000000001</v>
      </c>
      <c r="L428" s="184">
        <v>5.1905999999999999</v>
      </c>
      <c r="M428" s="184">
        <v>11.1463</v>
      </c>
      <c r="N428" s="184">
        <v>3.0167000000000002</v>
      </c>
      <c r="O428" s="184">
        <v>18.0625</v>
      </c>
      <c r="P428" s="184">
        <v>9.3831000000000007</v>
      </c>
      <c r="Q428" s="184">
        <v>9.9491999999999994</v>
      </c>
      <c r="R428" s="184">
        <v>8.7171000000000003</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679</v>
      </c>
      <c r="C429" s="180">
        <v>147889</v>
      </c>
      <c r="D429" s="183">
        <v>45022</v>
      </c>
      <c r="E429" s="184">
        <v>12.221</v>
      </c>
      <c r="F429" s="184">
        <v>80.5184</v>
      </c>
      <c r="G429" s="184">
        <v>39.852699999999999</v>
      </c>
      <c r="H429" s="184">
        <v>23.113800000000001</v>
      </c>
      <c r="I429" s="184">
        <v>17.979099999999999</v>
      </c>
      <c r="J429" s="184">
        <v>14.976900000000001</v>
      </c>
      <c r="K429" s="184">
        <v>8.1620000000000008</v>
      </c>
      <c r="L429" s="184">
        <v>7.7695999999999996</v>
      </c>
      <c r="M429" s="184">
        <v>6.9912000000000001</v>
      </c>
      <c r="N429" s="184">
        <v>5.202</v>
      </c>
      <c r="O429" s="184">
        <v>6.2667999999999999</v>
      </c>
      <c r="P429" s="184"/>
      <c r="Q429" s="184">
        <v>6.4913999999999996</v>
      </c>
      <c r="R429" s="184">
        <v>5.1805000000000003</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680</v>
      </c>
      <c r="C430" s="180">
        <v>147890</v>
      </c>
      <c r="D430" s="183">
        <v>45022</v>
      </c>
      <c r="E430" s="184">
        <v>12.09</v>
      </c>
      <c r="F430" s="184">
        <v>80.179900000000004</v>
      </c>
      <c r="G430" s="184">
        <v>39.4756</v>
      </c>
      <c r="H430" s="184">
        <v>22.755600000000001</v>
      </c>
      <c r="I430" s="184">
        <v>17.628699999999998</v>
      </c>
      <c r="J430" s="184">
        <v>14.622</v>
      </c>
      <c r="K430" s="184">
        <v>7.8056999999999999</v>
      </c>
      <c r="L430" s="184">
        <v>7.3977000000000004</v>
      </c>
      <c r="M430" s="184">
        <v>6.6009000000000002</v>
      </c>
      <c r="N430" s="184">
        <v>4.8041999999999998</v>
      </c>
      <c r="O430" s="184">
        <v>5.9062000000000001</v>
      </c>
      <c r="P430" s="184"/>
      <c r="Q430" s="184">
        <v>6.1321000000000003</v>
      </c>
      <c r="R430" s="184">
        <v>4.7874999999999996</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2028</v>
      </c>
      <c r="C431" s="180">
        <v>118410</v>
      </c>
      <c r="D431" s="183">
        <v>45022</v>
      </c>
      <c r="E431" s="184">
        <v>38.7928</v>
      </c>
      <c r="F431" s="184">
        <v>95.183999999999997</v>
      </c>
      <c r="G431" s="184">
        <v>46.942999999999998</v>
      </c>
      <c r="H431" s="184">
        <v>22.1831</v>
      </c>
      <c r="I431" s="184">
        <v>17.271599999999999</v>
      </c>
      <c r="J431" s="184">
        <v>15.7883</v>
      </c>
      <c r="K431" s="184">
        <v>8.4198000000000004</v>
      </c>
      <c r="L431" s="184">
        <v>7.5247999999999999</v>
      </c>
      <c r="M431" s="184">
        <v>6.3685999999999998</v>
      </c>
      <c r="N431" s="184">
        <v>4.7130000000000001</v>
      </c>
      <c r="O431" s="184">
        <v>5.8555000000000001</v>
      </c>
      <c r="P431" s="184">
        <v>7.1096000000000004</v>
      </c>
      <c r="Q431" s="184">
        <v>7.9398</v>
      </c>
      <c r="R431" s="184">
        <v>4.3817000000000004</v>
      </c>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2029</v>
      </c>
      <c r="C432" s="180">
        <v>108545</v>
      </c>
      <c r="D432" s="183">
        <v>45022</v>
      </c>
      <c r="E432" s="184">
        <v>37.208599999999997</v>
      </c>
      <c r="F432" s="184">
        <v>94.9084</v>
      </c>
      <c r="G432" s="184">
        <v>46.6098</v>
      </c>
      <c r="H432" s="184">
        <v>21.8445</v>
      </c>
      <c r="I432" s="184">
        <v>16.932700000000001</v>
      </c>
      <c r="J432" s="184">
        <v>15.4427</v>
      </c>
      <c r="K432" s="184">
        <v>8.0739000000000001</v>
      </c>
      <c r="L432" s="184">
        <v>7.1668000000000003</v>
      </c>
      <c r="M432" s="184">
        <v>6.0048000000000004</v>
      </c>
      <c r="N432" s="184">
        <v>4.3482000000000003</v>
      </c>
      <c r="O432" s="184">
        <v>5.4789000000000003</v>
      </c>
      <c r="P432" s="184">
        <v>6.7144000000000004</v>
      </c>
      <c r="Q432" s="184">
        <v>7.3310000000000004</v>
      </c>
      <c r="R432" s="184">
        <v>4.0235000000000003</v>
      </c>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2030</v>
      </c>
      <c r="C433" s="180">
        <v>118486</v>
      </c>
      <c r="D433" s="183">
        <v>45022</v>
      </c>
      <c r="E433" s="184">
        <v>28.239899999999999</v>
      </c>
      <c r="F433" s="184">
        <v>96.025999999999996</v>
      </c>
      <c r="G433" s="184">
        <v>72.507800000000003</v>
      </c>
      <c r="H433" s="184">
        <v>54.723399999999998</v>
      </c>
      <c r="I433" s="184">
        <v>34.148000000000003</v>
      </c>
      <c r="J433" s="184">
        <v>10.7372</v>
      </c>
      <c r="K433" s="184">
        <v>5.4607999999999999</v>
      </c>
      <c r="L433" s="184">
        <v>4.4759000000000002</v>
      </c>
      <c r="M433" s="184">
        <v>7.2729999999999997</v>
      </c>
      <c r="N433" s="184">
        <v>2.8338000000000001</v>
      </c>
      <c r="O433" s="184">
        <v>9.0664999999999996</v>
      </c>
      <c r="P433" s="184">
        <v>6.4794</v>
      </c>
      <c r="Q433" s="184">
        <v>8.2759</v>
      </c>
      <c r="R433" s="184">
        <v>5.3338999999999999</v>
      </c>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2031</v>
      </c>
      <c r="C434" s="180">
        <v>112327</v>
      </c>
      <c r="D434" s="183">
        <v>45022</v>
      </c>
      <c r="E434" s="184">
        <v>26.676400000000001</v>
      </c>
      <c r="F434" s="184">
        <v>95.479399999999998</v>
      </c>
      <c r="G434" s="184">
        <v>71.936700000000002</v>
      </c>
      <c r="H434" s="184">
        <v>54.1509</v>
      </c>
      <c r="I434" s="184">
        <v>33.567700000000002</v>
      </c>
      <c r="J434" s="184">
        <v>10.15</v>
      </c>
      <c r="K434" s="184">
        <v>4.8710000000000004</v>
      </c>
      <c r="L434" s="184">
        <v>3.8534000000000002</v>
      </c>
      <c r="M434" s="184">
        <v>6.6077000000000004</v>
      </c>
      <c r="N434" s="184">
        <v>2.1724000000000001</v>
      </c>
      <c r="O434" s="184">
        <v>8.3614999999999995</v>
      </c>
      <c r="P434" s="184">
        <v>5.7344999999999997</v>
      </c>
      <c r="Q434" s="184">
        <v>7.7431999999999999</v>
      </c>
      <c r="R434" s="184">
        <v>4.6599000000000004</v>
      </c>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2032</v>
      </c>
      <c r="C435" s="180">
        <v>118489</v>
      </c>
      <c r="D435" s="183">
        <v>45022</v>
      </c>
      <c r="E435" s="184">
        <v>31.074200000000001</v>
      </c>
      <c r="F435" s="184">
        <v>123.8702</v>
      </c>
      <c r="G435" s="184">
        <v>106.1632</v>
      </c>
      <c r="H435" s="184">
        <v>85.8185</v>
      </c>
      <c r="I435" s="184">
        <v>47.168100000000003</v>
      </c>
      <c r="J435" s="184">
        <v>9.1875999999999998</v>
      </c>
      <c r="K435" s="184">
        <v>3.5055999999999998</v>
      </c>
      <c r="L435" s="184">
        <v>1.9235</v>
      </c>
      <c r="M435" s="184">
        <v>8.0388999999999999</v>
      </c>
      <c r="N435" s="184">
        <v>0.5302</v>
      </c>
      <c r="O435" s="184">
        <v>14.0892</v>
      </c>
      <c r="P435" s="184">
        <v>6.8800999999999997</v>
      </c>
      <c r="Q435" s="184">
        <v>8.7842000000000002</v>
      </c>
      <c r="R435" s="184">
        <v>6.7702999999999998</v>
      </c>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2033</v>
      </c>
      <c r="C436" s="180">
        <v>112329</v>
      </c>
      <c r="D436" s="183">
        <v>45022</v>
      </c>
      <c r="E436" s="184">
        <v>29.440799999999999</v>
      </c>
      <c r="F436" s="184">
        <v>123.152</v>
      </c>
      <c r="G436" s="184">
        <v>105.5448</v>
      </c>
      <c r="H436" s="184">
        <v>85.184200000000004</v>
      </c>
      <c r="I436" s="184">
        <v>46.537300000000002</v>
      </c>
      <c r="J436" s="184">
        <v>8.5602999999999998</v>
      </c>
      <c r="K436" s="184">
        <v>2.8759000000000001</v>
      </c>
      <c r="L436" s="184">
        <v>1.2978000000000001</v>
      </c>
      <c r="M436" s="184">
        <v>7.3940000000000001</v>
      </c>
      <c r="N436" s="184">
        <v>-6.8199999999999997E-2</v>
      </c>
      <c r="O436" s="184">
        <v>13.3489</v>
      </c>
      <c r="P436" s="184">
        <v>6.1696</v>
      </c>
      <c r="Q436" s="184">
        <v>8.5538000000000007</v>
      </c>
      <c r="R436" s="184">
        <v>6.0933999999999999</v>
      </c>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681</v>
      </c>
      <c r="C437" s="180">
        <v>147851</v>
      </c>
      <c r="D437" s="183">
        <v>45022</v>
      </c>
      <c r="E437" s="184">
        <v>12.2813</v>
      </c>
      <c r="F437" s="184">
        <v>13.3789</v>
      </c>
      <c r="G437" s="184">
        <v>63.434399999999997</v>
      </c>
      <c r="H437" s="184">
        <v>24.839200000000002</v>
      </c>
      <c r="I437" s="184">
        <v>11.706799999999999</v>
      </c>
      <c r="J437" s="184">
        <v>8.2933000000000003</v>
      </c>
      <c r="K437" s="184">
        <v>6.6830999999999996</v>
      </c>
      <c r="L437" s="184">
        <v>6.6558999999999999</v>
      </c>
      <c r="M437" s="184">
        <v>6.0068000000000001</v>
      </c>
      <c r="N437" s="184">
        <v>5.1040000000000001</v>
      </c>
      <c r="O437" s="184">
        <v>6.3063000000000002</v>
      </c>
      <c r="P437" s="184"/>
      <c r="Q437" s="184">
        <v>6.4889000000000001</v>
      </c>
      <c r="R437" s="184">
        <v>4.7828999999999997</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682</v>
      </c>
      <c r="C438" s="180">
        <v>147850</v>
      </c>
      <c r="D438" s="183">
        <v>45022</v>
      </c>
      <c r="E438" s="184">
        <v>12.2813</v>
      </c>
      <c r="F438" s="184">
        <v>13.3789</v>
      </c>
      <c r="G438" s="184">
        <v>63.434399999999997</v>
      </c>
      <c r="H438" s="184">
        <v>24.839200000000002</v>
      </c>
      <c r="I438" s="184">
        <v>11.706799999999999</v>
      </c>
      <c r="J438" s="184">
        <v>8.2933000000000003</v>
      </c>
      <c r="K438" s="184">
        <v>6.6830999999999996</v>
      </c>
      <c r="L438" s="184">
        <v>6.6558999999999999</v>
      </c>
      <c r="M438" s="184">
        <v>6.0068000000000001</v>
      </c>
      <c r="N438" s="184">
        <v>5.1040000000000001</v>
      </c>
      <c r="O438" s="184">
        <v>6.3063000000000002</v>
      </c>
      <c r="P438" s="184"/>
      <c r="Q438" s="184">
        <v>6.4889000000000001</v>
      </c>
      <c r="R438" s="184">
        <v>4.7828999999999997</v>
      </c>
      <c r="T438" s="106"/>
      <c r="U438" s="107"/>
      <c r="V438" s="107"/>
      <c r="W438" s="107"/>
      <c r="X438" s="107"/>
      <c r="Y438" s="107"/>
      <c r="Z438" s="107"/>
      <c r="AA438" s="107"/>
      <c r="AB438" s="107"/>
      <c r="AC438" s="107"/>
      <c r="AD438" s="107"/>
      <c r="AE438" s="107"/>
      <c r="AF438" s="107"/>
      <c r="AG438" s="107"/>
      <c r="AH438" s="107"/>
    </row>
    <row r="439" spans="1:34" x14ac:dyDescent="0.3">
      <c r="A439" s="180" t="s">
        <v>673</v>
      </c>
      <c r="B439" s="180" t="s">
        <v>683</v>
      </c>
      <c r="C439" s="180">
        <v>147857</v>
      </c>
      <c r="D439" s="183">
        <v>45022</v>
      </c>
      <c r="E439" s="184">
        <v>12.552</v>
      </c>
      <c r="F439" s="184">
        <v>252.68940000000001</v>
      </c>
      <c r="G439" s="184">
        <v>35.970199999999998</v>
      </c>
      <c r="H439" s="184">
        <v>27.683</v>
      </c>
      <c r="I439" s="184">
        <v>21.718699999999998</v>
      </c>
      <c r="J439" s="184">
        <v>16.782800000000002</v>
      </c>
      <c r="K439" s="184">
        <v>7.7008000000000001</v>
      </c>
      <c r="L439" s="184">
        <v>8.1158999999999999</v>
      </c>
      <c r="M439" s="184">
        <v>7.63</v>
      </c>
      <c r="N439" s="184">
        <v>4.4729000000000001</v>
      </c>
      <c r="O439" s="184">
        <v>6.6421000000000001</v>
      </c>
      <c r="P439" s="184"/>
      <c r="Q439" s="184">
        <v>7.2016</v>
      </c>
      <c r="R439" s="184">
        <v>5.0480999999999998</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0" t="s">
        <v>673</v>
      </c>
      <c r="B440" s="180" t="s">
        <v>684</v>
      </c>
      <c r="C440" s="180">
        <v>147854</v>
      </c>
      <c r="D440" s="183">
        <v>45022</v>
      </c>
      <c r="E440" s="184">
        <v>12.552</v>
      </c>
      <c r="F440" s="184">
        <v>252.68940000000001</v>
      </c>
      <c r="G440" s="184">
        <v>35.970199999999998</v>
      </c>
      <c r="H440" s="184">
        <v>27.683</v>
      </c>
      <c r="I440" s="184">
        <v>21.718699999999998</v>
      </c>
      <c r="J440" s="184">
        <v>16.782800000000002</v>
      </c>
      <c r="K440" s="184">
        <v>7.7008000000000001</v>
      </c>
      <c r="L440" s="184">
        <v>8.1158999999999999</v>
      </c>
      <c r="M440" s="184">
        <v>7.63</v>
      </c>
      <c r="N440" s="184">
        <v>4.4729000000000001</v>
      </c>
      <c r="O440" s="184">
        <v>6.6421000000000001</v>
      </c>
      <c r="P440" s="184"/>
      <c r="Q440" s="184">
        <v>7.2016</v>
      </c>
      <c r="R440" s="184">
        <v>5.0480999999999998</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80" t="s">
        <v>673</v>
      </c>
      <c r="B441" s="180" t="s">
        <v>685</v>
      </c>
      <c r="C441" s="180">
        <v>101656</v>
      </c>
      <c r="D441" s="183">
        <v>45021</v>
      </c>
      <c r="E441" s="184">
        <v>114.70829999999999</v>
      </c>
      <c r="F441" s="184">
        <v>59.777799999999999</v>
      </c>
      <c r="G441" s="184">
        <v>37.767299999999999</v>
      </c>
      <c r="H441" s="184">
        <v>74.269499999999994</v>
      </c>
      <c r="I441" s="184">
        <v>24.7483</v>
      </c>
      <c r="J441" s="184">
        <v>3.2202999999999999</v>
      </c>
      <c r="K441" s="184">
        <v>-4.1558000000000002</v>
      </c>
      <c r="L441" s="184">
        <v>3.6772999999999998</v>
      </c>
      <c r="M441" s="184">
        <v>12.1509</v>
      </c>
      <c r="N441" s="184">
        <v>3.0634000000000001</v>
      </c>
      <c r="O441" s="184">
        <v>19.097799999999999</v>
      </c>
      <c r="P441" s="184">
        <v>8.0915999999999997</v>
      </c>
      <c r="Q441" s="184">
        <v>13.3712</v>
      </c>
      <c r="R441" s="184">
        <v>15.724299999999999</v>
      </c>
      <c r="T441" s="106"/>
      <c r="U441" s="107"/>
      <c r="V441" s="107"/>
      <c r="W441" s="107"/>
      <c r="X441" s="107"/>
      <c r="Y441" s="107"/>
      <c r="Z441" s="107"/>
      <c r="AA441" s="107"/>
      <c r="AB441" s="107"/>
      <c r="AC441" s="107"/>
      <c r="AD441" s="107"/>
      <c r="AE441" s="107"/>
      <c r="AF441" s="107"/>
      <c r="AG441" s="107"/>
      <c r="AH441" s="107"/>
    </row>
    <row r="442" spans="1:34" x14ac:dyDescent="0.3">
      <c r="A442" s="180" t="s">
        <v>673</v>
      </c>
      <c r="B442" s="180" t="s">
        <v>686</v>
      </c>
      <c r="C442" s="180">
        <v>118543</v>
      </c>
      <c r="D442" s="183">
        <v>45021</v>
      </c>
      <c r="E442" s="184">
        <v>126.9909</v>
      </c>
      <c r="F442" s="184">
        <v>60.674700000000001</v>
      </c>
      <c r="G442" s="184">
        <v>38.666600000000003</v>
      </c>
      <c r="H442" s="184">
        <v>75.182500000000005</v>
      </c>
      <c r="I442" s="184">
        <v>25.656700000000001</v>
      </c>
      <c r="J442" s="184">
        <v>4.1246</v>
      </c>
      <c r="K442" s="184">
        <v>-3.2210999999999999</v>
      </c>
      <c r="L442" s="184">
        <v>4.6561000000000003</v>
      </c>
      <c r="M442" s="184">
        <v>13.203900000000001</v>
      </c>
      <c r="N442" s="184">
        <v>4.0591999999999997</v>
      </c>
      <c r="O442" s="184">
        <v>20.279399999999999</v>
      </c>
      <c r="P442" s="184">
        <v>9.2019000000000002</v>
      </c>
      <c r="Q442" s="184">
        <v>10.391999999999999</v>
      </c>
      <c r="R442" s="184">
        <v>16.851099999999999</v>
      </c>
      <c r="T442" s="106"/>
      <c r="U442" s="107"/>
      <c r="V442" s="107"/>
      <c r="W442" s="107"/>
      <c r="X442" s="107"/>
      <c r="Y442" s="107"/>
      <c r="Z442" s="107"/>
      <c r="AA442" s="107"/>
      <c r="AB442" s="107"/>
      <c r="AC442" s="107"/>
      <c r="AD442" s="107"/>
      <c r="AE442" s="107"/>
      <c r="AF442" s="107"/>
      <c r="AG442" s="107"/>
      <c r="AH442" s="107"/>
    </row>
    <row r="443" spans="1:34" x14ac:dyDescent="0.3">
      <c r="A443" s="180" t="s">
        <v>673</v>
      </c>
      <c r="B443" s="180" t="s">
        <v>687</v>
      </c>
      <c r="C443" s="180">
        <v>102112</v>
      </c>
      <c r="D443" s="183"/>
      <c r="E443" s="184"/>
      <c r="F443" s="184"/>
      <c r="G443" s="184"/>
      <c r="H443" s="184"/>
      <c r="I443" s="184"/>
      <c r="J443" s="184"/>
      <c r="K443" s="184"/>
      <c r="L443" s="184"/>
      <c r="M443" s="184"/>
      <c r="N443" s="184"/>
      <c r="O443" s="184"/>
      <c r="P443" s="184"/>
      <c r="Q443" s="184"/>
      <c r="R443" s="184"/>
      <c r="T443" s="106"/>
      <c r="U443" s="107"/>
      <c r="V443" s="107"/>
      <c r="W443" s="107"/>
      <c r="X443" s="107"/>
      <c r="Y443" s="107"/>
      <c r="Z443" s="107"/>
      <c r="AA443" s="107"/>
      <c r="AB443" s="107"/>
      <c r="AC443" s="107"/>
      <c r="AD443" s="107"/>
      <c r="AE443" s="107"/>
      <c r="AF443" s="107"/>
      <c r="AG443" s="107"/>
      <c r="AH443" s="107"/>
    </row>
    <row r="444" spans="1:34" x14ac:dyDescent="0.3">
      <c r="A444" s="180" t="s">
        <v>673</v>
      </c>
      <c r="B444" s="180" t="s">
        <v>688</v>
      </c>
      <c r="C444" s="180">
        <v>118516</v>
      </c>
      <c r="D444" s="183"/>
      <c r="E444" s="184"/>
      <c r="F444" s="184"/>
      <c r="G444" s="184"/>
      <c r="H444" s="184"/>
      <c r="I444" s="184"/>
      <c r="J444" s="184"/>
      <c r="K444" s="184"/>
      <c r="L444" s="184"/>
      <c r="M444" s="184"/>
      <c r="N444" s="184"/>
      <c r="O444" s="184"/>
      <c r="P444" s="184"/>
      <c r="Q444" s="184"/>
      <c r="R444" s="184"/>
      <c r="T444" s="106"/>
      <c r="U444" s="107"/>
      <c r="V444" s="107"/>
      <c r="W444" s="107"/>
      <c r="X444" s="107"/>
      <c r="Y444" s="107"/>
      <c r="Z444" s="107"/>
      <c r="AA444" s="107"/>
      <c r="AB444" s="107"/>
      <c r="AC444" s="107"/>
      <c r="AD444" s="107"/>
      <c r="AE444" s="107"/>
      <c r="AF444" s="107"/>
      <c r="AG444" s="107"/>
      <c r="AH444" s="107"/>
    </row>
    <row r="445" spans="1:34" x14ac:dyDescent="0.3">
      <c r="A445" s="180" t="s">
        <v>673</v>
      </c>
      <c r="B445" s="180" t="s">
        <v>689</v>
      </c>
      <c r="C445" s="180">
        <v>102114</v>
      </c>
      <c r="D445" s="183"/>
      <c r="E445" s="184"/>
      <c r="F445" s="184"/>
      <c r="G445" s="184"/>
      <c r="H445" s="184"/>
      <c r="I445" s="184"/>
      <c r="J445" s="184"/>
      <c r="K445" s="184"/>
      <c r="L445" s="184"/>
      <c r="M445" s="184"/>
      <c r="N445" s="184"/>
      <c r="O445" s="184"/>
      <c r="P445" s="184"/>
      <c r="Q445" s="184"/>
      <c r="R445" s="184"/>
      <c r="T445" s="106"/>
      <c r="U445" s="107"/>
      <c r="V445" s="107"/>
      <c r="W445" s="107"/>
      <c r="X445" s="107"/>
      <c r="Y445" s="107"/>
      <c r="Z445" s="107"/>
      <c r="AA445" s="107"/>
      <c r="AB445" s="107"/>
      <c r="AC445" s="107"/>
      <c r="AD445" s="107"/>
      <c r="AE445" s="107"/>
      <c r="AF445" s="107"/>
      <c r="AG445" s="107"/>
      <c r="AH445" s="107"/>
    </row>
    <row r="446" spans="1:34" x14ac:dyDescent="0.3">
      <c r="A446" s="180" t="s">
        <v>673</v>
      </c>
      <c r="B446" s="180" t="s">
        <v>690</v>
      </c>
      <c r="C446" s="180">
        <v>118518</v>
      </c>
      <c r="D446" s="183"/>
      <c r="E446" s="184"/>
      <c r="F446" s="184"/>
      <c r="G446" s="184"/>
      <c r="H446" s="184"/>
      <c r="I446" s="184"/>
      <c r="J446" s="184"/>
      <c r="K446" s="184"/>
      <c r="L446" s="184"/>
      <c r="M446" s="184"/>
      <c r="N446" s="184"/>
      <c r="O446" s="184"/>
      <c r="P446" s="184"/>
      <c r="Q446" s="184"/>
      <c r="R446" s="184"/>
      <c r="T446" s="106"/>
      <c r="U446" s="107"/>
      <c r="V446" s="107"/>
      <c r="W446" s="107"/>
      <c r="X446" s="107"/>
      <c r="Y446" s="107"/>
      <c r="Z446" s="107"/>
      <c r="AA446" s="107"/>
      <c r="AB446" s="107"/>
      <c r="AC446" s="107"/>
      <c r="AD446" s="107"/>
      <c r="AE446" s="107"/>
      <c r="AF446" s="107"/>
      <c r="AG446" s="107"/>
      <c r="AH446" s="107"/>
    </row>
    <row r="447" spans="1:34" x14ac:dyDescent="0.3">
      <c r="A447" s="180" t="s">
        <v>673</v>
      </c>
      <c r="B447" s="180" t="s">
        <v>691</v>
      </c>
      <c r="C447" s="180">
        <v>102547</v>
      </c>
      <c r="D447" s="183"/>
      <c r="E447" s="184"/>
      <c r="F447" s="184"/>
      <c r="G447" s="184"/>
      <c r="H447" s="184"/>
      <c r="I447" s="184"/>
      <c r="J447" s="184"/>
      <c r="K447" s="184"/>
      <c r="L447" s="184"/>
      <c r="M447" s="184"/>
      <c r="N447" s="184"/>
      <c r="O447" s="184"/>
      <c r="P447" s="184"/>
      <c r="Q447" s="184"/>
      <c r="R447" s="184"/>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673</v>
      </c>
      <c r="B448" s="180" t="s">
        <v>692</v>
      </c>
      <c r="C448" s="180">
        <v>118519</v>
      </c>
      <c r="D448" s="183"/>
      <c r="E448" s="184"/>
      <c r="F448" s="184"/>
      <c r="G448" s="184"/>
      <c r="H448" s="184"/>
      <c r="I448" s="184"/>
      <c r="J448" s="184"/>
      <c r="K448" s="184"/>
      <c r="L448" s="184"/>
      <c r="M448" s="184"/>
      <c r="N448" s="184"/>
      <c r="O448" s="184"/>
      <c r="P448" s="184"/>
      <c r="Q448" s="184"/>
      <c r="R448" s="184"/>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673</v>
      </c>
      <c r="B449" s="180" t="s">
        <v>1985</v>
      </c>
      <c r="C449" s="180">
        <v>132987</v>
      </c>
      <c r="D449" s="183">
        <v>45021</v>
      </c>
      <c r="E449" s="184">
        <v>15.006</v>
      </c>
      <c r="F449" s="184">
        <v>118.86020000000001</v>
      </c>
      <c r="G449" s="184">
        <v>46.262999999999998</v>
      </c>
      <c r="H449" s="184">
        <v>64.872500000000002</v>
      </c>
      <c r="I449" s="184">
        <v>35.420699999999997</v>
      </c>
      <c r="J449" s="184">
        <v>22.6325</v>
      </c>
      <c r="K449" s="184">
        <v>5.3589000000000002</v>
      </c>
      <c r="L449" s="184">
        <v>9.1120999999999999</v>
      </c>
      <c r="M449" s="184">
        <v>8.1925000000000008</v>
      </c>
      <c r="N449" s="184">
        <v>2.7302</v>
      </c>
      <c r="O449" s="184">
        <v>7.8025000000000002</v>
      </c>
      <c r="P449" s="184">
        <v>4.5125000000000002</v>
      </c>
      <c r="Q449" s="184">
        <v>4.9770000000000003</v>
      </c>
      <c r="R449" s="184">
        <v>12.797700000000001</v>
      </c>
      <c r="T449" s="106"/>
      <c r="U449" s="107"/>
      <c r="V449" s="107"/>
      <c r="W449" s="107"/>
      <c r="X449" s="107"/>
      <c r="Y449" s="107"/>
      <c r="Z449" s="107"/>
      <c r="AA449" s="107"/>
      <c r="AB449" s="107"/>
      <c r="AC449" s="107"/>
      <c r="AD449" s="107"/>
      <c r="AE449" s="107"/>
      <c r="AF449" s="107"/>
      <c r="AG449" s="107"/>
      <c r="AH449" s="107"/>
    </row>
    <row r="450" spans="1:34" x14ac:dyDescent="0.3">
      <c r="A450" s="180" t="s">
        <v>673</v>
      </c>
      <c r="B450" s="180" t="s">
        <v>1986</v>
      </c>
      <c r="C450" s="180">
        <v>132989</v>
      </c>
      <c r="D450" s="183">
        <v>45021</v>
      </c>
      <c r="E450" s="184">
        <v>16.563700000000001</v>
      </c>
      <c r="F450" s="184">
        <v>119.8878</v>
      </c>
      <c r="G450" s="184">
        <v>47.196100000000001</v>
      </c>
      <c r="H450" s="184">
        <v>65.8596</v>
      </c>
      <c r="I450" s="184">
        <v>36.396500000000003</v>
      </c>
      <c r="J450" s="184">
        <v>23.6114</v>
      </c>
      <c r="K450" s="184">
        <v>6.3437000000000001</v>
      </c>
      <c r="L450" s="184">
        <v>10.110200000000001</v>
      </c>
      <c r="M450" s="184">
        <v>9.1996000000000002</v>
      </c>
      <c r="N450" s="184">
        <v>3.7118000000000002</v>
      </c>
      <c r="O450" s="184">
        <v>8.7654999999999994</v>
      </c>
      <c r="P450" s="184">
        <v>5.4054000000000002</v>
      </c>
      <c r="Q450" s="184">
        <v>6.2251000000000003</v>
      </c>
      <c r="R450" s="184">
        <v>13.909000000000001</v>
      </c>
      <c r="T450" s="106"/>
      <c r="U450" s="107"/>
      <c r="V450" s="107"/>
      <c r="W450" s="107"/>
      <c r="X450" s="107"/>
      <c r="Y450" s="107"/>
      <c r="Z450" s="107"/>
      <c r="AA450" s="107"/>
      <c r="AB450" s="107"/>
      <c r="AC450" s="107"/>
      <c r="AD450" s="107"/>
      <c r="AE450" s="107"/>
      <c r="AF450" s="107"/>
      <c r="AG450" s="107"/>
      <c r="AH450" s="107"/>
    </row>
    <row r="451" spans="1:34" x14ac:dyDescent="0.3">
      <c r="A451" s="180" t="s">
        <v>673</v>
      </c>
      <c r="B451" s="180" t="s">
        <v>693</v>
      </c>
      <c r="C451" s="180">
        <v>130543</v>
      </c>
      <c r="D451" s="183">
        <v>45022</v>
      </c>
      <c r="E451" s="184">
        <v>31.144100000000002</v>
      </c>
      <c r="F451" s="184">
        <v>138.22819999999999</v>
      </c>
      <c r="G451" s="184">
        <v>85.961699999999993</v>
      </c>
      <c r="H451" s="184">
        <v>71.388800000000003</v>
      </c>
      <c r="I451" s="184">
        <v>38.679699999999997</v>
      </c>
      <c r="J451" s="184">
        <v>3.7433000000000001</v>
      </c>
      <c r="K451" s="184">
        <v>5.0441000000000003</v>
      </c>
      <c r="L451" s="184">
        <v>8.3411000000000008</v>
      </c>
      <c r="M451" s="184">
        <v>17.117599999999999</v>
      </c>
      <c r="N451" s="184">
        <v>7.3308999999999997</v>
      </c>
      <c r="O451" s="184">
        <v>24.301400000000001</v>
      </c>
      <c r="P451" s="184">
        <v>10.848599999999999</v>
      </c>
      <c r="Q451" s="184">
        <v>10.7872</v>
      </c>
      <c r="R451" s="184">
        <v>12.5137</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673</v>
      </c>
      <c r="B452" s="180" t="s">
        <v>694</v>
      </c>
      <c r="C452" s="180">
        <v>130533</v>
      </c>
      <c r="D452" s="183">
        <v>45022</v>
      </c>
      <c r="E452" s="184">
        <v>28.704599999999999</v>
      </c>
      <c r="F452" s="184">
        <v>137.46420000000001</v>
      </c>
      <c r="G452" s="184">
        <v>85.194400000000002</v>
      </c>
      <c r="H452" s="184">
        <v>70.582700000000003</v>
      </c>
      <c r="I452" s="184">
        <v>37.872</v>
      </c>
      <c r="J452" s="184">
        <v>2.9565999999999999</v>
      </c>
      <c r="K452" s="184">
        <v>4.2530000000000001</v>
      </c>
      <c r="L452" s="184">
        <v>7.5294999999999996</v>
      </c>
      <c r="M452" s="184">
        <v>16.239699999999999</v>
      </c>
      <c r="N452" s="184">
        <v>6.4912000000000001</v>
      </c>
      <c r="O452" s="184">
        <v>23.372</v>
      </c>
      <c r="P452" s="184">
        <v>9.9875000000000007</v>
      </c>
      <c r="Q452" s="184">
        <v>9.9002999999999997</v>
      </c>
      <c r="R452" s="184">
        <v>11.652699999999999</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673</v>
      </c>
      <c r="B453" s="180" t="s">
        <v>695</v>
      </c>
      <c r="C453" s="180">
        <v>129195</v>
      </c>
      <c r="D453" s="183">
        <v>45022</v>
      </c>
      <c r="E453" s="184">
        <v>18.0318</v>
      </c>
      <c r="F453" s="184">
        <v>86.638599999999997</v>
      </c>
      <c r="G453" s="184">
        <v>55.785200000000003</v>
      </c>
      <c r="H453" s="184">
        <v>33.080800000000004</v>
      </c>
      <c r="I453" s="184">
        <v>23.3703</v>
      </c>
      <c r="J453" s="184">
        <v>13.506399999999999</v>
      </c>
      <c r="K453" s="184">
        <v>6.7266000000000004</v>
      </c>
      <c r="L453" s="184">
        <v>6.3343999999999996</v>
      </c>
      <c r="M453" s="184">
        <v>6.3212999999999999</v>
      </c>
      <c r="N453" s="184">
        <v>2.9182999999999999</v>
      </c>
      <c r="O453" s="184">
        <v>6.0069999999999997</v>
      </c>
      <c r="P453" s="184">
        <v>5.2041000000000004</v>
      </c>
      <c r="Q453" s="184">
        <v>6.8170999999999999</v>
      </c>
      <c r="R453" s="184">
        <v>3.7582</v>
      </c>
      <c r="T453" s="106"/>
      <c r="U453" s="107"/>
      <c r="V453" s="107"/>
      <c r="W453" s="107"/>
      <c r="X453" s="107"/>
      <c r="Y453" s="107"/>
      <c r="Z453" s="107"/>
      <c r="AA453" s="107"/>
      <c r="AB453" s="107"/>
      <c r="AC453" s="107"/>
      <c r="AD453" s="107"/>
      <c r="AE453" s="107"/>
      <c r="AF453" s="107"/>
      <c r="AG453" s="107"/>
      <c r="AH453" s="107"/>
    </row>
    <row r="454" spans="1:34" x14ac:dyDescent="0.3">
      <c r="A454" s="180" t="s">
        <v>673</v>
      </c>
      <c r="B454" s="180" t="s">
        <v>696</v>
      </c>
      <c r="C454" s="180">
        <v>129197</v>
      </c>
      <c r="D454" s="183">
        <v>45022</v>
      </c>
      <c r="E454" s="184">
        <v>18.808</v>
      </c>
      <c r="F454" s="184">
        <v>87.539299999999997</v>
      </c>
      <c r="G454" s="184">
        <v>56.606099999999998</v>
      </c>
      <c r="H454" s="184">
        <v>33.871600000000001</v>
      </c>
      <c r="I454" s="184">
        <v>24.161300000000001</v>
      </c>
      <c r="J454" s="184">
        <v>14.2881</v>
      </c>
      <c r="K454" s="184">
        <v>7.5044000000000004</v>
      </c>
      <c r="L454" s="184">
        <v>7.1207000000000003</v>
      </c>
      <c r="M454" s="184">
        <v>7.1227</v>
      </c>
      <c r="N454" s="184">
        <v>3.7019000000000002</v>
      </c>
      <c r="O454" s="184">
        <v>6.8067000000000002</v>
      </c>
      <c r="P454" s="184">
        <v>5.8856000000000002</v>
      </c>
      <c r="Q454" s="184">
        <v>7.3217999999999996</v>
      </c>
      <c r="R454" s="184">
        <v>4.5416999999999996</v>
      </c>
      <c r="T454" s="106"/>
      <c r="U454" s="107"/>
      <c r="V454" s="107"/>
      <c r="W454" s="107"/>
      <c r="X454" s="107"/>
      <c r="Y454" s="107"/>
      <c r="Z454" s="107"/>
      <c r="AA454" s="107"/>
      <c r="AB454" s="107"/>
      <c r="AC454" s="107"/>
      <c r="AD454" s="107"/>
      <c r="AE454" s="107"/>
      <c r="AF454" s="107"/>
      <c r="AG454" s="107"/>
      <c r="AH454" s="107"/>
    </row>
    <row r="455" spans="1:34" x14ac:dyDescent="0.3">
      <c r="A455" s="180" t="s">
        <v>673</v>
      </c>
      <c r="B455" s="180" t="s">
        <v>697</v>
      </c>
      <c r="C455" s="180">
        <v>102137</v>
      </c>
      <c r="D455" s="183">
        <v>45022</v>
      </c>
      <c r="E455" s="184">
        <v>85.676199999999994</v>
      </c>
      <c r="F455" s="184">
        <v>50.639000000000003</v>
      </c>
      <c r="G455" s="184">
        <v>58.216299999999997</v>
      </c>
      <c r="H455" s="184">
        <v>62.593800000000002</v>
      </c>
      <c r="I455" s="184">
        <v>36.308999999999997</v>
      </c>
      <c r="J455" s="184">
        <v>12.457599999999999</v>
      </c>
      <c r="K455" s="184">
        <v>7.0180999999999996</v>
      </c>
      <c r="L455" s="184">
        <v>9.2481000000000009</v>
      </c>
      <c r="M455" s="184">
        <v>12.312900000000001</v>
      </c>
      <c r="N455" s="184">
        <v>7.4519000000000002</v>
      </c>
      <c r="O455" s="184">
        <v>23.235800000000001</v>
      </c>
      <c r="P455" s="184">
        <v>11.4168</v>
      </c>
      <c r="Q455" s="184">
        <v>11.7645</v>
      </c>
      <c r="R455" s="184">
        <v>10.8927</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673</v>
      </c>
      <c r="B456" s="180" t="s">
        <v>698</v>
      </c>
      <c r="C456" s="180">
        <v>120679</v>
      </c>
      <c r="D456" s="183">
        <v>45022</v>
      </c>
      <c r="E456" s="184">
        <v>92.418000000000006</v>
      </c>
      <c r="F456" s="184">
        <v>51.652799999999999</v>
      </c>
      <c r="G456" s="184">
        <v>59.239100000000001</v>
      </c>
      <c r="H456" s="184">
        <v>63.611699999999999</v>
      </c>
      <c r="I456" s="184">
        <v>37.333100000000002</v>
      </c>
      <c r="J456" s="184">
        <v>13.4879</v>
      </c>
      <c r="K456" s="184">
        <v>8.1502999999999997</v>
      </c>
      <c r="L456" s="184">
        <v>10.481</v>
      </c>
      <c r="M456" s="184">
        <v>13.646800000000001</v>
      </c>
      <c r="N456" s="184">
        <v>8.7621000000000002</v>
      </c>
      <c r="O456" s="184">
        <v>24.7441</v>
      </c>
      <c r="P456" s="184">
        <v>12.604200000000001</v>
      </c>
      <c r="Q456" s="184">
        <v>11.886900000000001</v>
      </c>
      <c r="R456" s="184">
        <v>12.227499999999999</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0" t="s">
        <v>673</v>
      </c>
      <c r="B457" s="180" t="s">
        <v>699</v>
      </c>
      <c r="C457" s="180">
        <v>102141</v>
      </c>
      <c r="D457" s="183">
        <v>45022</v>
      </c>
      <c r="E457" s="184">
        <v>37.679900000000004</v>
      </c>
      <c r="F457" s="184">
        <v>36.944299999999998</v>
      </c>
      <c r="G457" s="184">
        <v>19.0807</v>
      </c>
      <c r="H457" s="184">
        <v>15.5274</v>
      </c>
      <c r="I457" s="184">
        <v>14.800700000000001</v>
      </c>
      <c r="J457" s="184">
        <v>9.9673999999999996</v>
      </c>
      <c r="K457" s="184">
        <v>7.5875000000000004</v>
      </c>
      <c r="L457" s="184">
        <v>6.7755000000000001</v>
      </c>
      <c r="M457" s="184">
        <v>7.4592000000000001</v>
      </c>
      <c r="N457" s="184">
        <v>5.8982999999999999</v>
      </c>
      <c r="O457" s="184">
        <v>5.9946999999999999</v>
      </c>
      <c r="P457" s="184">
        <v>6.4865000000000004</v>
      </c>
      <c r="Q457" s="184">
        <v>7.1102999999999996</v>
      </c>
      <c r="R457" s="184">
        <v>4.6238000000000001</v>
      </c>
      <c r="T457" s="106"/>
      <c r="U457" s="107"/>
      <c r="V457" s="107"/>
      <c r="W457" s="107"/>
      <c r="X457" s="107"/>
      <c r="Y457" s="107"/>
      <c r="Z457" s="107"/>
      <c r="AA457" s="107"/>
      <c r="AB457" s="107"/>
      <c r="AC457" s="107"/>
      <c r="AD457" s="107"/>
      <c r="AE457" s="107"/>
      <c r="AF457" s="107"/>
      <c r="AG457" s="107"/>
      <c r="AH457" s="107"/>
    </row>
    <row r="458" spans="1:34" x14ac:dyDescent="0.3">
      <c r="A458" s="180" t="s">
        <v>673</v>
      </c>
      <c r="B458" s="180" t="s">
        <v>700</v>
      </c>
      <c r="C458" s="180">
        <v>120702</v>
      </c>
      <c r="D458" s="183">
        <v>45022</v>
      </c>
      <c r="E458" s="184">
        <v>39.033200000000001</v>
      </c>
      <c r="F458" s="184">
        <v>37.255000000000003</v>
      </c>
      <c r="G458" s="184">
        <v>19.45</v>
      </c>
      <c r="H458" s="184">
        <v>12.576599999999999</v>
      </c>
      <c r="I458" s="184">
        <v>13.251899999999999</v>
      </c>
      <c r="J458" s="184">
        <v>9.4473000000000003</v>
      </c>
      <c r="K458" s="184">
        <v>7.6268000000000002</v>
      </c>
      <c r="L458" s="184">
        <v>6.9676999999999998</v>
      </c>
      <c r="M458" s="184">
        <v>7.7070999999999996</v>
      </c>
      <c r="N458" s="184">
        <v>6.1721000000000004</v>
      </c>
      <c r="O458" s="184">
        <v>6.2770999999999999</v>
      </c>
      <c r="P458" s="184">
        <v>6.9157000000000002</v>
      </c>
      <c r="Q458" s="184">
        <v>8.2108000000000008</v>
      </c>
      <c r="R458" s="184">
        <v>4.9219999999999997</v>
      </c>
      <c r="T458" s="106"/>
      <c r="U458" s="107"/>
      <c r="V458" s="107"/>
      <c r="W458" s="107"/>
      <c r="X458" s="107"/>
      <c r="Y458" s="107"/>
      <c r="Z458" s="107"/>
      <c r="AA458" s="107"/>
      <c r="AB458" s="107"/>
      <c r="AC458" s="107"/>
      <c r="AD458" s="107"/>
      <c r="AE458" s="107"/>
      <c r="AF458" s="107"/>
      <c r="AG458" s="107"/>
      <c r="AH458" s="107"/>
    </row>
    <row r="459" spans="1:34" x14ac:dyDescent="0.3">
      <c r="A459" s="180" t="s">
        <v>673</v>
      </c>
      <c r="B459" s="180" t="s">
        <v>701</v>
      </c>
      <c r="C459" s="180">
        <v>102139</v>
      </c>
      <c r="D459" s="183">
        <v>45022</v>
      </c>
      <c r="E459" s="184">
        <v>47.6768</v>
      </c>
      <c r="F459" s="184">
        <v>45.761899999999997</v>
      </c>
      <c r="G459" s="184">
        <v>27.956399999999999</v>
      </c>
      <c r="H459" s="184">
        <v>41.826099999999997</v>
      </c>
      <c r="I459" s="184">
        <v>25.343800000000002</v>
      </c>
      <c r="J459" s="184">
        <v>5.4432999999999998</v>
      </c>
      <c r="K459" s="184">
        <v>6.7858000000000001</v>
      </c>
      <c r="L459" s="184">
        <v>8.4116</v>
      </c>
      <c r="M459" s="184">
        <v>11.0002</v>
      </c>
      <c r="N459" s="184">
        <v>6.3265000000000002</v>
      </c>
      <c r="O459" s="184">
        <v>13.474299999999999</v>
      </c>
      <c r="P459" s="184">
        <v>8.1896000000000004</v>
      </c>
      <c r="Q459" s="184">
        <v>8.4234000000000009</v>
      </c>
      <c r="R459" s="184">
        <v>8.1134000000000004</v>
      </c>
      <c r="T459" s="106"/>
      <c r="U459" s="107"/>
      <c r="V459" s="107"/>
      <c r="W459" s="107"/>
      <c r="X459" s="107"/>
      <c r="Y459" s="107"/>
      <c r="Z459" s="107"/>
      <c r="AA459" s="107"/>
      <c r="AB459" s="107"/>
      <c r="AC459" s="107"/>
      <c r="AD459" s="107"/>
      <c r="AE459" s="107"/>
      <c r="AF459" s="107"/>
      <c r="AG459" s="107"/>
      <c r="AH459" s="107"/>
    </row>
    <row r="460" spans="1:34" x14ac:dyDescent="0.3">
      <c r="A460" s="180" t="s">
        <v>673</v>
      </c>
      <c r="B460" s="180" t="s">
        <v>702</v>
      </c>
      <c r="C460" s="180">
        <v>120313</v>
      </c>
      <c r="D460" s="183">
        <v>45022</v>
      </c>
      <c r="E460" s="184">
        <v>50.5672</v>
      </c>
      <c r="F460" s="184">
        <v>46.688699999999997</v>
      </c>
      <c r="G460" s="184">
        <v>28.8445</v>
      </c>
      <c r="H460" s="184">
        <v>38.451000000000001</v>
      </c>
      <c r="I460" s="184">
        <v>23.808399999999999</v>
      </c>
      <c r="J460" s="184">
        <v>5.2483000000000004</v>
      </c>
      <c r="K460" s="184">
        <v>7.3913000000000002</v>
      </c>
      <c r="L460" s="184">
        <v>9.3160000000000007</v>
      </c>
      <c r="M460" s="184">
        <v>12.0496</v>
      </c>
      <c r="N460" s="184">
        <v>7.3399000000000001</v>
      </c>
      <c r="O460" s="184">
        <v>14.286</v>
      </c>
      <c r="P460" s="184">
        <v>8.8716000000000008</v>
      </c>
      <c r="Q460" s="184">
        <v>9.0670999999999999</v>
      </c>
      <c r="R460" s="184">
        <v>8.9602000000000004</v>
      </c>
      <c r="T460" s="106"/>
      <c r="U460" s="107"/>
      <c r="V460" s="107"/>
      <c r="W460" s="107"/>
      <c r="X460" s="107"/>
      <c r="Y460" s="107"/>
      <c r="Z460" s="107"/>
      <c r="AA460" s="107"/>
      <c r="AB460" s="107"/>
      <c r="AC460" s="107"/>
      <c r="AD460" s="107"/>
      <c r="AE460" s="107"/>
      <c r="AF460" s="107"/>
      <c r="AG460" s="107"/>
      <c r="AH460" s="107"/>
    </row>
    <row r="461" spans="1:34" x14ac:dyDescent="0.3">
      <c r="A461" s="180" t="s">
        <v>673</v>
      </c>
      <c r="B461" s="180" t="s">
        <v>1761</v>
      </c>
      <c r="C461" s="180">
        <v>102574</v>
      </c>
      <c r="D461" s="183">
        <v>45022</v>
      </c>
      <c r="E461" s="184">
        <v>151.34</v>
      </c>
      <c r="F461" s="184">
        <v>57.491</v>
      </c>
      <c r="G461" s="184">
        <v>61.569400000000002</v>
      </c>
      <c r="H461" s="184">
        <v>86.441900000000004</v>
      </c>
      <c r="I461" s="184">
        <v>45.573300000000003</v>
      </c>
      <c r="J461" s="184">
        <v>9.5923999999999996</v>
      </c>
      <c r="K461" s="184">
        <v>2.0171000000000001</v>
      </c>
      <c r="L461" s="184">
        <v>15.9322</v>
      </c>
      <c r="M461" s="184">
        <v>21.476900000000001</v>
      </c>
      <c r="N461" s="184">
        <v>10.047800000000001</v>
      </c>
      <c r="O461" s="184">
        <v>28.4404</v>
      </c>
      <c r="P461" s="184">
        <v>14.7483</v>
      </c>
      <c r="Q461" s="184">
        <v>15.666</v>
      </c>
      <c r="R461" s="184">
        <v>14.929600000000001</v>
      </c>
      <c r="T461" s="106"/>
      <c r="U461" s="107"/>
      <c r="V461" s="107"/>
      <c r="W461" s="107"/>
      <c r="X461" s="107"/>
      <c r="Y461" s="107"/>
      <c r="Z461" s="107"/>
      <c r="AA461" s="107"/>
      <c r="AB461" s="107"/>
      <c r="AC461" s="107"/>
      <c r="AD461" s="107"/>
      <c r="AE461" s="107"/>
      <c r="AF461" s="107"/>
      <c r="AG461" s="107"/>
      <c r="AH461" s="107"/>
    </row>
    <row r="462" spans="1:34" x14ac:dyDescent="0.3">
      <c r="A462" s="180" t="s">
        <v>673</v>
      </c>
      <c r="B462" s="180" t="s">
        <v>1762</v>
      </c>
      <c r="C462" s="180">
        <v>119777</v>
      </c>
      <c r="D462" s="183">
        <v>45022</v>
      </c>
      <c r="E462" s="184">
        <v>160.26599999999999</v>
      </c>
      <c r="F462" s="184">
        <v>58.3964</v>
      </c>
      <c r="G462" s="184">
        <v>62.340699999999998</v>
      </c>
      <c r="H462" s="184">
        <v>87.211500000000001</v>
      </c>
      <c r="I462" s="184">
        <v>46.325499999999998</v>
      </c>
      <c r="J462" s="184">
        <v>10.3461</v>
      </c>
      <c r="K462" s="184">
        <v>2.8439000000000001</v>
      </c>
      <c r="L462" s="184">
        <v>16.816500000000001</v>
      </c>
      <c r="M462" s="184">
        <v>22.426100000000002</v>
      </c>
      <c r="N462" s="184">
        <v>10.956</v>
      </c>
      <c r="O462" s="184">
        <v>29.3782</v>
      </c>
      <c r="P462" s="184">
        <v>15.5831</v>
      </c>
      <c r="Q462" s="184">
        <v>14.720599999999999</v>
      </c>
      <c r="R462" s="184">
        <v>15.8827</v>
      </c>
      <c r="T462" s="106"/>
      <c r="U462" s="107"/>
      <c r="V462" s="107"/>
      <c r="W462" s="107"/>
      <c r="X462" s="107"/>
      <c r="Y462" s="107"/>
      <c r="Z462" s="107"/>
      <c r="AA462" s="107"/>
      <c r="AB462" s="107"/>
      <c r="AC462" s="107"/>
      <c r="AD462" s="107"/>
      <c r="AE462" s="107"/>
      <c r="AF462" s="107"/>
      <c r="AG462" s="107"/>
      <c r="AH462" s="107"/>
    </row>
    <row r="463" spans="1:34" x14ac:dyDescent="0.3">
      <c r="A463" s="180" t="s">
        <v>673</v>
      </c>
      <c r="B463" s="180" t="s">
        <v>703</v>
      </c>
      <c r="C463" s="180">
        <v>117608</v>
      </c>
      <c r="D463" s="183">
        <v>45022</v>
      </c>
      <c r="E463" s="184">
        <v>25.5166</v>
      </c>
      <c r="F463" s="184">
        <v>42.963799999999999</v>
      </c>
      <c r="G463" s="184">
        <v>94.711600000000004</v>
      </c>
      <c r="H463" s="184">
        <v>66.413399999999996</v>
      </c>
      <c r="I463" s="184">
        <v>41.425699999999999</v>
      </c>
      <c r="J463" s="184">
        <v>14.9628</v>
      </c>
      <c r="K463" s="184">
        <v>6.4276</v>
      </c>
      <c r="L463" s="184">
        <v>9.2361000000000004</v>
      </c>
      <c r="M463" s="184">
        <v>11.251099999999999</v>
      </c>
      <c r="N463" s="184">
        <v>5.5621999999999998</v>
      </c>
      <c r="O463" s="184">
        <v>13.784800000000001</v>
      </c>
      <c r="P463" s="184">
        <v>8.2483000000000004</v>
      </c>
      <c r="Q463" s="184">
        <v>9.1114999999999995</v>
      </c>
      <c r="R463" s="184">
        <v>7.4916</v>
      </c>
      <c r="T463" s="106"/>
      <c r="U463" s="107"/>
      <c r="V463" s="107"/>
      <c r="W463" s="107"/>
      <c r="X463" s="107"/>
      <c r="Y463" s="107"/>
      <c r="Z463" s="107"/>
      <c r="AA463" s="107"/>
      <c r="AB463" s="107"/>
      <c r="AC463" s="107"/>
      <c r="AD463" s="107"/>
      <c r="AE463" s="107"/>
      <c r="AF463" s="107"/>
      <c r="AG463" s="107"/>
      <c r="AH463" s="107"/>
    </row>
    <row r="464" spans="1:34" x14ac:dyDescent="0.3">
      <c r="A464" s="180" t="s">
        <v>673</v>
      </c>
      <c r="B464" s="180" t="s">
        <v>1401</v>
      </c>
      <c r="C464" s="180">
        <v>141072</v>
      </c>
      <c r="D464" s="183">
        <v>45022</v>
      </c>
      <c r="E464" s="184">
        <v>25.1373</v>
      </c>
      <c r="F464" s="184">
        <v>42.594000000000001</v>
      </c>
      <c r="G464" s="184">
        <v>94.332999999999998</v>
      </c>
      <c r="H464" s="184">
        <v>66.047700000000006</v>
      </c>
      <c r="I464" s="184">
        <v>41.043900000000001</v>
      </c>
      <c r="J464" s="184">
        <v>14.591100000000001</v>
      </c>
      <c r="K464" s="184">
        <v>6.0519999999999996</v>
      </c>
      <c r="L464" s="184">
        <v>8.8491999999999997</v>
      </c>
      <c r="M464" s="184">
        <v>10.8505</v>
      </c>
      <c r="N464" s="184">
        <v>5.1721000000000004</v>
      </c>
      <c r="O464" s="184">
        <v>13.3847</v>
      </c>
      <c r="P464" s="184">
        <v>7.9393000000000002</v>
      </c>
      <c r="Q464" s="184">
        <v>8.9116</v>
      </c>
      <c r="R464" s="184">
        <v>7.0944000000000003</v>
      </c>
      <c r="T464" s="106"/>
      <c r="U464" s="107"/>
      <c r="V464" s="107"/>
      <c r="W464" s="107"/>
      <c r="X464" s="107"/>
      <c r="Y464" s="107"/>
      <c r="Z464" s="107"/>
      <c r="AA464" s="107"/>
      <c r="AB464" s="107"/>
      <c r="AC464" s="107"/>
      <c r="AD464" s="107"/>
      <c r="AE464" s="107"/>
      <c r="AF464" s="107"/>
      <c r="AG464" s="107"/>
      <c r="AH464" s="107"/>
    </row>
    <row r="465" spans="1:34" x14ac:dyDescent="0.3">
      <c r="A465" s="185" t="s">
        <v>27</v>
      </c>
      <c r="B465" s="180"/>
      <c r="C465" s="180"/>
      <c r="D465" s="180"/>
      <c r="E465" s="180"/>
      <c r="F465" s="186">
        <v>77.657828947368415</v>
      </c>
      <c r="G465" s="186">
        <v>59.016310526315799</v>
      </c>
      <c r="H465" s="186">
        <v>51.899510526315787</v>
      </c>
      <c r="I465" s="186">
        <v>29.900668421052625</v>
      </c>
      <c r="J465" s="186">
        <v>11.052299999999999</v>
      </c>
      <c r="K465" s="186">
        <v>5.3022078947368421</v>
      </c>
      <c r="L465" s="186">
        <v>7.2186342105263153</v>
      </c>
      <c r="M465" s="186">
        <v>9.8509684210526345</v>
      </c>
      <c r="N465" s="186">
        <v>4.6855210526315787</v>
      </c>
      <c r="O465" s="186">
        <v>13.152350000000002</v>
      </c>
      <c r="P465" s="186">
        <v>8.288587500000002</v>
      </c>
      <c r="Q465" s="186">
        <v>8.7762657894736851</v>
      </c>
      <c r="R465" s="186">
        <v>8.0086631578947376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5" t="s">
        <v>407</v>
      </c>
      <c r="B466" s="180"/>
      <c r="C466" s="180"/>
      <c r="D466" s="180"/>
      <c r="E466" s="180"/>
      <c r="F466" s="186">
        <v>60.22625</v>
      </c>
      <c r="G466" s="186">
        <v>58.727699999999999</v>
      </c>
      <c r="H466" s="186">
        <v>55.6205</v>
      </c>
      <c r="I466" s="186">
        <v>33.246849999999995</v>
      </c>
      <c r="J466" s="186">
        <v>10.541650000000001</v>
      </c>
      <c r="K466" s="186">
        <v>6.4333499999999999</v>
      </c>
      <c r="L466" s="186">
        <v>7.1783000000000001</v>
      </c>
      <c r="M466" s="186">
        <v>8.1975499999999997</v>
      </c>
      <c r="N466" s="186">
        <v>4.6295000000000002</v>
      </c>
      <c r="O466" s="186">
        <v>13.27595</v>
      </c>
      <c r="P466" s="186">
        <v>8.0154499999999995</v>
      </c>
      <c r="Q466" s="186">
        <v>8.3491499999999998</v>
      </c>
      <c r="R466" s="186">
        <v>7.0895000000000001</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D467" s="106"/>
      <c r="E467" s="107"/>
      <c r="F467" s="107"/>
      <c r="G467" s="107"/>
      <c r="H467" s="107"/>
      <c r="I467" s="107"/>
      <c r="J467" s="107"/>
      <c r="K467" s="107"/>
      <c r="L467" s="107"/>
      <c r="M467" s="107"/>
      <c r="N467" s="107"/>
      <c r="O467" s="107"/>
      <c r="P467" s="107"/>
      <c r="Q467" s="107"/>
      <c r="R467" s="107"/>
      <c r="U467" s="104"/>
      <c r="V467" s="104"/>
      <c r="W467" s="104"/>
      <c r="X467" s="104"/>
      <c r="Y467" s="104"/>
      <c r="Z467" s="104"/>
      <c r="AA467" s="104"/>
      <c r="AB467" s="104"/>
      <c r="AC467" s="104"/>
      <c r="AD467" s="104"/>
      <c r="AE467" s="104"/>
      <c r="AF467" s="104"/>
      <c r="AG467" s="104"/>
      <c r="AH467" s="104"/>
    </row>
    <row r="468" spans="1:34" x14ac:dyDescent="0.3">
      <c r="A468" s="182" t="s">
        <v>704</v>
      </c>
      <c r="B468" s="182"/>
      <c r="C468" s="182"/>
      <c r="D468" s="182"/>
      <c r="E468" s="182"/>
      <c r="F468" s="182"/>
      <c r="G468" s="182"/>
      <c r="H468" s="182"/>
      <c r="I468" s="182"/>
      <c r="J468" s="182"/>
      <c r="K468" s="182"/>
      <c r="L468" s="182"/>
      <c r="M468" s="182"/>
      <c r="N468" s="182"/>
      <c r="O468" s="182"/>
      <c r="P468" s="182"/>
      <c r="Q468" s="182"/>
      <c r="R468" s="182"/>
      <c r="S468" s="105"/>
      <c r="T468" s="105"/>
      <c r="U468" s="105"/>
      <c r="V468" s="105"/>
      <c r="W468" s="105"/>
      <c r="X468" s="105"/>
      <c r="Y468" s="105"/>
      <c r="Z468" s="105"/>
      <c r="AA468" s="105"/>
      <c r="AB468" s="105"/>
      <c r="AC468" s="105"/>
      <c r="AD468" s="105"/>
      <c r="AE468" s="105"/>
      <c r="AF468" s="105"/>
      <c r="AG468" s="105"/>
      <c r="AH468" s="105"/>
    </row>
    <row r="469" spans="1:34" x14ac:dyDescent="0.3">
      <c r="A469" s="180" t="s">
        <v>705</v>
      </c>
      <c r="B469" s="180" t="s">
        <v>706</v>
      </c>
      <c r="C469" s="180">
        <v>101738</v>
      </c>
      <c r="D469" s="183">
        <v>45022</v>
      </c>
      <c r="E469" s="184">
        <v>270.16000000000003</v>
      </c>
      <c r="F469" s="184">
        <v>-5.1799999999999999E-2</v>
      </c>
      <c r="G469" s="184">
        <v>0.53590000000000004</v>
      </c>
      <c r="H469" s="184">
        <v>2.5819999999999999</v>
      </c>
      <c r="I469" s="184">
        <v>2.7223999999999999</v>
      </c>
      <c r="J469" s="184">
        <v>-0.69110000000000005</v>
      </c>
      <c r="K469" s="184">
        <v>-0.3614</v>
      </c>
      <c r="L469" s="184">
        <v>5.3379000000000003</v>
      </c>
      <c r="M469" s="184">
        <v>18.0718</v>
      </c>
      <c r="N469" s="184">
        <v>3.4264000000000001</v>
      </c>
      <c r="O469" s="184">
        <v>32.351900000000001</v>
      </c>
      <c r="P469" s="184">
        <v>9.2881999999999998</v>
      </c>
      <c r="Q469" s="184">
        <v>17.759899999999998</v>
      </c>
      <c r="R469" s="184">
        <v>16.832999999999998</v>
      </c>
      <c r="T469" s="106"/>
      <c r="U469" s="107"/>
      <c r="V469" s="107"/>
      <c r="W469" s="107"/>
      <c r="X469" s="107"/>
      <c r="Y469" s="107"/>
      <c r="Z469" s="107"/>
      <c r="AA469" s="107"/>
      <c r="AB469" s="107"/>
      <c r="AC469" s="107"/>
      <c r="AD469" s="107"/>
      <c r="AE469" s="107"/>
      <c r="AF469" s="107"/>
      <c r="AG469" s="107"/>
      <c r="AH469" s="107"/>
    </row>
    <row r="470" spans="1:34" x14ac:dyDescent="0.3">
      <c r="A470" s="180" t="s">
        <v>705</v>
      </c>
      <c r="B470" s="180" t="s">
        <v>707</v>
      </c>
      <c r="C470" s="180">
        <v>119507</v>
      </c>
      <c r="D470" s="183">
        <v>45022</v>
      </c>
      <c r="E470" s="184">
        <v>291.39999999999998</v>
      </c>
      <c r="F470" s="184">
        <v>-4.8000000000000001E-2</v>
      </c>
      <c r="G470" s="184">
        <v>0.54169999999999996</v>
      </c>
      <c r="H470" s="184">
        <v>2.5983999999999998</v>
      </c>
      <c r="I470" s="184">
        <v>2.7467000000000001</v>
      </c>
      <c r="J470" s="184">
        <v>-0.63419999999999999</v>
      </c>
      <c r="K470" s="184">
        <v>-0.1918</v>
      </c>
      <c r="L470" s="184">
        <v>5.7138</v>
      </c>
      <c r="M470" s="184">
        <v>18.6965</v>
      </c>
      <c r="N470" s="184">
        <v>4.1718999999999999</v>
      </c>
      <c r="O470" s="184">
        <v>33.298699999999997</v>
      </c>
      <c r="P470" s="184">
        <v>10.0474</v>
      </c>
      <c r="Q470" s="184">
        <v>11.482799999999999</v>
      </c>
      <c r="R470" s="184">
        <v>17.671199999999999</v>
      </c>
      <c r="T470" s="106"/>
      <c r="U470" s="107"/>
      <c r="V470" s="107"/>
      <c r="W470" s="107"/>
      <c r="X470" s="107"/>
      <c r="Y470" s="107"/>
      <c r="Z470" s="107"/>
      <c r="AA470" s="107"/>
      <c r="AB470" s="107"/>
      <c r="AC470" s="107"/>
      <c r="AD470" s="107"/>
      <c r="AE470" s="107"/>
      <c r="AF470" s="107"/>
      <c r="AG470" s="107"/>
      <c r="AH470" s="107"/>
    </row>
    <row r="471" spans="1:34" x14ac:dyDescent="0.3">
      <c r="A471" s="180" t="s">
        <v>705</v>
      </c>
      <c r="B471" s="180" t="s">
        <v>1616</v>
      </c>
      <c r="C471" s="180">
        <v>148609</v>
      </c>
      <c r="D471" s="183">
        <v>45022</v>
      </c>
      <c r="E471" s="184">
        <v>15.935</v>
      </c>
      <c r="F471" s="184">
        <v>0.31480000000000002</v>
      </c>
      <c r="G471" s="184">
        <v>1.1746000000000001</v>
      </c>
      <c r="H471" s="184">
        <v>2.9925000000000002</v>
      </c>
      <c r="I471" s="184">
        <v>2.6806000000000001</v>
      </c>
      <c r="J471" s="184">
        <v>9.4200000000000006E-2</v>
      </c>
      <c r="K471" s="184">
        <v>1.5290999999999999</v>
      </c>
      <c r="L471" s="184">
        <v>3.9668999999999999</v>
      </c>
      <c r="M471" s="184">
        <v>16.424299999999999</v>
      </c>
      <c r="N471" s="184">
        <v>6.4747000000000003</v>
      </c>
      <c r="O471" s="184"/>
      <c r="P471" s="184"/>
      <c r="Q471" s="184">
        <v>22.470500000000001</v>
      </c>
      <c r="R471" s="184">
        <v>20.628299999999999</v>
      </c>
      <c r="T471" s="106"/>
      <c r="U471" s="107"/>
      <c r="V471" s="107"/>
      <c r="W471" s="107"/>
      <c r="X471" s="107"/>
      <c r="Y471" s="107"/>
      <c r="Z471" s="107"/>
      <c r="AA471" s="107"/>
      <c r="AB471" s="107"/>
      <c r="AC471" s="107"/>
      <c r="AD471" s="107"/>
      <c r="AE471" s="107"/>
      <c r="AF471" s="107"/>
      <c r="AG471" s="107"/>
      <c r="AH471" s="107"/>
    </row>
    <row r="472" spans="1:34" x14ac:dyDescent="0.3">
      <c r="A472" s="180" t="s">
        <v>705</v>
      </c>
      <c r="B472" s="180" t="s">
        <v>1617</v>
      </c>
      <c r="C472" s="180">
        <v>148610</v>
      </c>
      <c r="D472" s="183">
        <v>45022</v>
      </c>
      <c r="E472" s="184">
        <v>15.352</v>
      </c>
      <c r="F472" s="184">
        <v>0.31359999999999999</v>
      </c>
      <c r="G472" s="184">
        <v>1.1664000000000001</v>
      </c>
      <c r="H472" s="184">
        <v>2.9645000000000001</v>
      </c>
      <c r="I472" s="184">
        <v>2.6339999999999999</v>
      </c>
      <c r="J472" s="184">
        <v>-6.4999999999999997E-3</v>
      </c>
      <c r="K472" s="184">
        <v>1.1664000000000001</v>
      </c>
      <c r="L472" s="184">
        <v>3.1998000000000002</v>
      </c>
      <c r="M472" s="184">
        <v>15.117000000000001</v>
      </c>
      <c r="N472" s="184">
        <v>4.8849</v>
      </c>
      <c r="O472" s="184"/>
      <c r="P472" s="184"/>
      <c r="Q472" s="184">
        <v>20.500699999999998</v>
      </c>
      <c r="R472" s="184">
        <v>18.704999999999998</v>
      </c>
      <c r="T472" s="106"/>
      <c r="U472" s="107"/>
      <c r="V472" s="107"/>
      <c r="W472" s="107"/>
      <c r="X472" s="107"/>
      <c r="Y472" s="107"/>
      <c r="Z472" s="107"/>
      <c r="AA472" s="107"/>
      <c r="AB472" s="107"/>
      <c r="AC472" s="107"/>
      <c r="AD472" s="107"/>
      <c r="AE472" s="107"/>
      <c r="AF472" s="107"/>
      <c r="AG472" s="107"/>
      <c r="AH472" s="107"/>
    </row>
    <row r="473" spans="1:34" x14ac:dyDescent="0.3">
      <c r="A473" s="180" t="s">
        <v>705</v>
      </c>
      <c r="B473" s="180" t="s">
        <v>708</v>
      </c>
      <c r="C473" s="180">
        <v>129310</v>
      </c>
      <c r="D473" s="183">
        <v>45022</v>
      </c>
      <c r="E473" s="184">
        <v>29.54</v>
      </c>
      <c r="F473" s="184">
        <v>0.1356</v>
      </c>
      <c r="G473" s="184">
        <v>0.47620000000000001</v>
      </c>
      <c r="H473" s="184">
        <v>2.3207</v>
      </c>
      <c r="I473" s="184">
        <v>2.0733000000000001</v>
      </c>
      <c r="J473" s="184">
        <v>-0.13519999999999999</v>
      </c>
      <c r="K473" s="184">
        <v>2.0379999999999998</v>
      </c>
      <c r="L473" s="184">
        <v>5.7266000000000004</v>
      </c>
      <c r="M473" s="184">
        <v>16.990100000000002</v>
      </c>
      <c r="N473" s="184">
        <v>4.8632999999999997</v>
      </c>
      <c r="O473" s="184">
        <v>38.704700000000003</v>
      </c>
      <c r="P473" s="184">
        <v>10.906000000000001</v>
      </c>
      <c r="Q473" s="184">
        <v>12.9483</v>
      </c>
      <c r="R473" s="184">
        <v>20.749600000000001</v>
      </c>
      <c r="T473" s="106"/>
      <c r="U473" s="107"/>
      <c r="V473" s="107"/>
      <c r="W473" s="107"/>
      <c r="X473" s="107"/>
      <c r="Y473" s="107"/>
      <c r="Z473" s="107"/>
      <c r="AA473" s="107"/>
      <c r="AB473" s="107"/>
      <c r="AC473" s="107"/>
      <c r="AD473" s="107"/>
      <c r="AE473" s="107"/>
      <c r="AF473" s="107"/>
      <c r="AG473" s="107"/>
      <c r="AH473" s="107"/>
    </row>
    <row r="474" spans="1:34" x14ac:dyDescent="0.3">
      <c r="A474" s="180" t="s">
        <v>705</v>
      </c>
      <c r="B474" s="180" t="s">
        <v>709</v>
      </c>
      <c r="C474" s="180">
        <v>129312</v>
      </c>
      <c r="D474" s="183">
        <v>45022</v>
      </c>
      <c r="E474" s="184">
        <v>31.97</v>
      </c>
      <c r="F474" s="184">
        <v>0.12529999999999999</v>
      </c>
      <c r="G474" s="184">
        <v>0.503</v>
      </c>
      <c r="H474" s="184">
        <v>2.3367</v>
      </c>
      <c r="I474" s="184">
        <v>2.1080000000000001</v>
      </c>
      <c r="J474" s="184">
        <v>-3.1300000000000001E-2</v>
      </c>
      <c r="K474" s="184">
        <v>2.4350999999999998</v>
      </c>
      <c r="L474" s="184">
        <v>6.5667</v>
      </c>
      <c r="M474" s="184">
        <v>18.407399999999999</v>
      </c>
      <c r="N474" s="184">
        <v>6.5312000000000001</v>
      </c>
      <c r="O474" s="184">
        <v>40.357100000000003</v>
      </c>
      <c r="P474" s="184">
        <v>12.080399999999999</v>
      </c>
      <c r="Q474" s="184">
        <v>13.9564</v>
      </c>
      <c r="R474" s="184">
        <v>22.426600000000001</v>
      </c>
      <c r="T474" s="106"/>
      <c r="U474" s="107"/>
      <c r="V474" s="107"/>
      <c r="W474" s="107"/>
      <c r="X474" s="107"/>
      <c r="Y474" s="107"/>
      <c r="Z474" s="107"/>
      <c r="AA474" s="107"/>
      <c r="AB474" s="107"/>
      <c r="AC474" s="107"/>
      <c r="AD474" s="107"/>
      <c r="AE474" s="107"/>
      <c r="AF474" s="107"/>
      <c r="AG474" s="107"/>
      <c r="AH474" s="107"/>
    </row>
    <row r="475" spans="1:34" x14ac:dyDescent="0.3">
      <c r="A475" s="180" t="s">
        <v>705</v>
      </c>
      <c r="B475" s="180" t="s">
        <v>710</v>
      </c>
      <c r="C475" s="180">
        <v>145750</v>
      </c>
      <c r="D475" s="183">
        <v>45022</v>
      </c>
      <c r="E475" s="184">
        <v>17.850000000000001</v>
      </c>
      <c r="F475" s="184">
        <v>0.28089999999999998</v>
      </c>
      <c r="G475" s="184">
        <v>0.90449999999999997</v>
      </c>
      <c r="H475" s="184">
        <v>2.1166999999999998</v>
      </c>
      <c r="I475" s="184">
        <v>2.0583</v>
      </c>
      <c r="J475" s="184">
        <v>-0.88839999999999997</v>
      </c>
      <c r="K475" s="184">
        <v>-0.7782</v>
      </c>
      <c r="L475" s="184">
        <v>-1.1080000000000001</v>
      </c>
      <c r="M475" s="184">
        <v>10.049300000000001</v>
      </c>
      <c r="N475" s="184">
        <v>-2.2452999999999999</v>
      </c>
      <c r="O475" s="184">
        <v>27.921399999999998</v>
      </c>
      <c r="P475" s="184"/>
      <c r="Q475" s="184">
        <v>14.4495</v>
      </c>
      <c r="R475" s="184">
        <v>10.6472</v>
      </c>
      <c r="T475" s="106"/>
      <c r="U475" s="107"/>
      <c r="V475" s="107"/>
      <c r="W475" s="107"/>
      <c r="X475" s="107"/>
      <c r="Y475" s="107"/>
      <c r="Z475" s="107"/>
      <c r="AA475" s="107"/>
      <c r="AB475" s="107"/>
      <c r="AC475" s="107"/>
      <c r="AD475" s="107"/>
      <c r="AE475" s="107"/>
      <c r="AF475" s="107"/>
      <c r="AG475" s="107"/>
      <c r="AH475" s="107"/>
    </row>
    <row r="476" spans="1:34" x14ac:dyDescent="0.3">
      <c r="A476" s="180" t="s">
        <v>705</v>
      </c>
      <c r="B476" s="180" t="s">
        <v>711</v>
      </c>
      <c r="C476" s="180">
        <v>145747</v>
      </c>
      <c r="D476" s="183">
        <v>45022</v>
      </c>
      <c r="E476" s="184">
        <v>16.93</v>
      </c>
      <c r="F476" s="184">
        <v>0.23680000000000001</v>
      </c>
      <c r="G476" s="184">
        <v>0.83379999999999999</v>
      </c>
      <c r="H476" s="184">
        <v>2.0493999999999999</v>
      </c>
      <c r="I476" s="184">
        <v>1.988</v>
      </c>
      <c r="J476" s="184">
        <v>-0.93620000000000003</v>
      </c>
      <c r="K476" s="184">
        <v>-1.052</v>
      </c>
      <c r="L476" s="184">
        <v>-1.627</v>
      </c>
      <c r="M476" s="184">
        <v>9.2257999999999996</v>
      </c>
      <c r="N476" s="184">
        <v>-3.2018</v>
      </c>
      <c r="O476" s="184">
        <v>26.637899999999998</v>
      </c>
      <c r="P476" s="184"/>
      <c r="Q476" s="184">
        <v>13.047499999999999</v>
      </c>
      <c r="R476" s="184">
        <v>9.5769000000000002</v>
      </c>
      <c r="T476" s="106"/>
      <c r="U476" s="107"/>
      <c r="V476" s="107"/>
      <c r="W476" s="107"/>
      <c r="X476" s="107"/>
      <c r="Y476" s="107"/>
      <c r="Z476" s="107"/>
      <c r="AA476" s="107"/>
      <c r="AB476" s="107"/>
      <c r="AC476" s="107"/>
      <c r="AD476" s="107"/>
      <c r="AE476" s="107"/>
      <c r="AF476" s="107"/>
      <c r="AG476" s="107"/>
      <c r="AH476" s="107"/>
    </row>
    <row r="477" spans="1:34" x14ac:dyDescent="0.3">
      <c r="A477" s="180" t="s">
        <v>705</v>
      </c>
      <c r="B477" s="180" t="s">
        <v>1778</v>
      </c>
      <c r="C477" s="180">
        <v>149697</v>
      </c>
      <c r="D477" s="183">
        <v>45022</v>
      </c>
      <c r="E477" s="184">
        <v>86.686599999999999</v>
      </c>
      <c r="F477" s="184">
        <v>7.9200000000000007E-2</v>
      </c>
      <c r="G477" s="184">
        <v>0.62629999999999997</v>
      </c>
      <c r="H477" s="184">
        <v>2.1909000000000001</v>
      </c>
      <c r="I477" s="184">
        <v>2.0988000000000002</v>
      </c>
      <c r="J477" s="184">
        <v>-0.99450000000000005</v>
      </c>
      <c r="K477" s="184">
        <v>0.1089</v>
      </c>
      <c r="L477" s="184">
        <v>1.9484999999999999</v>
      </c>
      <c r="M477" s="184">
        <v>9.3137000000000008</v>
      </c>
      <c r="N477" s="184">
        <v>-0.45290000000000002</v>
      </c>
      <c r="O477" s="184">
        <v>28.553100000000001</v>
      </c>
      <c r="P477" s="184">
        <v>10.815200000000001</v>
      </c>
      <c r="Q477" s="184">
        <v>12.393599999999999</v>
      </c>
      <c r="R477" s="184">
        <v>10.302</v>
      </c>
      <c r="T477" s="106"/>
      <c r="U477" s="107"/>
      <c r="V477" s="107"/>
      <c r="W477" s="107"/>
      <c r="X477" s="107"/>
      <c r="Y477" s="107"/>
      <c r="Z477" s="107"/>
      <c r="AA477" s="107"/>
      <c r="AB477" s="107"/>
      <c r="AC477" s="107"/>
      <c r="AD477" s="107"/>
      <c r="AE477" s="107"/>
      <c r="AF477" s="107"/>
      <c r="AG477" s="107"/>
      <c r="AH477" s="107"/>
    </row>
    <row r="478" spans="1:34" x14ac:dyDescent="0.3">
      <c r="A478" s="180" t="s">
        <v>705</v>
      </c>
      <c r="B478" s="180" t="s">
        <v>1779</v>
      </c>
      <c r="C478" s="180">
        <v>149700</v>
      </c>
      <c r="D478" s="183">
        <v>45022</v>
      </c>
      <c r="E478" s="184">
        <v>91.968000000000004</v>
      </c>
      <c r="F478" s="184">
        <v>8.1900000000000001E-2</v>
      </c>
      <c r="G478" s="184">
        <v>0.63470000000000004</v>
      </c>
      <c r="H478" s="184">
        <v>2.2136999999999998</v>
      </c>
      <c r="I478" s="184">
        <v>2.1442999999999999</v>
      </c>
      <c r="J478" s="184">
        <v>-0.88570000000000004</v>
      </c>
      <c r="K478" s="184">
        <v>0.46389999999999998</v>
      </c>
      <c r="L478" s="184">
        <v>2.6019999999999999</v>
      </c>
      <c r="M478" s="184">
        <v>10.2303</v>
      </c>
      <c r="N478" s="184">
        <v>0.60029999999999994</v>
      </c>
      <c r="O478" s="184">
        <v>29.456800000000001</v>
      </c>
      <c r="P478" s="184">
        <v>11.6005</v>
      </c>
      <c r="Q478" s="184">
        <v>12.9026</v>
      </c>
      <c r="R478" s="184">
        <v>11.196300000000001</v>
      </c>
      <c r="T478" s="106"/>
      <c r="U478" s="107"/>
      <c r="V478" s="107"/>
      <c r="W478" s="107"/>
      <c r="X478" s="107"/>
      <c r="Y478" s="107"/>
      <c r="Z478" s="107"/>
      <c r="AA478" s="107"/>
      <c r="AB478" s="107"/>
      <c r="AC478" s="107"/>
      <c r="AD478" s="107"/>
      <c r="AE478" s="107"/>
      <c r="AF478" s="107"/>
      <c r="AG478" s="107"/>
      <c r="AH478" s="107"/>
    </row>
    <row r="479" spans="1:34" x14ac:dyDescent="0.3">
      <c r="A479" s="180" t="s">
        <v>705</v>
      </c>
      <c r="B479" s="180" t="s">
        <v>712</v>
      </c>
      <c r="C479" s="180">
        <v>103678</v>
      </c>
      <c r="D479" s="183">
        <v>45022</v>
      </c>
      <c r="E479" s="184">
        <v>88.566400000000002</v>
      </c>
      <c r="F479" s="184">
        <v>-0.27060000000000001</v>
      </c>
      <c r="G479" s="184">
        <v>0.19189999999999999</v>
      </c>
      <c r="H479" s="184">
        <v>1.2075</v>
      </c>
      <c r="I479" s="184">
        <v>1.3422000000000001</v>
      </c>
      <c r="J479" s="184">
        <v>-0.2331</v>
      </c>
      <c r="K479" s="184">
        <v>3.0379</v>
      </c>
      <c r="L479" s="184">
        <v>7.3558000000000003</v>
      </c>
      <c r="M479" s="184">
        <v>10.2654</v>
      </c>
      <c r="N479" s="184">
        <v>3.2374000000000001</v>
      </c>
      <c r="O479" s="184">
        <v>39.204999999999998</v>
      </c>
      <c r="P479" s="184">
        <v>13.1808</v>
      </c>
      <c r="Q479" s="184">
        <v>13.7798</v>
      </c>
      <c r="R479" s="184">
        <v>17.4788</v>
      </c>
      <c r="T479" s="106"/>
      <c r="U479" s="107"/>
      <c r="V479" s="107"/>
      <c r="W479" s="107"/>
      <c r="X479" s="107"/>
      <c r="Y479" s="107"/>
      <c r="Z479" s="107"/>
      <c r="AA479" s="107"/>
      <c r="AB479" s="107"/>
      <c r="AC479" s="107"/>
      <c r="AD479" s="107"/>
      <c r="AE479" s="107"/>
      <c r="AF479" s="107"/>
      <c r="AG479" s="107"/>
      <c r="AH479" s="107"/>
    </row>
    <row r="480" spans="1:34" x14ac:dyDescent="0.3">
      <c r="A480" s="180" t="s">
        <v>705</v>
      </c>
      <c r="B480" s="180" t="s">
        <v>713</v>
      </c>
      <c r="C480" s="180">
        <v>118527</v>
      </c>
      <c r="D480" s="183">
        <v>45022</v>
      </c>
      <c r="E480" s="184">
        <v>95.072900000000004</v>
      </c>
      <c r="F480" s="184">
        <v>-0.2681</v>
      </c>
      <c r="G480" s="184">
        <v>0.1993</v>
      </c>
      <c r="H480" s="184">
        <v>1.2275</v>
      </c>
      <c r="I480" s="184">
        <v>1.3774999999999999</v>
      </c>
      <c r="J480" s="184">
        <v>-0.156</v>
      </c>
      <c r="K480" s="184">
        <v>3.2509999999999999</v>
      </c>
      <c r="L480" s="184">
        <v>7.7731000000000003</v>
      </c>
      <c r="M480" s="184">
        <v>10.8886</v>
      </c>
      <c r="N480" s="184">
        <v>3.9998999999999998</v>
      </c>
      <c r="O480" s="184">
        <v>40.341900000000003</v>
      </c>
      <c r="P480" s="184">
        <v>14.0639</v>
      </c>
      <c r="Q480" s="184">
        <v>14.6447</v>
      </c>
      <c r="R480" s="184">
        <v>18.316600000000001</v>
      </c>
      <c r="T480" s="106"/>
      <c r="U480" s="107"/>
      <c r="V480" s="107"/>
      <c r="W480" s="107"/>
      <c r="X480" s="107"/>
      <c r="Y480" s="107"/>
      <c r="Z480" s="107"/>
      <c r="AA480" s="107"/>
      <c r="AB480" s="107"/>
      <c r="AC480" s="107"/>
      <c r="AD480" s="107"/>
      <c r="AE480" s="107"/>
      <c r="AF480" s="107"/>
      <c r="AG480" s="107"/>
      <c r="AH480" s="107"/>
    </row>
    <row r="481" spans="1:34" x14ac:dyDescent="0.3">
      <c r="A481" s="180" t="s">
        <v>705</v>
      </c>
      <c r="B481" s="180" t="s">
        <v>714</v>
      </c>
      <c r="C481" s="180">
        <v>120749</v>
      </c>
      <c r="D481" s="183">
        <v>45022</v>
      </c>
      <c r="E481" s="184">
        <v>109.8501</v>
      </c>
      <c r="F481" s="184">
        <v>0.12740000000000001</v>
      </c>
      <c r="G481" s="184">
        <v>0.91359999999999997</v>
      </c>
      <c r="H481" s="184">
        <v>2.3879000000000001</v>
      </c>
      <c r="I481" s="184">
        <v>1.4754</v>
      </c>
      <c r="J481" s="184">
        <v>-1.4987999999999999</v>
      </c>
      <c r="K481" s="184">
        <v>0.92920000000000003</v>
      </c>
      <c r="L481" s="184">
        <v>1.7682</v>
      </c>
      <c r="M481" s="184">
        <v>9.4899000000000004</v>
      </c>
      <c r="N481" s="184">
        <v>-4.0163000000000002</v>
      </c>
      <c r="O481" s="184">
        <v>28.417100000000001</v>
      </c>
      <c r="P481" s="184">
        <v>11.2384</v>
      </c>
      <c r="Q481" s="184">
        <v>11.8484</v>
      </c>
      <c r="R481" s="184">
        <v>10.9817</v>
      </c>
      <c r="T481" s="106"/>
      <c r="U481" s="107"/>
      <c r="V481" s="107"/>
      <c r="W481" s="107"/>
      <c r="X481" s="107"/>
      <c r="Y481" s="107"/>
      <c r="Z481" s="107"/>
      <c r="AA481" s="107"/>
      <c r="AB481" s="107"/>
      <c r="AC481" s="107"/>
      <c r="AD481" s="107"/>
      <c r="AE481" s="107"/>
      <c r="AF481" s="107"/>
      <c r="AG481" s="107"/>
      <c r="AH481" s="107"/>
    </row>
    <row r="482" spans="1:34" x14ac:dyDescent="0.3">
      <c r="A482" s="180" t="s">
        <v>705</v>
      </c>
      <c r="B482" s="180" t="s">
        <v>715</v>
      </c>
      <c r="C482" s="180">
        <v>103026</v>
      </c>
      <c r="D482" s="183">
        <v>45022</v>
      </c>
      <c r="E482" s="184">
        <v>103.1812</v>
      </c>
      <c r="F482" s="184">
        <v>0.1258</v>
      </c>
      <c r="G482" s="184">
        <v>0.90839999999999999</v>
      </c>
      <c r="H482" s="184">
        <v>2.3742000000000001</v>
      </c>
      <c r="I482" s="184">
        <v>1.4518</v>
      </c>
      <c r="J482" s="184">
        <v>-1.5495000000000001</v>
      </c>
      <c r="K482" s="184">
        <v>0.77270000000000005</v>
      </c>
      <c r="L482" s="184">
        <v>1.4516</v>
      </c>
      <c r="M482" s="184">
        <v>8.9803999999999995</v>
      </c>
      <c r="N482" s="184">
        <v>-4.6094999999999997</v>
      </c>
      <c r="O482" s="184">
        <v>27.657800000000002</v>
      </c>
      <c r="P482" s="184">
        <v>10.576000000000001</v>
      </c>
      <c r="Q482" s="184">
        <v>13.896100000000001</v>
      </c>
      <c r="R482" s="184">
        <v>10.3093</v>
      </c>
      <c r="T482" s="106"/>
      <c r="U482" s="107"/>
      <c r="V482" s="107"/>
      <c r="W482" s="107"/>
      <c r="X482" s="107"/>
      <c r="Y482" s="107"/>
      <c r="Z482" s="107"/>
      <c r="AA482" s="107"/>
      <c r="AB482" s="107"/>
      <c r="AC482" s="107"/>
      <c r="AD482" s="107"/>
      <c r="AE482" s="107"/>
      <c r="AF482" s="107"/>
      <c r="AG482" s="107"/>
      <c r="AH482" s="107"/>
    </row>
    <row r="483" spans="1:34" x14ac:dyDescent="0.3">
      <c r="A483" s="185" t="s">
        <v>27</v>
      </c>
      <c r="B483" s="180"/>
      <c r="C483" s="180"/>
      <c r="D483" s="180"/>
      <c r="E483" s="180"/>
      <c r="F483" s="186">
        <v>8.4485714285714275E-2</v>
      </c>
      <c r="G483" s="186">
        <v>0.68645</v>
      </c>
      <c r="H483" s="186">
        <v>2.2544714285714282</v>
      </c>
      <c r="I483" s="186">
        <v>2.0643785714285716</v>
      </c>
      <c r="J483" s="186">
        <v>-0.61045000000000005</v>
      </c>
      <c r="K483" s="186">
        <v>0.95348571428571416</v>
      </c>
      <c r="L483" s="186">
        <v>3.6197071428571426</v>
      </c>
      <c r="M483" s="186">
        <v>13.010750000000002</v>
      </c>
      <c r="N483" s="186">
        <v>1.6903000000000004</v>
      </c>
      <c r="O483" s="186">
        <v>32.741950000000003</v>
      </c>
      <c r="P483" s="186">
        <v>11.379679999999999</v>
      </c>
      <c r="Q483" s="186">
        <v>14.720057142857142</v>
      </c>
      <c r="R483" s="186">
        <v>15.415892857142856</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5" t="s">
        <v>407</v>
      </c>
      <c r="B484" s="180"/>
      <c r="C484" s="180"/>
      <c r="D484" s="180"/>
      <c r="E484" s="180"/>
      <c r="F484" s="186">
        <v>0.12554999999999999</v>
      </c>
      <c r="G484" s="186">
        <v>0.63050000000000006</v>
      </c>
      <c r="H484" s="186">
        <v>2.3287</v>
      </c>
      <c r="I484" s="186">
        <v>2.0860500000000002</v>
      </c>
      <c r="J484" s="186">
        <v>-0.66264999999999996</v>
      </c>
      <c r="K484" s="186">
        <v>0.8509500000000001</v>
      </c>
      <c r="L484" s="186">
        <v>3.5833500000000003</v>
      </c>
      <c r="M484" s="186">
        <v>10.577</v>
      </c>
      <c r="N484" s="186">
        <v>3.3319000000000001</v>
      </c>
      <c r="O484" s="186">
        <v>30.904350000000001</v>
      </c>
      <c r="P484" s="186">
        <v>11.0722</v>
      </c>
      <c r="Q484" s="186">
        <v>13.837949999999999</v>
      </c>
      <c r="R484" s="186">
        <v>17.155899999999999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D485" s="106"/>
      <c r="E485" s="107"/>
      <c r="F485" s="107"/>
      <c r="G485" s="107"/>
      <c r="H485" s="107"/>
      <c r="I485" s="107"/>
      <c r="J485" s="107"/>
      <c r="K485" s="107"/>
      <c r="L485" s="107"/>
      <c r="M485" s="107"/>
      <c r="N485" s="107"/>
      <c r="O485" s="107"/>
      <c r="P485" s="107"/>
      <c r="Q485" s="107"/>
      <c r="R485" s="107"/>
      <c r="U485" s="104"/>
      <c r="V485" s="104"/>
      <c r="W485" s="104"/>
      <c r="X485" s="104"/>
      <c r="Y485" s="104"/>
      <c r="Z485" s="104"/>
      <c r="AA485" s="104"/>
      <c r="AB485" s="104"/>
      <c r="AC485" s="104"/>
      <c r="AD485" s="104"/>
      <c r="AE485" s="104"/>
      <c r="AF485" s="104"/>
      <c r="AG485" s="104"/>
      <c r="AH485" s="104"/>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53</v>
      </c>
      <c r="C487" s="180">
        <v>119505</v>
      </c>
      <c r="D487" s="183">
        <v>45022</v>
      </c>
      <c r="E487" s="184">
        <v>41.149500000000003</v>
      </c>
      <c r="F487" s="184">
        <v>97.208299999999994</v>
      </c>
      <c r="G487" s="184">
        <v>52.052700000000002</v>
      </c>
      <c r="H487" s="184">
        <v>23.459399999999999</v>
      </c>
      <c r="I487" s="184">
        <v>19.146899999999999</v>
      </c>
      <c r="J487" s="184">
        <v>15.7506</v>
      </c>
      <c r="K487" s="184">
        <v>8.8521999999999998</v>
      </c>
      <c r="L487" s="184">
        <v>8.0021000000000004</v>
      </c>
      <c r="M487" s="184">
        <v>11.070399999999999</v>
      </c>
      <c r="N487" s="184">
        <v>8.2574000000000005</v>
      </c>
      <c r="O487" s="184">
        <v>7.5114999999999998</v>
      </c>
      <c r="P487" s="184">
        <v>5.7276999999999996</v>
      </c>
      <c r="Q487" s="184">
        <v>7.5823</v>
      </c>
      <c r="R487" s="184">
        <v>6.6760000000000002</v>
      </c>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82</v>
      </c>
      <c r="C488" s="180">
        <v>111848</v>
      </c>
      <c r="D488" s="183">
        <v>45022</v>
      </c>
      <c r="E488" s="184">
        <v>26.8765</v>
      </c>
      <c r="F488" s="184">
        <v>96.541399999999996</v>
      </c>
      <c r="G488" s="184">
        <v>51.415399999999998</v>
      </c>
      <c r="H488" s="184">
        <v>22.878699999999998</v>
      </c>
      <c r="I488" s="184">
        <v>18.571899999999999</v>
      </c>
      <c r="J488" s="184">
        <v>15.180099999999999</v>
      </c>
      <c r="K488" s="184">
        <v>8.2589000000000006</v>
      </c>
      <c r="L488" s="184">
        <v>7.3878000000000004</v>
      </c>
      <c r="M488" s="184">
        <v>10.4223</v>
      </c>
      <c r="N488" s="184">
        <v>7.6079999999999997</v>
      </c>
      <c r="O488" s="184">
        <v>6.8845000000000001</v>
      </c>
      <c r="P488" s="184">
        <v>5.1208999999999998</v>
      </c>
      <c r="Q488" s="184">
        <v>7.3158000000000003</v>
      </c>
      <c r="R488" s="184">
        <v>6.0448000000000004</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83</v>
      </c>
      <c r="C489" s="180">
        <v>102767</v>
      </c>
      <c r="D489" s="183">
        <v>45022</v>
      </c>
      <c r="E489" s="184">
        <v>38.861899999999999</v>
      </c>
      <c r="F489" s="184">
        <v>96.619399999999999</v>
      </c>
      <c r="G489" s="184">
        <v>51.467100000000002</v>
      </c>
      <c r="H489" s="184">
        <v>22.9023</v>
      </c>
      <c r="I489" s="184">
        <v>18.594100000000001</v>
      </c>
      <c r="J489" s="184">
        <v>15.193899999999999</v>
      </c>
      <c r="K489" s="184">
        <v>8.2577999999999996</v>
      </c>
      <c r="L489" s="184">
        <v>7.3876999999999997</v>
      </c>
      <c r="M489" s="184">
        <v>10.419600000000001</v>
      </c>
      <c r="N489" s="184">
        <v>7.6071999999999997</v>
      </c>
      <c r="O489" s="184">
        <v>6.8909000000000002</v>
      </c>
      <c r="P489" s="184">
        <v>5.1256000000000004</v>
      </c>
      <c r="Q489" s="184">
        <v>7.5987999999999998</v>
      </c>
      <c r="R489" s="184">
        <v>6.0492999999999997</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54</v>
      </c>
      <c r="C490" s="180">
        <v>147808</v>
      </c>
      <c r="D490" s="183"/>
      <c r="E490" s="184"/>
      <c r="F490" s="184"/>
      <c r="G490" s="184"/>
      <c r="H490" s="184"/>
      <c r="I490" s="184"/>
      <c r="J490" s="184"/>
      <c r="K490" s="184"/>
      <c r="L490" s="184"/>
      <c r="M490" s="184"/>
      <c r="N490" s="184"/>
      <c r="O490" s="184"/>
      <c r="P490" s="184"/>
      <c r="Q490" s="184"/>
      <c r="R490" s="184"/>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84</v>
      </c>
      <c r="C491" s="180">
        <v>147807</v>
      </c>
      <c r="D491" s="183"/>
      <c r="E491" s="184"/>
      <c r="F491" s="184"/>
      <c r="G491" s="184"/>
      <c r="H491" s="184"/>
      <c r="I491" s="184"/>
      <c r="J491" s="184"/>
      <c r="K491" s="184"/>
      <c r="L491" s="184"/>
      <c r="M491" s="184"/>
      <c r="N491" s="184"/>
      <c r="O491" s="184"/>
      <c r="P491" s="184"/>
      <c r="Q491" s="184"/>
      <c r="R491" s="184"/>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85</v>
      </c>
      <c r="C492" s="180">
        <v>147804</v>
      </c>
      <c r="D492" s="183"/>
      <c r="E492" s="184"/>
      <c r="F492" s="184"/>
      <c r="G492" s="184"/>
      <c r="H492" s="184"/>
      <c r="I492" s="184"/>
      <c r="J492" s="184"/>
      <c r="K492" s="184"/>
      <c r="L492" s="184"/>
      <c r="M492" s="184"/>
      <c r="N492" s="184"/>
      <c r="O492" s="184"/>
      <c r="P492" s="184"/>
      <c r="Q492" s="184"/>
      <c r="R492" s="184"/>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55</v>
      </c>
      <c r="C493" s="180">
        <v>120451</v>
      </c>
      <c r="D493" s="183">
        <v>45022</v>
      </c>
      <c r="E493" s="184">
        <v>27.180199999999999</v>
      </c>
      <c r="F493" s="184">
        <v>127.6163</v>
      </c>
      <c r="G493" s="184">
        <v>58.878300000000003</v>
      </c>
      <c r="H493" s="184">
        <v>33.855200000000004</v>
      </c>
      <c r="I493" s="184">
        <v>24.613199999999999</v>
      </c>
      <c r="J493" s="184">
        <v>17.3277</v>
      </c>
      <c r="K493" s="184">
        <v>8.1693999999999996</v>
      </c>
      <c r="L493" s="184">
        <v>8.8729999999999993</v>
      </c>
      <c r="M493" s="184">
        <v>7.8540999999999999</v>
      </c>
      <c r="N493" s="184">
        <v>4.3605999999999998</v>
      </c>
      <c r="O493" s="184">
        <v>5.9840999999999998</v>
      </c>
      <c r="P493" s="184">
        <v>7.6731999999999996</v>
      </c>
      <c r="Q493" s="184">
        <v>8.5990000000000002</v>
      </c>
      <c r="R493" s="184">
        <v>4.4955999999999996</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86</v>
      </c>
      <c r="C494" s="180">
        <v>115068</v>
      </c>
      <c r="D494" s="183">
        <v>45022</v>
      </c>
      <c r="E494" s="184">
        <v>24.9221</v>
      </c>
      <c r="F494" s="184">
        <v>127.2735</v>
      </c>
      <c r="G494" s="184">
        <v>58.471699999999998</v>
      </c>
      <c r="H494" s="184">
        <v>33.452500000000001</v>
      </c>
      <c r="I494" s="184">
        <v>24.2315</v>
      </c>
      <c r="J494" s="184">
        <v>16.936199999999999</v>
      </c>
      <c r="K494" s="184">
        <v>7.7732999999999999</v>
      </c>
      <c r="L494" s="184">
        <v>8.4611999999999998</v>
      </c>
      <c r="M494" s="184">
        <v>7.4317000000000002</v>
      </c>
      <c r="N494" s="184">
        <v>3.9443000000000001</v>
      </c>
      <c r="O494" s="184">
        <v>5.5547000000000004</v>
      </c>
      <c r="P494" s="184">
        <v>7.0926999999999998</v>
      </c>
      <c r="Q494" s="184">
        <v>7.9406999999999996</v>
      </c>
      <c r="R494" s="184">
        <v>4.0774999999999997</v>
      </c>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2034</v>
      </c>
      <c r="C495" s="180">
        <v>118416</v>
      </c>
      <c r="D495" s="183">
        <v>45022</v>
      </c>
      <c r="E495" s="184">
        <v>31.475100000000001</v>
      </c>
      <c r="F495" s="184">
        <v>138.52170000000001</v>
      </c>
      <c r="G495" s="184">
        <v>74.281599999999997</v>
      </c>
      <c r="H495" s="184">
        <v>28.1784</v>
      </c>
      <c r="I495" s="184">
        <v>26.507999999999999</v>
      </c>
      <c r="J495" s="184">
        <v>23.335999999999999</v>
      </c>
      <c r="K495" s="184">
        <v>11.3147</v>
      </c>
      <c r="L495" s="184">
        <v>9.5185999999999993</v>
      </c>
      <c r="M495" s="184">
        <v>7.0719000000000003</v>
      </c>
      <c r="N495" s="184">
        <v>3.6640000000000001</v>
      </c>
      <c r="O495" s="184">
        <v>5.7390999999999996</v>
      </c>
      <c r="P495" s="184">
        <v>7.6208999999999998</v>
      </c>
      <c r="Q495" s="184">
        <v>8.4750999999999994</v>
      </c>
      <c r="R495" s="184">
        <v>4.2205000000000004</v>
      </c>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2035</v>
      </c>
      <c r="C496" s="180">
        <v>111524</v>
      </c>
      <c r="D496" s="183">
        <v>45022</v>
      </c>
      <c r="E496" s="184">
        <v>28.8706</v>
      </c>
      <c r="F496" s="184">
        <v>137.68989999999999</v>
      </c>
      <c r="G496" s="184">
        <v>73.430599999999998</v>
      </c>
      <c r="H496" s="184">
        <v>27.328499999999998</v>
      </c>
      <c r="I496" s="184">
        <v>25.6434</v>
      </c>
      <c r="J496" s="184">
        <v>22.4636</v>
      </c>
      <c r="K496" s="184">
        <v>10.431900000000001</v>
      </c>
      <c r="L496" s="184">
        <v>8.6202000000000005</v>
      </c>
      <c r="M496" s="184">
        <v>6.1703999999999999</v>
      </c>
      <c r="N496" s="184">
        <v>2.7759999999999998</v>
      </c>
      <c r="O496" s="184">
        <v>4.8361999999999998</v>
      </c>
      <c r="P496" s="184">
        <v>6.7558999999999996</v>
      </c>
      <c r="Q496" s="184">
        <v>7.6662999999999997</v>
      </c>
      <c r="R496" s="184">
        <v>3.3222999999999998</v>
      </c>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1836</v>
      </c>
      <c r="C497" s="180">
        <v>150173</v>
      </c>
      <c r="D497" s="183">
        <v>45022</v>
      </c>
      <c r="E497" s="184">
        <v>38.819499999999998</v>
      </c>
      <c r="F497" s="184">
        <v>86.330500000000001</v>
      </c>
      <c r="G497" s="184">
        <v>40.1554</v>
      </c>
      <c r="H497" s="184">
        <v>21.2423</v>
      </c>
      <c r="I497" s="184">
        <v>18.900700000000001</v>
      </c>
      <c r="J497" s="184">
        <v>17.171299999999999</v>
      </c>
      <c r="K497" s="184">
        <v>8.7788000000000004</v>
      </c>
      <c r="L497" s="184">
        <v>7.9541000000000004</v>
      </c>
      <c r="M497" s="184">
        <v>7.7835000000000001</v>
      </c>
      <c r="N497" s="184">
        <v>5.0712000000000002</v>
      </c>
      <c r="O497" s="184">
        <v>4.2611999999999997</v>
      </c>
      <c r="P497" s="184">
        <v>5.3902000000000001</v>
      </c>
      <c r="Q497" s="184">
        <v>7.5877999999999997</v>
      </c>
      <c r="R497" s="184">
        <v>3.9203000000000001</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1837</v>
      </c>
      <c r="C498" s="180">
        <v>150180</v>
      </c>
      <c r="D498" s="183">
        <v>45022</v>
      </c>
      <c r="E498" s="184">
        <v>42.3125</v>
      </c>
      <c r="F498" s="184">
        <v>87.334000000000003</v>
      </c>
      <c r="G498" s="184">
        <v>41.171199999999999</v>
      </c>
      <c r="H498" s="184">
        <v>22.234300000000001</v>
      </c>
      <c r="I498" s="184">
        <v>19.886299999999999</v>
      </c>
      <c r="J498" s="184">
        <v>18.165800000000001</v>
      </c>
      <c r="K498" s="184">
        <v>9.7786000000000008</v>
      </c>
      <c r="L498" s="184">
        <v>8.9736999999999991</v>
      </c>
      <c r="M498" s="184">
        <v>8.8408999999999995</v>
      </c>
      <c r="N498" s="184">
        <v>6.1410999999999998</v>
      </c>
      <c r="O498" s="184">
        <v>5.4359000000000002</v>
      </c>
      <c r="P498" s="184">
        <v>6.5029000000000003</v>
      </c>
      <c r="Q498" s="184">
        <v>8.0077999999999996</v>
      </c>
      <c r="R498" s="184">
        <v>5.1036999999999999</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1928</v>
      </c>
      <c r="C499" s="180">
        <v>150172</v>
      </c>
      <c r="D499" s="183">
        <v>45022</v>
      </c>
      <c r="E499" s="184">
        <v>27.3401</v>
      </c>
      <c r="F499" s="184">
        <v>86.313400000000001</v>
      </c>
      <c r="G499" s="184">
        <v>40.183300000000003</v>
      </c>
      <c r="H499" s="184">
        <v>21.242100000000001</v>
      </c>
      <c r="I499" s="184">
        <v>18.8932</v>
      </c>
      <c r="J499" s="184">
        <v>17.171600000000002</v>
      </c>
      <c r="K499" s="184">
        <v>8.7775999999999996</v>
      </c>
      <c r="L499" s="184">
        <v>7.9542000000000002</v>
      </c>
      <c r="M499" s="184">
        <v>7.8015999999999996</v>
      </c>
      <c r="N499" s="184">
        <v>5.1905999999999999</v>
      </c>
      <c r="O499" s="184">
        <v>4.7568000000000001</v>
      </c>
      <c r="P499" s="184">
        <v>5.9089999999999998</v>
      </c>
      <c r="Q499" s="184">
        <v>7.3662000000000001</v>
      </c>
      <c r="R499" s="184">
        <v>4.3644999999999996</v>
      </c>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87</v>
      </c>
      <c r="C500" s="180">
        <v>117631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56</v>
      </c>
      <c r="C501" s="180">
        <v>119337</v>
      </c>
      <c r="D501" s="183"/>
      <c r="E501" s="184"/>
      <c r="F501" s="184"/>
      <c r="G501" s="184"/>
      <c r="H501" s="184"/>
      <c r="I501" s="184"/>
      <c r="J501" s="184"/>
      <c r="K501" s="184"/>
      <c r="L501" s="184"/>
      <c r="M501" s="184"/>
      <c r="N501" s="184"/>
      <c r="O501" s="184"/>
      <c r="P501" s="184"/>
      <c r="Q501" s="184"/>
      <c r="R501" s="184"/>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58</v>
      </c>
      <c r="C502" s="180">
        <v>118284</v>
      </c>
      <c r="D502" s="183">
        <v>45022</v>
      </c>
      <c r="E502" s="184">
        <v>27.3691</v>
      </c>
      <c r="F502" s="184">
        <v>73.228999999999999</v>
      </c>
      <c r="G502" s="184">
        <v>44.258800000000001</v>
      </c>
      <c r="H502" s="184">
        <v>17.7392</v>
      </c>
      <c r="I502" s="184">
        <v>17.6462</v>
      </c>
      <c r="J502" s="184">
        <v>16.502600000000001</v>
      </c>
      <c r="K502" s="184">
        <v>9.2466000000000008</v>
      </c>
      <c r="L502" s="184">
        <v>8.7906999999999993</v>
      </c>
      <c r="M502" s="184">
        <v>7.0965999999999996</v>
      </c>
      <c r="N502" s="184">
        <v>5.4511000000000003</v>
      </c>
      <c r="O502" s="184">
        <v>5.2877999999999998</v>
      </c>
      <c r="P502" s="184">
        <v>6.2271999999999998</v>
      </c>
      <c r="Q502" s="184">
        <v>7.8787000000000003</v>
      </c>
      <c r="R502" s="184">
        <v>4.2291999999999996</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89</v>
      </c>
      <c r="C503" s="180">
        <v>111962</v>
      </c>
      <c r="D503" s="183">
        <v>45022</v>
      </c>
      <c r="E503" s="184">
        <v>25.425699999999999</v>
      </c>
      <c r="F503" s="184">
        <v>72.207400000000007</v>
      </c>
      <c r="G503" s="184">
        <v>43.171500000000002</v>
      </c>
      <c r="H503" s="184">
        <v>16.659199999999998</v>
      </c>
      <c r="I503" s="184">
        <v>16.572600000000001</v>
      </c>
      <c r="J503" s="184">
        <v>15.4161</v>
      </c>
      <c r="K503" s="184">
        <v>8.1418999999999997</v>
      </c>
      <c r="L503" s="184">
        <v>7.6523000000000003</v>
      </c>
      <c r="M503" s="184">
        <v>5.95</v>
      </c>
      <c r="N503" s="184">
        <v>4.3136000000000001</v>
      </c>
      <c r="O503" s="184">
        <v>4.2243000000000004</v>
      </c>
      <c r="P503" s="184">
        <v>5.2393999999999998</v>
      </c>
      <c r="Q503" s="184">
        <v>6.9630999999999998</v>
      </c>
      <c r="R503" s="184">
        <v>3.1082000000000001</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59</v>
      </c>
      <c r="C504" s="180">
        <v>119239</v>
      </c>
      <c r="D504" s="183">
        <v>45022</v>
      </c>
      <c r="E504" s="184">
        <v>2932.8508999999999</v>
      </c>
      <c r="F504" s="184">
        <v>106.8831</v>
      </c>
      <c r="G504" s="184">
        <v>50.74</v>
      </c>
      <c r="H504" s="184">
        <v>31.969000000000001</v>
      </c>
      <c r="I504" s="184">
        <v>20.970600000000001</v>
      </c>
      <c r="J504" s="184">
        <v>17.319500000000001</v>
      </c>
      <c r="K504" s="184">
        <v>8.2175999999999991</v>
      </c>
      <c r="L504" s="184">
        <v>6.9095000000000004</v>
      </c>
      <c r="M504" s="184">
        <v>5.4789000000000003</v>
      </c>
      <c r="N504" s="184">
        <v>3.9367999999999999</v>
      </c>
      <c r="O504" s="184">
        <v>5.4627999999999997</v>
      </c>
      <c r="P504" s="184">
        <v>7.1246</v>
      </c>
      <c r="Q504" s="184">
        <v>7.9745999999999997</v>
      </c>
      <c r="R504" s="184">
        <v>4.1105999999999998</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90</v>
      </c>
      <c r="C505" s="180">
        <v>105669</v>
      </c>
      <c r="D505" s="183">
        <v>45022</v>
      </c>
      <c r="E505" s="184">
        <v>2792.9427999999998</v>
      </c>
      <c r="F505" s="184">
        <v>106.32170000000001</v>
      </c>
      <c r="G505" s="184">
        <v>50.179299999999998</v>
      </c>
      <c r="H505" s="184">
        <v>31.404800000000002</v>
      </c>
      <c r="I505" s="184">
        <v>20.405899999999999</v>
      </c>
      <c r="J505" s="184">
        <v>16.707100000000001</v>
      </c>
      <c r="K505" s="184">
        <v>7.5712000000000002</v>
      </c>
      <c r="L505" s="184">
        <v>6.2495000000000003</v>
      </c>
      <c r="M505" s="184">
        <v>4.8129</v>
      </c>
      <c r="N505" s="184">
        <v>3.2726999999999999</v>
      </c>
      <c r="O505" s="184">
        <v>4.7949000000000002</v>
      </c>
      <c r="P505" s="184">
        <v>6.4816000000000003</v>
      </c>
      <c r="Q505" s="184">
        <v>6.6639999999999997</v>
      </c>
      <c r="R505" s="184">
        <v>3.4531999999999998</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92</v>
      </c>
      <c r="C506" s="180">
        <v>100499</v>
      </c>
      <c r="D506" s="183"/>
      <c r="E506" s="184"/>
      <c r="F506" s="184"/>
      <c r="G506" s="184"/>
      <c r="H506" s="184"/>
      <c r="I506" s="184"/>
      <c r="J506" s="184"/>
      <c r="K506" s="184"/>
      <c r="L506" s="184"/>
      <c r="M506" s="184"/>
      <c r="N506" s="184"/>
      <c r="O506" s="184"/>
      <c r="P506" s="184"/>
      <c r="Q506" s="184"/>
      <c r="R506" s="184"/>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61</v>
      </c>
      <c r="C507" s="180">
        <v>118495</v>
      </c>
      <c r="D507" s="183"/>
      <c r="E507" s="184"/>
      <c r="F507" s="184"/>
      <c r="G507" s="184"/>
      <c r="H507" s="184"/>
      <c r="I507" s="184"/>
      <c r="J507" s="184"/>
      <c r="K507" s="184"/>
      <c r="L507" s="184"/>
      <c r="M507" s="184"/>
      <c r="N507" s="184"/>
      <c r="O507" s="184"/>
      <c r="P507" s="184"/>
      <c r="Q507" s="184"/>
      <c r="R507" s="184"/>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365</v>
      </c>
      <c r="C508" s="180">
        <v>147981</v>
      </c>
      <c r="D508" s="183"/>
      <c r="E508" s="184"/>
      <c r="F508" s="184"/>
      <c r="G508" s="184"/>
      <c r="H508" s="184"/>
      <c r="I508" s="184"/>
      <c r="J508" s="184"/>
      <c r="K508" s="184"/>
      <c r="L508" s="184"/>
      <c r="M508" s="184"/>
      <c r="N508" s="184"/>
      <c r="O508" s="184"/>
      <c r="P508" s="184"/>
      <c r="Q508" s="184"/>
      <c r="R508" s="184"/>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361</v>
      </c>
      <c r="C509" s="180">
        <v>147982</v>
      </c>
      <c r="D509" s="183"/>
      <c r="E509" s="184"/>
      <c r="F509" s="184"/>
      <c r="G509" s="184"/>
      <c r="H509" s="184"/>
      <c r="I509" s="184"/>
      <c r="J509" s="184"/>
      <c r="K509" s="184"/>
      <c r="L509" s="184"/>
      <c r="M509" s="184"/>
      <c r="N509" s="184"/>
      <c r="O509" s="184"/>
      <c r="P509" s="184"/>
      <c r="Q509" s="184"/>
      <c r="R509" s="184"/>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366</v>
      </c>
      <c r="C510" s="180">
        <v>147987</v>
      </c>
      <c r="D510" s="183">
        <v>45022</v>
      </c>
      <c r="E510" s="184">
        <v>0.80479999999999996</v>
      </c>
      <c r="F510" s="184">
        <v>13.610900000000001</v>
      </c>
      <c r="G510" s="184">
        <v>15.1364</v>
      </c>
      <c r="H510" s="184">
        <v>14.216900000000001</v>
      </c>
      <c r="I510" s="184">
        <v>14.332100000000001</v>
      </c>
      <c r="J510" s="184">
        <v>14.2143</v>
      </c>
      <c r="K510" s="184">
        <v>14.510199999999999</v>
      </c>
      <c r="L510" s="184">
        <v>15.055899999999999</v>
      </c>
      <c r="M510" s="184">
        <v>4.6242000000000001</v>
      </c>
      <c r="N510" s="184">
        <v>6.3425000000000002</v>
      </c>
      <c r="O510" s="184"/>
      <c r="P510" s="184"/>
      <c r="Q510" s="184">
        <v>6.8025000000000002</v>
      </c>
      <c r="R510" s="184"/>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362</v>
      </c>
      <c r="C511" s="180">
        <v>147988</v>
      </c>
      <c r="D511" s="183">
        <v>45022</v>
      </c>
      <c r="E511" s="184">
        <v>0.85250000000000004</v>
      </c>
      <c r="F511" s="184">
        <v>17.1341</v>
      </c>
      <c r="G511" s="184">
        <v>14.288500000000001</v>
      </c>
      <c r="H511" s="184">
        <v>14.4961</v>
      </c>
      <c r="I511" s="184">
        <v>14.1442</v>
      </c>
      <c r="J511" s="184">
        <v>14.2582</v>
      </c>
      <c r="K511" s="184">
        <v>14.536899999999999</v>
      </c>
      <c r="L511" s="184">
        <v>15.0747</v>
      </c>
      <c r="M511" s="184">
        <v>4.6242000000000001</v>
      </c>
      <c r="N511" s="184">
        <v>6.3365</v>
      </c>
      <c r="O511" s="184"/>
      <c r="P511" s="184"/>
      <c r="Q511" s="184">
        <v>6.8124000000000002</v>
      </c>
      <c r="R511" s="184"/>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404</v>
      </c>
      <c r="C512" s="180">
        <v>148307</v>
      </c>
      <c r="D512" s="183"/>
      <c r="E512" s="184"/>
      <c r="F512" s="184"/>
      <c r="G512" s="184"/>
      <c r="H512" s="184"/>
      <c r="I512" s="184"/>
      <c r="J512" s="184"/>
      <c r="K512" s="184"/>
      <c r="L512" s="184"/>
      <c r="M512" s="184"/>
      <c r="N512" s="184"/>
      <c r="O512" s="184"/>
      <c r="P512" s="184"/>
      <c r="Q512" s="184"/>
      <c r="R512" s="184"/>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405</v>
      </c>
      <c r="C513" s="180">
        <v>148308</v>
      </c>
      <c r="D513" s="183"/>
      <c r="E513" s="184"/>
      <c r="F513" s="184"/>
      <c r="G513" s="184"/>
      <c r="H513" s="184"/>
      <c r="I513" s="184"/>
      <c r="J513" s="184"/>
      <c r="K513" s="184"/>
      <c r="L513" s="184"/>
      <c r="M513" s="184"/>
      <c r="N513" s="184"/>
      <c r="O513" s="184"/>
      <c r="P513" s="184"/>
      <c r="Q513" s="184"/>
      <c r="R513" s="184"/>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93</v>
      </c>
      <c r="C514" s="180">
        <v>101872</v>
      </c>
      <c r="D514" s="183">
        <v>45022</v>
      </c>
      <c r="E514" s="184">
        <v>75.938999999999993</v>
      </c>
      <c r="F514" s="184">
        <v>85.032200000000003</v>
      </c>
      <c r="G514" s="184">
        <v>47.0929</v>
      </c>
      <c r="H514" s="184">
        <v>21.198499999999999</v>
      </c>
      <c r="I514" s="184">
        <v>19.135400000000001</v>
      </c>
      <c r="J514" s="184">
        <v>14.0868</v>
      </c>
      <c r="K514" s="184">
        <v>8.07</v>
      </c>
      <c r="L514" s="184">
        <v>6.9177999999999997</v>
      </c>
      <c r="M514" s="184">
        <v>6.3395999999999999</v>
      </c>
      <c r="N514" s="184">
        <v>4.1399999999999997</v>
      </c>
      <c r="O514" s="184">
        <v>6.0525000000000002</v>
      </c>
      <c r="P514" s="184">
        <v>5.0068999999999999</v>
      </c>
      <c r="Q514" s="184">
        <v>8.1237999999999992</v>
      </c>
      <c r="R514" s="184">
        <v>5.8352000000000004</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62</v>
      </c>
      <c r="C515" s="180">
        <v>119075</v>
      </c>
      <c r="D515" s="183">
        <v>45022</v>
      </c>
      <c r="E515" s="184">
        <v>82.355099999999993</v>
      </c>
      <c r="F515" s="184">
        <v>86.273399999999995</v>
      </c>
      <c r="G515" s="184">
        <v>48.323</v>
      </c>
      <c r="H515" s="184">
        <v>22.4361</v>
      </c>
      <c r="I515" s="184">
        <v>20.377600000000001</v>
      </c>
      <c r="J515" s="184">
        <v>15.330299999999999</v>
      </c>
      <c r="K515" s="184">
        <v>9.3582999999999998</v>
      </c>
      <c r="L515" s="184">
        <v>8.2175999999999991</v>
      </c>
      <c r="M515" s="184">
        <v>7.6538000000000004</v>
      </c>
      <c r="N515" s="184">
        <v>5.4382999999999999</v>
      </c>
      <c r="O515" s="184">
        <v>7.0141</v>
      </c>
      <c r="P515" s="184">
        <v>5.86</v>
      </c>
      <c r="Q515" s="184">
        <v>7.6959999999999997</v>
      </c>
      <c r="R515" s="184">
        <v>6.9592000000000001</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94</v>
      </c>
      <c r="C516" s="180"/>
      <c r="D516" s="183">
        <v>45022</v>
      </c>
      <c r="E516" s="184">
        <v>75.938999999999993</v>
      </c>
      <c r="F516" s="184">
        <v>85.032200000000003</v>
      </c>
      <c r="G516" s="184">
        <v>47.0929</v>
      </c>
      <c r="H516" s="184">
        <v>21.198499999999999</v>
      </c>
      <c r="I516" s="184">
        <v>19.135400000000001</v>
      </c>
      <c r="J516" s="184">
        <v>14.0868</v>
      </c>
      <c r="K516" s="184">
        <v>8.07</v>
      </c>
      <c r="L516" s="184">
        <v>6.9177999999999997</v>
      </c>
      <c r="M516" s="184">
        <v>6.3395999999999999</v>
      </c>
      <c r="N516" s="184">
        <v>4.1399999999999997</v>
      </c>
      <c r="O516" s="184">
        <v>6.0525000000000002</v>
      </c>
      <c r="P516" s="184">
        <v>5.0068999999999999</v>
      </c>
      <c r="Q516" s="184">
        <v>8.1237999999999992</v>
      </c>
      <c r="R516" s="184">
        <v>5.8352000000000004</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95</v>
      </c>
      <c r="C517" s="180"/>
      <c r="D517" s="183">
        <v>45022</v>
      </c>
      <c r="E517" s="184">
        <v>75.938999999999993</v>
      </c>
      <c r="F517" s="184">
        <v>85.032200000000003</v>
      </c>
      <c r="G517" s="184">
        <v>47.0929</v>
      </c>
      <c r="H517" s="184">
        <v>21.198499999999999</v>
      </c>
      <c r="I517" s="184">
        <v>19.135400000000001</v>
      </c>
      <c r="J517" s="184">
        <v>14.0868</v>
      </c>
      <c r="K517" s="184">
        <v>8.07</v>
      </c>
      <c r="L517" s="184">
        <v>6.9177999999999997</v>
      </c>
      <c r="M517" s="184">
        <v>6.3395999999999999</v>
      </c>
      <c r="N517" s="184">
        <v>4.1399999999999997</v>
      </c>
      <c r="O517" s="184">
        <v>6.0525000000000002</v>
      </c>
      <c r="P517" s="184">
        <v>5.0068999999999999</v>
      </c>
      <c r="Q517" s="184">
        <v>8.1237999999999992</v>
      </c>
      <c r="R517" s="184">
        <v>5.8352000000000004</v>
      </c>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1947</v>
      </c>
      <c r="C518" s="180">
        <v>151087</v>
      </c>
      <c r="D518" s="183">
        <v>45022</v>
      </c>
      <c r="E518" s="184">
        <v>26.7728</v>
      </c>
      <c r="F518" s="184">
        <v>91.297799999999995</v>
      </c>
      <c r="G518" s="184">
        <v>53.311300000000003</v>
      </c>
      <c r="H518" s="184">
        <v>24.104099999999999</v>
      </c>
      <c r="I518" s="184">
        <v>19.642399999999999</v>
      </c>
      <c r="J518" s="184">
        <v>17.011199999999999</v>
      </c>
      <c r="K518" s="184">
        <v>8.9993999999999996</v>
      </c>
      <c r="L518" s="184">
        <v>7.1569000000000003</v>
      </c>
      <c r="M518" s="184">
        <v>6.1806000000000001</v>
      </c>
      <c r="N518" s="184">
        <v>5.4071999999999996</v>
      </c>
      <c r="O518" s="184">
        <v>5.26</v>
      </c>
      <c r="P518" s="184">
        <v>6.5087999999999999</v>
      </c>
      <c r="Q518" s="184">
        <v>8.0716999999999999</v>
      </c>
      <c r="R518" s="184">
        <v>4.2972000000000001</v>
      </c>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1948</v>
      </c>
      <c r="C519" s="180">
        <v>151084</v>
      </c>
      <c r="D519" s="183">
        <v>45022</v>
      </c>
      <c r="E519" s="184">
        <v>25.015999999999998</v>
      </c>
      <c r="F519" s="184">
        <v>90.833500000000001</v>
      </c>
      <c r="G519" s="184">
        <v>52.803199999999997</v>
      </c>
      <c r="H519" s="184">
        <v>23.631</v>
      </c>
      <c r="I519" s="184">
        <v>19.170300000000001</v>
      </c>
      <c r="J519" s="184">
        <v>16.537700000000001</v>
      </c>
      <c r="K519" s="184">
        <v>8.5195000000000007</v>
      </c>
      <c r="L519" s="184">
        <v>6.5449999999999999</v>
      </c>
      <c r="M519" s="184">
        <v>5.5179</v>
      </c>
      <c r="N519" s="184">
        <v>4.7180999999999997</v>
      </c>
      <c r="O519" s="184">
        <v>4.5416999999999996</v>
      </c>
      <c r="P519" s="184">
        <v>5.7507000000000001</v>
      </c>
      <c r="Q519" s="184">
        <v>5.6752000000000002</v>
      </c>
      <c r="R519" s="184">
        <v>3.5823</v>
      </c>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96</v>
      </c>
      <c r="C520" s="180">
        <v>106737</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63</v>
      </c>
      <c r="C521" s="180">
        <v>120048</v>
      </c>
      <c r="D521" s="183"/>
      <c r="E521" s="184"/>
      <c r="F521" s="184"/>
      <c r="G521" s="184"/>
      <c r="H521" s="184"/>
      <c r="I521" s="184"/>
      <c r="J521" s="184"/>
      <c r="K521" s="184"/>
      <c r="L521" s="184"/>
      <c r="M521" s="184"/>
      <c r="N521" s="184"/>
      <c r="O521" s="184"/>
      <c r="P521" s="184"/>
      <c r="Q521" s="184"/>
      <c r="R521" s="184"/>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406</v>
      </c>
      <c r="C522" s="180">
        <v>106736</v>
      </c>
      <c r="D522" s="183"/>
      <c r="E522" s="184"/>
      <c r="F522" s="184"/>
      <c r="G522" s="184"/>
      <c r="H522" s="184"/>
      <c r="I522" s="184"/>
      <c r="J522" s="184"/>
      <c r="K522" s="184"/>
      <c r="L522" s="184"/>
      <c r="M522" s="184"/>
      <c r="N522" s="184"/>
      <c r="O522" s="184"/>
      <c r="P522" s="184"/>
      <c r="Q522" s="184"/>
      <c r="R522" s="184"/>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97</v>
      </c>
      <c r="C523" s="180">
        <v>112096</v>
      </c>
      <c r="D523" s="183">
        <v>45022</v>
      </c>
      <c r="E523" s="184">
        <v>30.9526</v>
      </c>
      <c r="F523" s="184">
        <v>53.970100000000002</v>
      </c>
      <c r="G523" s="184">
        <v>28.169899999999998</v>
      </c>
      <c r="H523" s="184">
        <v>15.9604</v>
      </c>
      <c r="I523" s="184">
        <v>15.02</v>
      </c>
      <c r="J523" s="184">
        <v>11.477</v>
      </c>
      <c r="K523" s="184">
        <v>7.8860999999999999</v>
      </c>
      <c r="L523" s="184">
        <v>7.2923</v>
      </c>
      <c r="M523" s="184">
        <v>7.9316000000000004</v>
      </c>
      <c r="N523" s="184">
        <v>6.17</v>
      </c>
      <c r="O523" s="184">
        <v>6.5571999999999999</v>
      </c>
      <c r="P523" s="184">
        <v>7.2455999999999996</v>
      </c>
      <c r="Q523" s="184">
        <v>8.9251000000000005</v>
      </c>
      <c r="R523" s="184">
        <v>5.1120000000000001</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64</v>
      </c>
      <c r="C524" s="180">
        <v>120603</v>
      </c>
      <c r="D524" s="183">
        <v>45022</v>
      </c>
      <c r="E524" s="184">
        <v>32.906100000000002</v>
      </c>
      <c r="F524" s="184">
        <v>54.766399999999997</v>
      </c>
      <c r="G524" s="184">
        <v>28.908200000000001</v>
      </c>
      <c r="H524" s="184">
        <v>16.6572</v>
      </c>
      <c r="I524" s="184">
        <v>15.718299999999999</v>
      </c>
      <c r="J524" s="184">
        <v>12.1721</v>
      </c>
      <c r="K524" s="184">
        <v>8.6013000000000002</v>
      </c>
      <c r="L524" s="184">
        <v>8.0449000000000002</v>
      </c>
      <c r="M524" s="184">
        <v>8.7126999999999999</v>
      </c>
      <c r="N524" s="184">
        <v>6.9577999999999998</v>
      </c>
      <c r="O524" s="184">
        <v>7.3520000000000003</v>
      </c>
      <c r="P524" s="184">
        <v>8.0237999999999996</v>
      </c>
      <c r="Q524" s="184">
        <v>9.8668999999999993</v>
      </c>
      <c r="R524" s="184">
        <v>5.9135999999999997</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98</v>
      </c>
      <c r="C525" s="180">
        <v>116583</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65</v>
      </c>
      <c r="C526" s="180">
        <v>116811</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67</v>
      </c>
      <c r="C527" s="180">
        <v>122715</v>
      </c>
      <c r="D527" s="183">
        <v>45022</v>
      </c>
      <c r="E527" s="184">
        <v>19.605599999999999</v>
      </c>
      <c r="F527" s="184">
        <v>105.678</v>
      </c>
      <c r="G527" s="184">
        <v>58.614699999999999</v>
      </c>
      <c r="H527" s="184">
        <v>29.6295</v>
      </c>
      <c r="I527" s="184">
        <v>24.0227</v>
      </c>
      <c r="J527" s="184">
        <v>16.435199999999998</v>
      </c>
      <c r="K527" s="184">
        <v>6.6501999999999999</v>
      </c>
      <c r="L527" s="184">
        <v>6.5525000000000002</v>
      </c>
      <c r="M527" s="184">
        <v>5.8525</v>
      </c>
      <c r="N527" s="184">
        <v>3.8618999999999999</v>
      </c>
      <c r="O527" s="184">
        <v>5.9211999999999998</v>
      </c>
      <c r="P527" s="184">
        <v>6.4814999999999996</v>
      </c>
      <c r="Q527" s="184">
        <v>7.1193999999999997</v>
      </c>
      <c r="R527" s="184">
        <v>5.4927999999999999</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100</v>
      </c>
      <c r="C528" s="180">
        <v>122612</v>
      </c>
      <c r="D528" s="183">
        <v>45022</v>
      </c>
      <c r="E528" s="184">
        <v>18.687799999999999</v>
      </c>
      <c r="F528" s="184">
        <v>105.3826</v>
      </c>
      <c r="G528" s="184">
        <v>58.3521</v>
      </c>
      <c r="H528" s="184">
        <v>29.3629</v>
      </c>
      <c r="I528" s="184">
        <v>23.778199999999998</v>
      </c>
      <c r="J528" s="184">
        <v>16.1784</v>
      </c>
      <c r="K528" s="184">
        <v>6.3948999999999998</v>
      </c>
      <c r="L528" s="184">
        <v>6.2934999999999999</v>
      </c>
      <c r="M528" s="184">
        <v>5.5914000000000001</v>
      </c>
      <c r="N528" s="184">
        <v>3.6023999999999998</v>
      </c>
      <c r="O528" s="184">
        <v>5.5564999999999998</v>
      </c>
      <c r="P528" s="184">
        <v>5.9863</v>
      </c>
      <c r="Q528" s="184">
        <v>6.5960000000000001</v>
      </c>
      <c r="R528" s="184">
        <v>5.2295999999999996</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68</v>
      </c>
      <c r="C529" s="180">
        <v>145589</v>
      </c>
      <c r="D529" s="183">
        <v>45022</v>
      </c>
      <c r="E529" s="184">
        <v>1308.3632</v>
      </c>
      <c r="F529" s="184">
        <v>11.1736</v>
      </c>
      <c r="G529" s="184">
        <v>8.4802</v>
      </c>
      <c r="H529" s="184">
        <v>9.2636000000000003</v>
      </c>
      <c r="I529" s="184">
        <v>9.0535999999999994</v>
      </c>
      <c r="J529" s="184">
        <v>11.1212</v>
      </c>
      <c r="K529" s="184">
        <v>7.4138999999999999</v>
      </c>
      <c r="L529" s="184">
        <v>7.3456000000000001</v>
      </c>
      <c r="M529" s="184">
        <v>6.4763999999999999</v>
      </c>
      <c r="N529" s="184">
        <v>4.5366</v>
      </c>
      <c r="O529" s="184">
        <v>5.2503000000000002</v>
      </c>
      <c r="P529" s="184"/>
      <c r="Q529" s="184">
        <v>6.3891999999999998</v>
      </c>
      <c r="R529" s="184">
        <v>4.4675000000000002</v>
      </c>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101</v>
      </c>
      <c r="C530" s="180">
        <v>145590</v>
      </c>
      <c r="D530" s="183">
        <v>45022</v>
      </c>
      <c r="E530" s="184">
        <v>1279.9414999999999</v>
      </c>
      <c r="F530" s="184">
        <v>10.682700000000001</v>
      </c>
      <c r="G530" s="184">
        <v>7.9889999999999999</v>
      </c>
      <c r="H530" s="184">
        <v>8.7714999999999996</v>
      </c>
      <c r="I530" s="184">
        <v>8.5815999999999999</v>
      </c>
      <c r="J530" s="184">
        <v>10.676299999999999</v>
      </c>
      <c r="K530" s="184">
        <v>6.9817999999999998</v>
      </c>
      <c r="L530" s="184">
        <v>6.9104000000000001</v>
      </c>
      <c r="M530" s="184">
        <v>6.0095000000000001</v>
      </c>
      <c r="N530" s="184">
        <v>4.0529000000000002</v>
      </c>
      <c r="O530" s="184">
        <v>4.7228000000000003</v>
      </c>
      <c r="P530" s="184"/>
      <c r="Q530" s="184">
        <v>5.8521999999999998</v>
      </c>
      <c r="R530" s="184">
        <v>3.9529000000000001</v>
      </c>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1864</v>
      </c>
      <c r="C531" s="180">
        <v>120435</v>
      </c>
      <c r="D531" s="183">
        <v>45022</v>
      </c>
      <c r="E531" s="184">
        <v>37.250500000000002</v>
      </c>
      <c r="F531" s="184">
        <v>117.86369999999999</v>
      </c>
      <c r="G531" s="184">
        <v>61.814599999999999</v>
      </c>
      <c r="H531" s="184">
        <v>24.257200000000001</v>
      </c>
      <c r="I531" s="184">
        <v>19.965800000000002</v>
      </c>
      <c r="J531" s="184">
        <v>16.616900000000001</v>
      </c>
      <c r="K531" s="184">
        <v>8.6033000000000008</v>
      </c>
      <c r="L531" s="184">
        <v>7.5803000000000003</v>
      </c>
      <c r="M531" s="184">
        <v>6.0430000000000001</v>
      </c>
      <c r="N531" s="184">
        <v>5.5566000000000004</v>
      </c>
      <c r="O531" s="184">
        <v>5.7233999999999998</v>
      </c>
      <c r="P531" s="184">
        <v>6.1543999999999999</v>
      </c>
      <c r="Q531" s="184">
        <v>7.5534999999999997</v>
      </c>
      <c r="R531" s="184">
        <v>4.8451000000000004</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1865</v>
      </c>
      <c r="C532" s="180">
        <v>101806</v>
      </c>
      <c r="D532" s="183">
        <v>45022</v>
      </c>
      <c r="E532" s="184">
        <v>35.235999999999997</v>
      </c>
      <c r="F532" s="184">
        <v>117.53440000000001</v>
      </c>
      <c r="G532" s="184">
        <v>61.494799999999998</v>
      </c>
      <c r="H532" s="184">
        <v>23.910900000000002</v>
      </c>
      <c r="I532" s="184">
        <v>19.613499999999998</v>
      </c>
      <c r="J532" s="184">
        <v>16.264299999999999</v>
      </c>
      <c r="K532" s="184">
        <v>8.2476000000000003</v>
      </c>
      <c r="L532" s="184">
        <v>7.2178000000000004</v>
      </c>
      <c r="M532" s="184">
        <v>5.6787999999999998</v>
      </c>
      <c r="N532" s="184">
        <v>5.1755000000000004</v>
      </c>
      <c r="O532" s="184">
        <v>5.1151</v>
      </c>
      <c r="P532" s="184">
        <v>5.5694999999999997</v>
      </c>
      <c r="Q532" s="184">
        <v>6.5696000000000003</v>
      </c>
      <c r="R532" s="184">
        <v>4.3220999999999998</v>
      </c>
      <c r="T532" s="106"/>
      <c r="U532" s="107"/>
      <c r="V532" s="107"/>
      <c r="W532" s="107"/>
      <c r="X532" s="107"/>
      <c r="Y532" s="107"/>
      <c r="Z532" s="107"/>
      <c r="AA532" s="107"/>
      <c r="AB532" s="107"/>
      <c r="AC532" s="107"/>
      <c r="AD532" s="107"/>
      <c r="AE532" s="107"/>
      <c r="AF532" s="107"/>
      <c r="AG532" s="107"/>
      <c r="AH532" s="107"/>
    </row>
    <row r="533" spans="1:34" x14ac:dyDescent="0.3">
      <c r="A533" s="180" t="s">
        <v>358</v>
      </c>
      <c r="B533" s="180" t="s">
        <v>70</v>
      </c>
      <c r="C533" s="180">
        <v>119755</v>
      </c>
      <c r="D533" s="183">
        <v>45022</v>
      </c>
      <c r="E533" s="184">
        <v>33.616199999999999</v>
      </c>
      <c r="F533" s="184">
        <v>119.3914</v>
      </c>
      <c r="G533" s="184">
        <v>53.838799999999999</v>
      </c>
      <c r="H533" s="184">
        <v>26.3596</v>
      </c>
      <c r="I533" s="184">
        <v>21.7483</v>
      </c>
      <c r="J533" s="184">
        <v>18.055099999999999</v>
      </c>
      <c r="K533" s="184">
        <v>6.6984000000000004</v>
      </c>
      <c r="L533" s="184">
        <v>7.4631999999999996</v>
      </c>
      <c r="M533" s="184">
        <v>6.9584000000000001</v>
      </c>
      <c r="N533" s="184">
        <v>4.2882999999999996</v>
      </c>
      <c r="O533" s="184">
        <v>6.2916999999999996</v>
      </c>
      <c r="P533" s="184">
        <v>7.7625999999999999</v>
      </c>
      <c r="Q533" s="184">
        <v>8.7612000000000005</v>
      </c>
      <c r="R533" s="184">
        <v>4.8300999999999998</v>
      </c>
      <c r="T533" s="106"/>
      <c r="U533" s="107"/>
      <c r="V533" s="107"/>
      <c r="W533" s="107"/>
      <c r="X533" s="107"/>
      <c r="Y533" s="107"/>
      <c r="Z533" s="107"/>
      <c r="AA533" s="107"/>
      <c r="AB533" s="107"/>
      <c r="AC533" s="107"/>
      <c r="AD533" s="107"/>
      <c r="AE533" s="107"/>
      <c r="AF533" s="107"/>
      <c r="AG533" s="107"/>
      <c r="AH533" s="107"/>
    </row>
    <row r="534" spans="1:34" x14ac:dyDescent="0.3">
      <c r="A534" s="180" t="s">
        <v>358</v>
      </c>
      <c r="B534" s="180" t="s">
        <v>103</v>
      </c>
      <c r="C534" s="180">
        <v>108511</v>
      </c>
      <c r="D534" s="183">
        <v>45022</v>
      </c>
      <c r="E534" s="184">
        <v>31.3825</v>
      </c>
      <c r="F534" s="184">
        <v>118.4345</v>
      </c>
      <c r="G534" s="184">
        <v>52.955300000000001</v>
      </c>
      <c r="H534" s="184">
        <v>25.467199999999998</v>
      </c>
      <c r="I534" s="184">
        <v>20.843</v>
      </c>
      <c r="J534" s="184">
        <v>17.140499999999999</v>
      </c>
      <c r="K534" s="184">
        <v>5.7643000000000004</v>
      </c>
      <c r="L534" s="184">
        <v>6.5006000000000004</v>
      </c>
      <c r="M534" s="184">
        <v>5.9820000000000002</v>
      </c>
      <c r="N534" s="184">
        <v>3.3104</v>
      </c>
      <c r="O534" s="184">
        <v>5.4390000000000001</v>
      </c>
      <c r="P534" s="184">
        <v>6.9741</v>
      </c>
      <c r="Q534" s="184">
        <v>7.9951999999999996</v>
      </c>
      <c r="R534" s="184">
        <v>3.9262000000000001</v>
      </c>
      <c r="T534" s="106"/>
      <c r="U534" s="107"/>
      <c r="V534" s="107"/>
      <c r="W534" s="107"/>
      <c r="X534" s="107"/>
      <c r="Y534" s="107"/>
      <c r="Z534" s="107"/>
      <c r="AA534" s="107"/>
      <c r="AB534" s="107"/>
      <c r="AC534" s="107"/>
      <c r="AD534" s="107"/>
      <c r="AE534" s="107"/>
      <c r="AF534" s="107"/>
      <c r="AG534" s="107"/>
      <c r="AH534" s="107"/>
    </row>
    <row r="535" spans="1:34" x14ac:dyDescent="0.3">
      <c r="A535" s="180" t="s">
        <v>358</v>
      </c>
      <c r="B535" s="180" t="s">
        <v>1996</v>
      </c>
      <c r="C535" s="180">
        <v>144403</v>
      </c>
      <c r="D535" s="183">
        <v>45022</v>
      </c>
      <c r="E535" s="184">
        <v>12.8164</v>
      </c>
      <c r="F535" s="184">
        <v>122.0124</v>
      </c>
      <c r="G535" s="184">
        <v>67.008200000000002</v>
      </c>
      <c r="H535" s="184">
        <v>27.288599999999999</v>
      </c>
      <c r="I535" s="184">
        <v>21.308299999999999</v>
      </c>
      <c r="J535" s="184">
        <v>17.632400000000001</v>
      </c>
      <c r="K535" s="184">
        <v>8.8994</v>
      </c>
      <c r="L535" s="184">
        <v>8.2721</v>
      </c>
      <c r="M535" s="184">
        <v>6.8716999999999997</v>
      </c>
      <c r="N535" s="184">
        <v>4.3518999999999997</v>
      </c>
      <c r="O535" s="184">
        <v>4.1014999999999997</v>
      </c>
      <c r="P535" s="184"/>
      <c r="Q535" s="184">
        <v>5.5054999999999996</v>
      </c>
      <c r="R535" s="184">
        <v>3.4998</v>
      </c>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0" t="s">
        <v>358</v>
      </c>
      <c r="B536" s="180" t="s">
        <v>1997</v>
      </c>
      <c r="C536" s="180">
        <v>144401</v>
      </c>
      <c r="D536" s="183">
        <v>45022</v>
      </c>
      <c r="E536" s="184">
        <v>12.1821</v>
      </c>
      <c r="F536" s="184">
        <v>120.5444</v>
      </c>
      <c r="G536" s="184">
        <v>65.871600000000001</v>
      </c>
      <c r="H536" s="184">
        <v>26.178799999999999</v>
      </c>
      <c r="I536" s="184">
        <v>20.208600000000001</v>
      </c>
      <c r="J536" s="184">
        <v>16.722999999999999</v>
      </c>
      <c r="K536" s="184">
        <v>7.8493000000000004</v>
      </c>
      <c r="L536" s="184">
        <v>7.1665000000000001</v>
      </c>
      <c r="M536" s="184">
        <v>5.7396000000000003</v>
      </c>
      <c r="N536" s="184">
        <v>3.2233000000000001</v>
      </c>
      <c r="O536" s="184">
        <v>2.97</v>
      </c>
      <c r="P536" s="184"/>
      <c r="Q536" s="184">
        <v>4.3552</v>
      </c>
      <c r="R536" s="184">
        <v>2.3853</v>
      </c>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358</v>
      </c>
      <c r="B537" s="180" t="s">
        <v>72</v>
      </c>
      <c r="C537" s="180">
        <v>140769</v>
      </c>
      <c r="D537" s="183">
        <v>45022</v>
      </c>
      <c r="E537" s="184">
        <v>14.968500000000001</v>
      </c>
      <c r="F537" s="184">
        <v>107.8536</v>
      </c>
      <c r="G537" s="184">
        <v>56.918500000000002</v>
      </c>
      <c r="H537" s="184">
        <v>39.817</v>
      </c>
      <c r="I537" s="184">
        <v>26.959599999999998</v>
      </c>
      <c r="J537" s="184">
        <v>20.104700000000001</v>
      </c>
      <c r="K537" s="184">
        <v>8.8424999999999994</v>
      </c>
      <c r="L537" s="184">
        <v>8.4997000000000007</v>
      </c>
      <c r="M537" s="184">
        <v>7.3489000000000004</v>
      </c>
      <c r="N537" s="184">
        <v>3.6261999999999999</v>
      </c>
      <c r="O537" s="184">
        <v>4.8479999999999999</v>
      </c>
      <c r="P537" s="184">
        <v>7.0541</v>
      </c>
      <c r="Q537" s="184">
        <v>6.9081999999999999</v>
      </c>
      <c r="R537" s="184">
        <v>3.907</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358</v>
      </c>
      <c r="B538" s="180" t="s">
        <v>105</v>
      </c>
      <c r="C538" s="180">
        <v>140771</v>
      </c>
      <c r="D538" s="183">
        <v>45022</v>
      </c>
      <c r="E538" s="184">
        <v>13.9693</v>
      </c>
      <c r="F538" s="184">
        <v>106.9175</v>
      </c>
      <c r="G538" s="184">
        <v>55.9099</v>
      </c>
      <c r="H538" s="184">
        <v>38.835000000000001</v>
      </c>
      <c r="I538" s="184">
        <v>25.974399999999999</v>
      </c>
      <c r="J538" s="184">
        <v>19.118099999999998</v>
      </c>
      <c r="K538" s="184">
        <v>7.8723999999999998</v>
      </c>
      <c r="L538" s="184">
        <v>7.508</v>
      </c>
      <c r="M538" s="184">
        <v>6.3479000000000001</v>
      </c>
      <c r="N538" s="184">
        <v>2.649</v>
      </c>
      <c r="O538" s="184">
        <v>3.8620999999999999</v>
      </c>
      <c r="P538" s="184">
        <v>5.9055</v>
      </c>
      <c r="Q538" s="184">
        <v>5.6920000000000002</v>
      </c>
      <c r="R538" s="184">
        <v>2.9234</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358</v>
      </c>
      <c r="B539" s="180" t="s">
        <v>106</v>
      </c>
      <c r="C539" s="180">
        <v>102849</v>
      </c>
      <c r="D539" s="183">
        <v>45022</v>
      </c>
      <c r="E539" s="184">
        <v>31.110199999999999</v>
      </c>
      <c r="F539" s="184">
        <v>45.225999999999999</v>
      </c>
      <c r="G539" s="184">
        <v>24.0992</v>
      </c>
      <c r="H539" s="184">
        <v>29.937000000000001</v>
      </c>
      <c r="I539" s="184">
        <v>16.767299999999999</v>
      </c>
      <c r="J539" s="184">
        <v>12.4146</v>
      </c>
      <c r="K539" s="184">
        <v>7.3989000000000003</v>
      </c>
      <c r="L539" s="184">
        <v>8.5922000000000001</v>
      </c>
      <c r="M539" s="184">
        <v>7.4307999999999996</v>
      </c>
      <c r="N539" s="184">
        <v>3.9504999999999999</v>
      </c>
      <c r="O539" s="184">
        <v>5.2022000000000004</v>
      </c>
      <c r="P539" s="184">
        <v>5.8411</v>
      </c>
      <c r="Q539" s="184">
        <v>6.3624000000000001</v>
      </c>
      <c r="R539" s="184">
        <v>3.8132999999999999</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358</v>
      </c>
      <c r="B540" s="180" t="s">
        <v>73</v>
      </c>
      <c r="C540" s="180">
        <v>118747</v>
      </c>
      <c r="D540" s="183">
        <v>45022</v>
      </c>
      <c r="E540" s="184">
        <v>33.085599999999999</v>
      </c>
      <c r="F540" s="184">
        <v>45.619100000000003</v>
      </c>
      <c r="G540" s="184">
        <v>24.503499999999999</v>
      </c>
      <c r="H540" s="184">
        <v>30.345400000000001</v>
      </c>
      <c r="I540" s="184">
        <v>17.180499999999999</v>
      </c>
      <c r="J540" s="184">
        <v>12.8286</v>
      </c>
      <c r="K540" s="184">
        <v>7.8341000000000003</v>
      </c>
      <c r="L540" s="184">
        <v>9.0357000000000003</v>
      </c>
      <c r="M540" s="184">
        <v>7.8757999999999999</v>
      </c>
      <c r="N540" s="184">
        <v>4.3880999999999997</v>
      </c>
      <c r="O540" s="184">
        <v>5.6501999999999999</v>
      </c>
      <c r="P540" s="184">
        <v>6.4099000000000004</v>
      </c>
      <c r="Q540" s="184">
        <v>7.7397999999999998</v>
      </c>
      <c r="R540" s="184">
        <v>4.2447999999999997</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358</v>
      </c>
      <c r="B541" s="180" t="s">
        <v>107</v>
      </c>
      <c r="C541" s="180">
        <v>116485</v>
      </c>
      <c r="D541" s="183">
        <v>45022</v>
      </c>
      <c r="E541" s="184">
        <v>2227.395</v>
      </c>
      <c r="F541" s="184">
        <v>110.44799999999999</v>
      </c>
      <c r="G541" s="184">
        <v>55.450099999999999</v>
      </c>
      <c r="H541" s="184">
        <v>19.584700000000002</v>
      </c>
      <c r="I541" s="184">
        <v>17.305099999999999</v>
      </c>
      <c r="J541" s="184">
        <v>13.491</v>
      </c>
      <c r="K541" s="184">
        <v>6.9842000000000004</v>
      </c>
      <c r="L541" s="184">
        <v>5.6211000000000002</v>
      </c>
      <c r="M541" s="184">
        <v>4.7828999999999997</v>
      </c>
      <c r="N541" s="184">
        <v>4.0690999999999997</v>
      </c>
      <c r="O541" s="184">
        <v>4.5410000000000004</v>
      </c>
      <c r="P541" s="184">
        <v>6.0869999999999997</v>
      </c>
      <c r="Q541" s="184">
        <v>7.3859000000000004</v>
      </c>
      <c r="R541" s="184">
        <v>3.3984000000000001</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358</v>
      </c>
      <c r="B542" s="180" t="s">
        <v>74</v>
      </c>
      <c r="C542" s="180">
        <v>120084</v>
      </c>
      <c r="D542" s="183">
        <v>45022</v>
      </c>
      <c r="E542" s="184">
        <v>2459.0277999999998</v>
      </c>
      <c r="F542" s="184">
        <v>111.7158</v>
      </c>
      <c r="G542" s="184">
        <v>56.720500000000001</v>
      </c>
      <c r="H542" s="184">
        <v>20.855799999999999</v>
      </c>
      <c r="I542" s="184">
        <v>18.580500000000001</v>
      </c>
      <c r="J542" s="184">
        <v>14.753399999999999</v>
      </c>
      <c r="K542" s="184">
        <v>8.2547999999999995</v>
      </c>
      <c r="L542" s="184">
        <v>6.9143999999999997</v>
      </c>
      <c r="M542" s="184">
        <v>6.0822000000000003</v>
      </c>
      <c r="N542" s="184">
        <v>5.3699000000000003</v>
      </c>
      <c r="O542" s="184">
        <v>5.7458999999999998</v>
      </c>
      <c r="P542" s="184">
        <v>7.1498999999999997</v>
      </c>
      <c r="Q542" s="184">
        <v>8.2053999999999991</v>
      </c>
      <c r="R542" s="184">
        <v>4.6626000000000003</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358</v>
      </c>
      <c r="B547" s="180" t="s">
        <v>77</v>
      </c>
      <c r="C547" s="180">
        <v>134494</v>
      </c>
      <c r="D547" s="183">
        <v>45022</v>
      </c>
      <c r="E547" s="184">
        <v>18.0154</v>
      </c>
      <c r="F547" s="184">
        <v>87.939099999999996</v>
      </c>
      <c r="G547" s="184">
        <v>47.731000000000002</v>
      </c>
      <c r="H547" s="184">
        <v>21.603200000000001</v>
      </c>
      <c r="I547" s="184">
        <v>17.086600000000001</v>
      </c>
      <c r="J547" s="184">
        <v>16.0853</v>
      </c>
      <c r="K547" s="184">
        <v>7.8502999999999998</v>
      </c>
      <c r="L547" s="184">
        <v>8.7165999999999997</v>
      </c>
      <c r="M547" s="184">
        <v>7.2099000000000002</v>
      </c>
      <c r="N547" s="184">
        <v>5.8963000000000001</v>
      </c>
      <c r="O547" s="184">
        <v>5.3654000000000002</v>
      </c>
      <c r="P547" s="184">
        <v>6.7946</v>
      </c>
      <c r="Q547" s="184">
        <v>7.7483000000000004</v>
      </c>
      <c r="R547" s="184">
        <v>4.7758000000000003</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358</v>
      </c>
      <c r="B548" s="180" t="s">
        <v>110</v>
      </c>
      <c r="C548" s="180">
        <v>141061</v>
      </c>
      <c r="D548" s="183">
        <v>45022</v>
      </c>
      <c r="E548" s="184">
        <v>17.891999999999999</v>
      </c>
      <c r="F548" s="184">
        <v>87.727099999999993</v>
      </c>
      <c r="G548" s="184">
        <v>47.581800000000001</v>
      </c>
      <c r="H548" s="184">
        <v>21.4697</v>
      </c>
      <c r="I548" s="184">
        <v>16.9543</v>
      </c>
      <c r="J548" s="184">
        <v>15.9543</v>
      </c>
      <c r="K548" s="184">
        <v>7.7241999999999997</v>
      </c>
      <c r="L548" s="184">
        <v>8.5902999999999992</v>
      </c>
      <c r="M548" s="184">
        <v>7.0829000000000004</v>
      </c>
      <c r="N548" s="184">
        <v>5.7683999999999997</v>
      </c>
      <c r="O548" s="184">
        <v>5.2389999999999999</v>
      </c>
      <c r="P548" s="184">
        <v>6.6679000000000004</v>
      </c>
      <c r="Q548" s="184">
        <v>7.6289999999999996</v>
      </c>
      <c r="R548" s="184">
        <v>4.6502999999999997</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358</v>
      </c>
      <c r="B549" s="180" t="s">
        <v>78</v>
      </c>
      <c r="C549" s="180">
        <v>119671</v>
      </c>
      <c r="D549" s="183">
        <v>45022</v>
      </c>
      <c r="E549" s="184">
        <v>32.340600000000002</v>
      </c>
      <c r="F549" s="184">
        <v>112.6435</v>
      </c>
      <c r="G549" s="184">
        <v>52.631900000000002</v>
      </c>
      <c r="H549" s="184">
        <v>24.523199999999999</v>
      </c>
      <c r="I549" s="184">
        <v>22.5397</v>
      </c>
      <c r="J549" s="184">
        <v>21.426100000000002</v>
      </c>
      <c r="K549" s="184">
        <v>8.9787999999999997</v>
      </c>
      <c r="L549" s="184">
        <v>8.8849</v>
      </c>
      <c r="M549" s="184">
        <v>8.4192999999999998</v>
      </c>
      <c r="N549" s="184">
        <v>6.7956000000000003</v>
      </c>
      <c r="O549" s="184">
        <v>5.9740000000000002</v>
      </c>
      <c r="P549" s="184">
        <v>7.7735000000000003</v>
      </c>
      <c r="Q549" s="184">
        <v>8.2256999999999998</v>
      </c>
      <c r="R549" s="184">
        <v>5.0993000000000004</v>
      </c>
      <c r="T549" s="106"/>
      <c r="U549" s="107"/>
      <c r="V549" s="107"/>
      <c r="W549" s="107"/>
      <c r="X549" s="107"/>
      <c r="Y549" s="107"/>
      <c r="Z549" s="107"/>
      <c r="AA549" s="107"/>
      <c r="AB549" s="107"/>
      <c r="AC549" s="107"/>
      <c r="AD549" s="107"/>
      <c r="AE549" s="107"/>
      <c r="AF549" s="107"/>
      <c r="AG549" s="107"/>
      <c r="AH549" s="107"/>
    </row>
    <row r="550" spans="1:34" x14ac:dyDescent="0.3">
      <c r="A550" s="180" t="s">
        <v>358</v>
      </c>
      <c r="B550" s="180" t="s">
        <v>111</v>
      </c>
      <c r="C550" s="180">
        <v>102205</v>
      </c>
      <c r="D550" s="183">
        <v>45022</v>
      </c>
      <c r="E550" s="184">
        <v>30.1008</v>
      </c>
      <c r="F550" s="184">
        <v>111.90049999999999</v>
      </c>
      <c r="G550" s="184">
        <v>51.8767</v>
      </c>
      <c r="H550" s="184">
        <v>23.738099999999999</v>
      </c>
      <c r="I550" s="184">
        <v>21.755500000000001</v>
      </c>
      <c r="J550" s="184">
        <v>20.641100000000002</v>
      </c>
      <c r="K550" s="184">
        <v>8.1922999999999995</v>
      </c>
      <c r="L550" s="184">
        <v>8.0831</v>
      </c>
      <c r="M550" s="184">
        <v>7.6028000000000002</v>
      </c>
      <c r="N550" s="184">
        <v>5.9782999999999999</v>
      </c>
      <c r="O550" s="184">
        <v>5.1753</v>
      </c>
      <c r="P550" s="184">
        <v>6.9737999999999998</v>
      </c>
      <c r="Q550" s="184">
        <v>5.8943000000000003</v>
      </c>
      <c r="R550" s="184">
        <v>4.2939999999999996</v>
      </c>
      <c r="T550" s="106"/>
      <c r="U550" s="107"/>
      <c r="V550" s="107"/>
      <c r="W550" s="107"/>
      <c r="X550" s="107"/>
      <c r="Y550" s="107"/>
      <c r="Z550" s="107"/>
      <c r="AA550" s="107"/>
      <c r="AB550" s="107"/>
      <c r="AC550" s="107"/>
      <c r="AD550" s="107"/>
      <c r="AE550" s="107"/>
      <c r="AF550" s="107"/>
      <c r="AG550" s="107"/>
      <c r="AH550" s="107"/>
    </row>
    <row r="551" spans="1:34" x14ac:dyDescent="0.3">
      <c r="A551" s="180" t="s">
        <v>358</v>
      </c>
      <c r="B551" s="180" t="s">
        <v>79</v>
      </c>
      <c r="C551" s="180">
        <v>119097</v>
      </c>
      <c r="D551" s="183"/>
      <c r="E551" s="184"/>
      <c r="F551" s="184"/>
      <c r="G551" s="184"/>
      <c r="H551" s="184"/>
      <c r="I551" s="184"/>
      <c r="J551" s="184"/>
      <c r="K551" s="184"/>
      <c r="L551" s="184"/>
      <c r="M551" s="184"/>
      <c r="N551" s="184"/>
      <c r="O551" s="184"/>
      <c r="P551" s="184"/>
      <c r="Q551" s="184"/>
      <c r="R551" s="184"/>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358</v>
      </c>
      <c r="B552" s="180" t="s">
        <v>112</v>
      </c>
      <c r="C552" s="180">
        <v>101909</v>
      </c>
      <c r="D552" s="183"/>
      <c r="E552" s="184"/>
      <c r="F552" s="184"/>
      <c r="G552" s="184"/>
      <c r="H552" s="184"/>
      <c r="I552" s="184"/>
      <c r="J552" s="184"/>
      <c r="K552" s="184"/>
      <c r="L552" s="184"/>
      <c r="M552" s="184"/>
      <c r="N552" s="184"/>
      <c r="O552" s="184"/>
      <c r="P552" s="184"/>
      <c r="Q552" s="184"/>
      <c r="R552" s="184"/>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358</v>
      </c>
      <c r="B553" s="180" t="s">
        <v>113</v>
      </c>
      <c r="C553" s="180">
        <v>116555</v>
      </c>
      <c r="D553" s="183">
        <v>45022</v>
      </c>
      <c r="E553" s="184">
        <v>19.855399999999999</v>
      </c>
      <c r="F553" s="184">
        <v>93.255200000000002</v>
      </c>
      <c r="G553" s="184">
        <v>63.815300000000001</v>
      </c>
      <c r="H553" s="184">
        <v>24.139700000000001</v>
      </c>
      <c r="I553" s="184">
        <v>21.847100000000001</v>
      </c>
      <c r="J553" s="184">
        <v>18.809100000000001</v>
      </c>
      <c r="K553" s="184">
        <v>9.4623000000000008</v>
      </c>
      <c r="L553" s="184">
        <v>8.1053999999999995</v>
      </c>
      <c r="M553" s="184">
        <v>5.9614000000000003</v>
      </c>
      <c r="N553" s="184">
        <v>3.3931</v>
      </c>
      <c r="O553" s="184">
        <v>4.0575999999999999</v>
      </c>
      <c r="P553" s="184">
        <v>5.5210999999999997</v>
      </c>
      <c r="Q553" s="184">
        <v>6.3441999999999998</v>
      </c>
      <c r="R553" s="184">
        <v>2.7890999999999999</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358</v>
      </c>
      <c r="B554" s="180" t="s">
        <v>80</v>
      </c>
      <c r="C554" s="180">
        <v>119311</v>
      </c>
      <c r="D554" s="183">
        <v>45022</v>
      </c>
      <c r="E554" s="184">
        <v>20.850999999999999</v>
      </c>
      <c r="F554" s="184">
        <v>93.365600000000001</v>
      </c>
      <c r="G554" s="184">
        <v>64.054199999999994</v>
      </c>
      <c r="H554" s="184">
        <v>24.374199999999998</v>
      </c>
      <c r="I554" s="184">
        <v>22.0412</v>
      </c>
      <c r="J554" s="184">
        <v>18.9633</v>
      </c>
      <c r="K554" s="184">
        <v>9.6417000000000002</v>
      </c>
      <c r="L554" s="184">
        <v>8.3193000000000001</v>
      </c>
      <c r="M554" s="184">
        <v>6.1943999999999999</v>
      </c>
      <c r="N554" s="184">
        <v>3.6440000000000001</v>
      </c>
      <c r="O554" s="184">
        <v>4.3151000000000002</v>
      </c>
      <c r="P554" s="184">
        <v>5.7919</v>
      </c>
      <c r="Q554" s="184">
        <v>6.5903</v>
      </c>
      <c r="R554" s="184">
        <v>3.0474000000000001</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358</v>
      </c>
      <c r="B555" s="180" t="s">
        <v>363</v>
      </c>
      <c r="C555" s="180">
        <v>148118</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358</v>
      </c>
      <c r="B556" s="180" t="s">
        <v>367</v>
      </c>
      <c r="C556" s="180">
        <v>148117</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358</v>
      </c>
      <c r="B557" s="180" t="s">
        <v>81</v>
      </c>
      <c r="C557" s="180">
        <v>120762</v>
      </c>
      <c r="D557" s="183">
        <v>45022</v>
      </c>
      <c r="E557" s="184">
        <v>27.959900000000001</v>
      </c>
      <c r="F557" s="184">
        <v>63.423900000000003</v>
      </c>
      <c r="G557" s="184">
        <v>28.831399999999999</v>
      </c>
      <c r="H557" s="184">
        <v>17.165600000000001</v>
      </c>
      <c r="I557" s="184">
        <v>15.5807</v>
      </c>
      <c r="J557" s="184">
        <v>13.7996</v>
      </c>
      <c r="K557" s="184">
        <v>7.9898999999999996</v>
      </c>
      <c r="L557" s="184">
        <v>6.9177999999999997</v>
      </c>
      <c r="M557" s="184">
        <v>6.2962999999999996</v>
      </c>
      <c r="N557" s="184">
        <v>13.1549</v>
      </c>
      <c r="O557" s="184">
        <v>10.834300000000001</v>
      </c>
      <c r="P557" s="184">
        <v>6.0407000000000002</v>
      </c>
      <c r="Q557" s="184">
        <v>8.1336999999999993</v>
      </c>
      <c r="R557" s="184">
        <v>12.294499999999999</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358</v>
      </c>
      <c r="B558" s="180" t="s">
        <v>114</v>
      </c>
      <c r="C558" s="180">
        <v>113077</v>
      </c>
      <c r="D558" s="183">
        <v>45022</v>
      </c>
      <c r="E558" s="184">
        <v>26.220099999999999</v>
      </c>
      <c r="F558" s="184">
        <v>62.610799999999998</v>
      </c>
      <c r="G558" s="184">
        <v>28.0916</v>
      </c>
      <c r="H558" s="184">
        <v>16.4331</v>
      </c>
      <c r="I558" s="184">
        <v>14.8499</v>
      </c>
      <c r="J558" s="184">
        <v>13.058</v>
      </c>
      <c r="K558" s="184">
        <v>7.2468000000000004</v>
      </c>
      <c r="L558" s="184">
        <v>6.1855000000000002</v>
      </c>
      <c r="M558" s="184">
        <v>5.5692000000000004</v>
      </c>
      <c r="N558" s="184">
        <v>12.3773</v>
      </c>
      <c r="O558" s="184">
        <v>10.1732</v>
      </c>
      <c r="P558" s="184">
        <v>5.3747999999999996</v>
      </c>
      <c r="Q558" s="184">
        <v>7.8250999999999999</v>
      </c>
      <c r="R558" s="184">
        <v>11.613300000000001</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5" t="s">
        <v>27</v>
      </c>
      <c r="B559" s="180"/>
      <c r="C559" s="180"/>
      <c r="D559" s="180"/>
      <c r="E559" s="180"/>
      <c r="F559" s="186">
        <v>89.425329166666657</v>
      </c>
      <c r="G559" s="186">
        <v>47.223145833333348</v>
      </c>
      <c r="H559" s="186">
        <v>23.60322291666667</v>
      </c>
      <c r="I559" s="186">
        <v>19.394616666666668</v>
      </c>
      <c r="J559" s="186">
        <v>16.170704166666663</v>
      </c>
      <c r="K559" s="186">
        <v>8.4993437499999995</v>
      </c>
      <c r="L559" s="186">
        <v>7.9614958333333341</v>
      </c>
      <c r="M559" s="186">
        <v>6.8307625000000014</v>
      </c>
      <c r="N559" s="186">
        <v>5.1751145833333334</v>
      </c>
      <c r="O559" s="186">
        <v>5.621347826086958</v>
      </c>
      <c r="P559" s="186">
        <v>6.3027523809523807</v>
      </c>
      <c r="Q559" s="186">
        <v>7.3588062499999998</v>
      </c>
      <c r="R559" s="186">
        <v>4.804569565217391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5" t="s">
        <v>407</v>
      </c>
      <c r="B560" s="180"/>
      <c r="C560" s="180"/>
      <c r="D560" s="180"/>
      <c r="E560" s="180"/>
      <c r="F560" s="186">
        <v>93.310400000000001</v>
      </c>
      <c r="G560" s="186">
        <v>51.441249999999997</v>
      </c>
      <c r="H560" s="186">
        <v>23.545200000000001</v>
      </c>
      <c r="I560" s="186">
        <v>19.1586</v>
      </c>
      <c r="J560" s="186">
        <v>16.34975</v>
      </c>
      <c r="K560" s="186">
        <v>8.2049500000000002</v>
      </c>
      <c r="L560" s="186">
        <v>7.6163000000000007</v>
      </c>
      <c r="M560" s="186">
        <v>6.34375</v>
      </c>
      <c r="N560" s="186">
        <v>4.4623499999999998</v>
      </c>
      <c r="O560" s="186">
        <v>5.4374500000000001</v>
      </c>
      <c r="P560" s="186">
        <v>6.1907999999999994</v>
      </c>
      <c r="Q560" s="186">
        <v>7.5932999999999993</v>
      </c>
      <c r="R560" s="186">
        <v>4.3432999999999993</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D561" s="106"/>
      <c r="E561" s="107"/>
      <c r="F561" s="107"/>
      <c r="G561" s="107"/>
      <c r="H561" s="107"/>
      <c r="I561" s="107"/>
      <c r="J561" s="107"/>
      <c r="K561" s="107"/>
      <c r="L561" s="107"/>
      <c r="M561" s="107"/>
      <c r="N561" s="107"/>
      <c r="O561" s="107"/>
      <c r="P561" s="107"/>
      <c r="Q561" s="107"/>
      <c r="R561" s="107"/>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266</v>
      </c>
      <c r="C563" s="180">
        <v>104331</v>
      </c>
      <c r="D563" s="183">
        <v>45022</v>
      </c>
      <c r="E563" s="184">
        <v>47.06</v>
      </c>
      <c r="F563" s="184">
        <v>-6.3700000000000007E-2</v>
      </c>
      <c r="G563" s="184">
        <v>0.57699999999999996</v>
      </c>
      <c r="H563" s="184">
        <v>2.4826000000000001</v>
      </c>
      <c r="I563" s="184">
        <v>2.3934000000000002</v>
      </c>
      <c r="J563" s="184">
        <v>-1.4863</v>
      </c>
      <c r="K563" s="184">
        <v>-4.6790000000000003</v>
      </c>
      <c r="L563" s="184">
        <v>-3.6248</v>
      </c>
      <c r="M563" s="184">
        <v>3.7477999999999998</v>
      </c>
      <c r="N563" s="184">
        <v>-6.1052999999999997</v>
      </c>
      <c r="O563" s="184">
        <v>17.299700000000001</v>
      </c>
      <c r="P563" s="184">
        <v>3.6307999999999998</v>
      </c>
      <c r="Q563" s="184">
        <v>9.8305000000000007</v>
      </c>
      <c r="R563" s="184">
        <v>0.374</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163</v>
      </c>
      <c r="C564" s="180">
        <v>119661</v>
      </c>
      <c r="D564" s="183">
        <v>45022</v>
      </c>
      <c r="E564" s="184">
        <v>51.36</v>
      </c>
      <c r="F564" s="184">
        <v>-5.8400000000000001E-2</v>
      </c>
      <c r="G564" s="184">
        <v>0.58750000000000002</v>
      </c>
      <c r="H564" s="184">
        <v>2.4944999999999999</v>
      </c>
      <c r="I564" s="184">
        <v>2.4331999999999998</v>
      </c>
      <c r="J564" s="184">
        <v>-1.4393</v>
      </c>
      <c r="K564" s="184">
        <v>-4.5175999999999998</v>
      </c>
      <c r="L564" s="184">
        <v>-3.3315000000000001</v>
      </c>
      <c r="M564" s="184">
        <v>4.2207999999999997</v>
      </c>
      <c r="N564" s="184">
        <v>-5.5881999999999996</v>
      </c>
      <c r="O564" s="184">
        <v>18.008500000000002</v>
      </c>
      <c r="P564" s="184">
        <v>4.3479999999999999</v>
      </c>
      <c r="Q564" s="184">
        <v>12.3924</v>
      </c>
      <c r="R564" s="184">
        <v>0.95789999999999997</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403</v>
      </c>
      <c r="C565" s="180"/>
      <c r="D565" s="183">
        <v>45022</v>
      </c>
      <c r="E565" s="184">
        <v>38.85</v>
      </c>
      <c r="F565" s="184">
        <v>-0.10290000000000001</v>
      </c>
      <c r="G565" s="184">
        <v>0.54349999999999998</v>
      </c>
      <c r="H565" s="184">
        <v>2.4796</v>
      </c>
      <c r="I565" s="184">
        <v>2.3445999999999998</v>
      </c>
      <c r="J565" s="184">
        <v>-1.2957000000000001</v>
      </c>
      <c r="K565" s="184">
        <v>-4.3810000000000002</v>
      </c>
      <c r="L565" s="184">
        <v>-3.8841999999999999</v>
      </c>
      <c r="M565" s="184">
        <v>3.9882</v>
      </c>
      <c r="N565" s="184">
        <v>-5.4744999999999999</v>
      </c>
      <c r="O565" s="184">
        <v>17.707699999999999</v>
      </c>
      <c r="P565" s="184">
        <v>4.3143000000000002</v>
      </c>
      <c r="Q565" s="184">
        <v>9.5030999999999999</v>
      </c>
      <c r="R565" s="184">
        <v>0.92649999999999999</v>
      </c>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267</v>
      </c>
      <c r="C566" s="180">
        <v>107745</v>
      </c>
      <c r="D566" s="183">
        <v>45022</v>
      </c>
      <c r="E566" s="184">
        <v>38.85</v>
      </c>
      <c r="F566" s="184">
        <v>-0.10290000000000001</v>
      </c>
      <c r="G566" s="184">
        <v>0.54349999999999998</v>
      </c>
      <c r="H566" s="184">
        <v>2.4796</v>
      </c>
      <c r="I566" s="184">
        <v>2.3445999999999998</v>
      </c>
      <c r="J566" s="184">
        <v>-1.2957000000000001</v>
      </c>
      <c r="K566" s="184">
        <v>-4.3810000000000002</v>
      </c>
      <c r="L566" s="184">
        <v>-3.8841999999999999</v>
      </c>
      <c r="M566" s="184">
        <v>3.9882</v>
      </c>
      <c r="N566" s="184">
        <v>-5.4744999999999999</v>
      </c>
      <c r="O566" s="184">
        <v>17.707699999999999</v>
      </c>
      <c r="P566" s="184">
        <v>4.3143000000000002</v>
      </c>
      <c r="Q566" s="184">
        <v>9.5030999999999999</v>
      </c>
      <c r="R566" s="184">
        <v>0.92649999999999999</v>
      </c>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164</v>
      </c>
      <c r="C567" s="180">
        <v>119544</v>
      </c>
      <c r="D567" s="183">
        <v>45022</v>
      </c>
      <c r="E567" s="184">
        <v>42.63</v>
      </c>
      <c r="F567" s="184">
        <v>-9.3700000000000006E-2</v>
      </c>
      <c r="G567" s="184">
        <v>0.56620000000000004</v>
      </c>
      <c r="H567" s="184">
        <v>2.5253000000000001</v>
      </c>
      <c r="I567" s="184">
        <v>2.3774999999999999</v>
      </c>
      <c r="J567" s="184">
        <v>-1.228</v>
      </c>
      <c r="K567" s="184">
        <v>-4.1806999999999999</v>
      </c>
      <c r="L567" s="184">
        <v>-3.4864999999999999</v>
      </c>
      <c r="M567" s="184">
        <v>4.6135000000000002</v>
      </c>
      <c r="N567" s="184">
        <v>-4.6947999999999999</v>
      </c>
      <c r="O567" s="184">
        <v>18.736799999999999</v>
      </c>
      <c r="P567" s="184">
        <v>5.2961</v>
      </c>
      <c r="Q567" s="184">
        <v>13.1707</v>
      </c>
      <c r="R567" s="184">
        <v>1.7824</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165</v>
      </c>
      <c r="C568" s="180">
        <v>120503</v>
      </c>
      <c r="D568" s="183">
        <v>45022</v>
      </c>
      <c r="E568" s="184">
        <v>69.072999999999993</v>
      </c>
      <c r="F568" s="184">
        <v>0.3851</v>
      </c>
      <c r="G568" s="184">
        <v>1.3765000000000001</v>
      </c>
      <c r="H568" s="184">
        <v>3.5165999999999999</v>
      </c>
      <c r="I568" s="184">
        <v>3.42</v>
      </c>
      <c r="J568" s="184">
        <v>-0.1236</v>
      </c>
      <c r="K568" s="184">
        <v>-1.3315999999999999</v>
      </c>
      <c r="L568" s="184">
        <v>-6.7497999999999996</v>
      </c>
      <c r="M568" s="184">
        <v>2.8664999999999998</v>
      </c>
      <c r="N568" s="184">
        <v>-10.624599999999999</v>
      </c>
      <c r="O568" s="184">
        <v>20.662199999999999</v>
      </c>
      <c r="P568" s="184">
        <v>9.1771999999999991</v>
      </c>
      <c r="Q568" s="184">
        <v>16.1036</v>
      </c>
      <c r="R568" s="184">
        <v>1.9941</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268</v>
      </c>
      <c r="C569" s="180">
        <v>112323</v>
      </c>
      <c r="D569" s="183">
        <v>45022</v>
      </c>
      <c r="E569" s="184">
        <v>62.207999999999998</v>
      </c>
      <c r="F569" s="184">
        <v>0.3831</v>
      </c>
      <c r="G569" s="184">
        <v>1.3703000000000001</v>
      </c>
      <c r="H569" s="184">
        <v>3.4998999999999998</v>
      </c>
      <c r="I569" s="184">
        <v>3.3923999999999999</v>
      </c>
      <c r="J569" s="184">
        <v>-0.1842</v>
      </c>
      <c r="K569" s="184">
        <v>-1.5218</v>
      </c>
      <c r="L569" s="184">
        <v>-7.1200999999999999</v>
      </c>
      <c r="M569" s="184">
        <v>2.2452000000000001</v>
      </c>
      <c r="N569" s="184">
        <v>-11.347</v>
      </c>
      <c r="O569" s="184">
        <v>19.6585</v>
      </c>
      <c r="P569" s="184">
        <v>8.2281999999999993</v>
      </c>
      <c r="Q569" s="184">
        <v>14.7605</v>
      </c>
      <c r="R569" s="184">
        <v>1.1517999999999999</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2036</v>
      </c>
      <c r="C570" s="180">
        <v>118473</v>
      </c>
      <c r="D570" s="183">
        <v>45022</v>
      </c>
      <c r="E570" s="184">
        <v>111.209</v>
      </c>
      <c r="F570" s="184">
        <v>0.1206</v>
      </c>
      <c r="G570" s="184">
        <v>0.50700000000000001</v>
      </c>
      <c r="H570" s="184">
        <v>2.1577999999999999</v>
      </c>
      <c r="I570" s="184">
        <v>1.7633000000000001</v>
      </c>
      <c r="J570" s="184">
        <v>-0.51970000000000005</v>
      </c>
      <c r="K570" s="184">
        <v>-1.2344999999999999</v>
      </c>
      <c r="L570" s="184">
        <v>0.48520000000000002</v>
      </c>
      <c r="M570" s="184">
        <v>12.3437</v>
      </c>
      <c r="N570" s="184">
        <v>0.17019999999999999</v>
      </c>
      <c r="O570" s="184">
        <v>42.254199999999997</v>
      </c>
      <c r="P570" s="184">
        <v>12.566000000000001</v>
      </c>
      <c r="Q570" s="184">
        <v>16.937899999999999</v>
      </c>
      <c r="R570" s="184">
        <v>15.662100000000001</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2037</v>
      </c>
      <c r="C571" s="180">
        <v>111569</v>
      </c>
      <c r="D571" s="183">
        <v>45022</v>
      </c>
      <c r="E571" s="184">
        <v>99.323999999999998</v>
      </c>
      <c r="F571" s="184">
        <v>0.1179</v>
      </c>
      <c r="G571" s="184">
        <v>0.49780000000000002</v>
      </c>
      <c r="H571" s="184">
        <v>2.1337000000000002</v>
      </c>
      <c r="I571" s="184">
        <v>1.7204999999999999</v>
      </c>
      <c r="J571" s="184">
        <v>-0.61040000000000005</v>
      </c>
      <c r="K571" s="184">
        <v>-1.5239</v>
      </c>
      <c r="L571" s="184">
        <v>-0.11360000000000001</v>
      </c>
      <c r="M571" s="184">
        <v>11.3498</v>
      </c>
      <c r="N571" s="184">
        <v>-1.0125999999999999</v>
      </c>
      <c r="O571" s="184">
        <v>40.646500000000003</v>
      </c>
      <c r="P571" s="184">
        <v>11.256600000000001</v>
      </c>
      <c r="Q571" s="184">
        <v>17.434999999999999</v>
      </c>
      <c r="R571" s="184">
        <v>14.311999999999999</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1890</v>
      </c>
      <c r="C572" s="180">
        <v>141950</v>
      </c>
      <c r="D572" s="183">
        <v>45022</v>
      </c>
      <c r="E572" s="184">
        <v>16.559999999999999</v>
      </c>
      <c r="F572" s="184">
        <v>0.85260000000000002</v>
      </c>
      <c r="G572" s="184">
        <v>1.2224999999999999</v>
      </c>
      <c r="H572" s="184">
        <v>2.4119000000000002</v>
      </c>
      <c r="I572" s="184">
        <v>2.5387</v>
      </c>
      <c r="J572" s="184">
        <v>-0.83830000000000005</v>
      </c>
      <c r="K572" s="184">
        <v>-3.3275000000000001</v>
      </c>
      <c r="L572" s="184">
        <v>-7.3307000000000002</v>
      </c>
      <c r="M572" s="184">
        <v>6.9077000000000002</v>
      </c>
      <c r="N572" s="184">
        <v>-4.8822999999999999</v>
      </c>
      <c r="O572" s="184">
        <v>30.822299999999998</v>
      </c>
      <c r="P572" s="184">
        <v>9.9141999999999992</v>
      </c>
      <c r="Q572" s="184">
        <v>10.3347</v>
      </c>
      <c r="R572" s="184">
        <v>10.266</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1891</v>
      </c>
      <c r="C573" s="180">
        <v>141952</v>
      </c>
      <c r="D573" s="183">
        <v>45022</v>
      </c>
      <c r="E573" s="184">
        <v>15.97</v>
      </c>
      <c r="F573" s="184">
        <v>0.82069999999999999</v>
      </c>
      <c r="G573" s="184">
        <v>1.2040999999999999</v>
      </c>
      <c r="H573" s="184">
        <v>2.3717999999999999</v>
      </c>
      <c r="I573" s="184">
        <v>2.5032000000000001</v>
      </c>
      <c r="J573" s="184">
        <v>-0.86899999999999999</v>
      </c>
      <c r="K573" s="184">
        <v>-3.4462000000000002</v>
      </c>
      <c r="L573" s="184">
        <v>-7.6345000000000001</v>
      </c>
      <c r="M573" s="184">
        <v>6.4667000000000003</v>
      </c>
      <c r="N573" s="184">
        <v>-5.4470000000000001</v>
      </c>
      <c r="O573" s="184">
        <v>30.0199</v>
      </c>
      <c r="P573" s="184">
        <v>9.1410999999999998</v>
      </c>
      <c r="Q573" s="184">
        <v>9.5570000000000004</v>
      </c>
      <c r="R573" s="184">
        <v>9.6199999999999992</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1892</v>
      </c>
      <c r="C574" s="180">
        <v>144315</v>
      </c>
      <c r="D574" s="183">
        <v>45022</v>
      </c>
      <c r="E574" s="184">
        <v>19.82</v>
      </c>
      <c r="F574" s="184">
        <v>0.91649999999999998</v>
      </c>
      <c r="G574" s="184">
        <v>1.3291999999999999</v>
      </c>
      <c r="H574" s="184">
        <v>2.4819</v>
      </c>
      <c r="I574" s="184">
        <v>2.8008000000000002</v>
      </c>
      <c r="J574" s="184">
        <v>-0.85040000000000004</v>
      </c>
      <c r="K574" s="184">
        <v>-2.7</v>
      </c>
      <c r="L574" s="184">
        <v>-7.0355999999999996</v>
      </c>
      <c r="M574" s="184">
        <v>6.8464</v>
      </c>
      <c r="N574" s="184">
        <v>-5.3486000000000002</v>
      </c>
      <c r="O574" s="184">
        <v>30.202100000000002</v>
      </c>
      <c r="P574" s="184"/>
      <c r="Q574" s="184">
        <v>16.554600000000001</v>
      </c>
      <c r="R574" s="184">
        <v>9.5002999999999993</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1893</v>
      </c>
      <c r="C575" s="180">
        <v>144314</v>
      </c>
      <c r="D575" s="183">
        <v>45022</v>
      </c>
      <c r="E575" s="184">
        <v>19</v>
      </c>
      <c r="F575" s="184">
        <v>0.90280000000000005</v>
      </c>
      <c r="G575" s="184">
        <v>1.2793000000000001</v>
      </c>
      <c r="H575" s="184">
        <v>2.4258999999999999</v>
      </c>
      <c r="I575" s="184">
        <v>2.7582</v>
      </c>
      <c r="J575" s="184">
        <v>-0.83509999999999995</v>
      </c>
      <c r="K575" s="184">
        <v>-2.7635999999999998</v>
      </c>
      <c r="L575" s="184">
        <v>-7.3170999999999999</v>
      </c>
      <c r="M575" s="184">
        <v>6.2640000000000002</v>
      </c>
      <c r="N575" s="184">
        <v>-6.0335999999999999</v>
      </c>
      <c r="O575" s="184">
        <v>29.108599999999999</v>
      </c>
      <c r="P575" s="184"/>
      <c r="Q575" s="184">
        <v>15.457000000000001</v>
      </c>
      <c r="R575" s="184">
        <v>8.7011000000000003</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1894</v>
      </c>
      <c r="C576" s="180">
        <v>119351</v>
      </c>
      <c r="D576" s="183">
        <v>45022</v>
      </c>
      <c r="E576" s="184">
        <v>111.88</v>
      </c>
      <c r="F576" s="184">
        <v>0.50309999999999999</v>
      </c>
      <c r="G576" s="184">
        <v>0.96560000000000001</v>
      </c>
      <c r="H576" s="184">
        <v>2.8592</v>
      </c>
      <c r="I576" s="184">
        <v>2.8214000000000001</v>
      </c>
      <c r="J576" s="184">
        <v>-0.65710000000000002</v>
      </c>
      <c r="K576" s="184">
        <v>-1.9371</v>
      </c>
      <c r="L576" s="184">
        <v>-0.59530000000000005</v>
      </c>
      <c r="M576" s="184">
        <v>13.1129</v>
      </c>
      <c r="N576" s="184">
        <v>0.45789999999999997</v>
      </c>
      <c r="O576" s="184">
        <v>32.531599999999997</v>
      </c>
      <c r="P576" s="184">
        <v>12.797800000000001</v>
      </c>
      <c r="Q576" s="184">
        <v>16.474499999999999</v>
      </c>
      <c r="R576" s="184">
        <v>13.0571</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1895</v>
      </c>
      <c r="C577" s="180">
        <v>111710</v>
      </c>
      <c r="D577" s="183">
        <v>45022</v>
      </c>
      <c r="E577" s="184">
        <v>98.49</v>
      </c>
      <c r="F577" s="184">
        <v>0.5</v>
      </c>
      <c r="G577" s="184">
        <v>0.95330000000000004</v>
      </c>
      <c r="H577" s="184">
        <v>2.8401000000000001</v>
      </c>
      <c r="I577" s="184">
        <v>2.7757000000000001</v>
      </c>
      <c r="J577" s="184">
        <v>-0.74570000000000003</v>
      </c>
      <c r="K577" s="184">
        <v>-2.2141000000000002</v>
      </c>
      <c r="L577" s="184">
        <v>-1.1938</v>
      </c>
      <c r="M577" s="184">
        <v>12.086</v>
      </c>
      <c r="N577" s="184">
        <v>-0.74570000000000003</v>
      </c>
      <c r="O577" s="184">
        <v>31.083200000000001</v>
      </c>
      <c r="P577" s="184">
        <v>11.5364</v>
      </c>
      <c r="Q577" s="184">
        <v>17.5884</v>
      </c>
      <c r="R577" s="184">
        <v>11.8332</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1896</v>
      </c>
      <c r="C578" s="180">
        <v>111709</v>
      </c>
      <c r="D578" s="183">
        <v>45022</v>
      </c>
      <c r="E578" s="184">
        <v>105.92</v>
      </c>
      <c r="F578" s="184">
        <v>0.50290000000000001</v>
      </c>
      <c r="G578" s="184">
        <v>0.95309999999999995</v>
      </c>
      <c r="H578" s="184">
        <v>2.8449</v>
      </c>
      <c r="I578" s="184">
        <v>2.7850999999999999</v>
      </c>
      <c r="J578" s="184">
        <v>-0.73099999999999998</v>
      </c>
      <c r="K578" s="184">
        <v>-2.1434000000000002</v>
      </c>
      <c r="L578" s="184">
        <v>-1.0463</v>
      </c>
      <c r="M578" s="184">
        <v>12.3462</v>
      </c>
      <c r="N578" s="184">
        <v>-0.4511</v>
      </c>
      <c r="O578" s="184">
        <v>31.5899</v>
      </c>
      <c r="P578" s="184">
        <v>12.132099999999999</v>
      </c>
      <c r="Q578" s="184">
        <v>18.195699999999999</v>
      </c>
      <c r="R578" s="184">
        <v>12.1454</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1838</v>
      </c>
      <c r="C579" s="180">
        <v>150159</v>
      </c>
      <c r="D579" s="183">
        <v>45022</v>
      </c>
      <c r="E579" s="184">
        <v>62.736899999999999</v>
      </c>
      <c r="F579" s="184">
        <v>0.3921</v>
      </c>
      <c r="G579" s="184">
        <v>1.2335</v>
      </c>
      <c r="H579" s="184">
        <v>2.7576000000000001</v>
      </c>
      <c r="I579" s="184">
        <v>3.1644999999999999</v>
      </c>
      <c r="J579" s="184">
        <v>-0.36099999999999999</v>
      </c>
      <c r="K579" s="184">
        <v>-1.1505000000000001</v>
      </c>
      <c r="L579" s="184">
        <v>-0.2419</v>
      </c>
      <c r="M579" s="184">
        <v>8.5827000000000009</v>
      </c>
      <c r="N579" s="184">
        <v>-3.1924999999999999</v>
      </c>
      <c r="O579" s="184">
        <v>24.7926</v>
      </c>
      <c r="P579" s="184">
        <v>10.416</v>
      </c>
      <c r="Q579" s="184">
        <v>13.5467</v>
      </c>
      <c r="R579" s="184">
        <v>7.4874000000000001</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1866</v>
      </c>
      <c r="C580" s="180">
        <v>150156</v>
      </c>
      <c r="D580" s="183">
        <v>45022</v>
      </c>
      <c r="E580" s="184">
        <v>57.206899999999997</v>
      </c>
      <c r="F580" s="184">
        <v>0.38890000000000002</v>
      </c>
      <c r="G580" s="184">
        <v>1.2236</v>
      </c>
      <c r="H580" s="184">
        <v>2.7305000000000001</v>
      </c>
      <c r="I580" s="184">
        <v>3.1166999999999998</v>
      </c>
      <c r="J580" s="184">
        <v>-0.46329999999999999</v>
      </c>
      <c r="K580" s="184">
        <v>-1.4452</v>
      </c>
      <c r="L580" s="184">
        <v>-0.83530000000000004</v>
      </c>
      <c r="M580" s="184">
        <v>7.5932000000000004</v>
      </c>
      <c r="N580" s="184">
        <v>-4.3632</v>
      </c>
      <c r="O580" s="184">
        <v>23.231100000000001</v>
      </c>
      <c r="P580" s="184">
        <v>9.0803999999999991</v>
      </c>
      <c r="Q580" s="184">
        <v>10.6328</v>
      </c>
      <c r="R580" s="184">
        <v>6.1417999999999999</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269</v>
      </c>
      <c r="C581" s="180">
        <v>134044</v>
      </c>
      <c r="D581" s="183"/>
      <c r="E581" s="184"/>
      <c r="F581" s="184"/>
      <c r="G581" s="184"/>
      <c r="H581" s="184"/>
      <c r="I581" s="184"/>
      <c r="J581" s="184"/>
      <c r="K581" s="184"/>
      <c r="L581" s="184"/>
      <c r="M581" s="184"/>
      <c r="N581" s="184"/>
      <c r="O581" s="184"/>
      <c r="P581" s="184"/>
      <c r="Q581" s="184"/>
      <c r="R581" s="184"/>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166</v>
      </c>
      <c r="C582" s="180">
        <v>134045</v>
      </c>
      <c r="D582" s="183"/>
      <c r="E582" s="184"/>
      <c r="F582" s="184"/>
      <c r="G582" s="184"/>
      <c r="H582" s="184"/>
      <c r="I582" s="184"/>
      <c r="J582" s="184"/>
      <c r="K582" s="184"/>
      <c r="L582" s="184"/>
      <c r="M582" s="184"/>
      <c r="N582" s="184"/>
      <c r="O582" s="184"/>
      <c r="P582" s="184"/>
      <c r="Q582" s="184"/>
      <c r="R582" s="184"/>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171</v>
      </c>
      <c r="C583" s="180">
        <v>118285</v>
      </c>
      <c r="D583" s="183">
        <v>45022</v>
      </c>
      <c r="E583" s="184">
        <v>124.32</v>
      </c>
      <c r="F583" s="184">
        <v>0.42809999999999998</v>
      </c>
      <c r="G583" s="184">
        <v>1.0157</v>
      </c>
      <c r="H583" s="184">
        <v>2.7437999999999998</v>
      </c>
      <c r="I583" s="184">
        <v>2.7353000000000001</v>
      </c>
      <c r="J583" s="184">
        <v>-0.54400000000000004</v>
      </c>
      <c r="K583" s="184">
        <v>-0.98760000000000003</v>
      </c>
      <c r="L583" s="184">
        <v>-1.1214999999999999</v>
      </c>
      <c r="M583" s="184">
        <v>9.7263999999999999</v>
      </c>
      <c r="N583" s="184">
        <v>0.35520000000000002</v>
      </c>
      <c r="O583" s="184">
        <v>31.878</v>
      </c>
      <c r="P583" s="184">
        <v>15.158899999999999</v>
      </c>
      <c r="Q583" s="184">
        <v>14.901899999999999</v>
      </c>
      <c r="R583" s="184">
        <v>11.789899999999999</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274</v>
      </c>
      <c r="C584" s="180">
        <v>111722</v>
      </c>
      <c r="D584" s="183">
        <v>45022</v>
      </c>
      <c r="E584" s="184">
        <v>114.23</v>
      </c>
      <c r="F584" s="184">
        <v>0.42199999999999999</v>
      </c>
      <c r="G584" s="184">
        <v>1.008</v>
      </c>
      <c r="H584" s="184">
        <v>2.7248000000000001</v>
      </c>
      <c r="I584" s="184">
        <v>2.6970999999999998</v>
      </c>
      <c r="J584" s="184">
        <v>-0.63500000000000001</v>
      </c>
      <c r="K584" s="184">
        <v>-1.2876000000000001</v>
      </c>
      <c r="L584" s="184">
        <v>-1.7714000000000001</v>
      </c>
      <c r="M584" s="184">
        <v>8.6456</v>
      </c>
      <c r="N584" s="184">
        <v>-0.97950000000000004</v>
      </c>
      <c r="O584" s="184">
        <v>30.252199999999998</v>
      </c>
      <c r="P584" s="184">
        <v>13.898899999999999</v>
      </c>
      <c r="Q584" s="184">
        <v>18.3947</v>
      </c>
      <c r="R584" s="184">
        <v>10.318899999999999</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172</v>
      </c>
      <c r="C585" s="180">
        <v>119242</v>
      </c>
      <c r="D585" s="183">
        <v>45022</v>
      </c>
      <c r="E585" s="184">
        <v>88.236999999999995</v>
      </c>
      <c r="F585" s="184">
        <v>0.42570000000000002</v>
      </c>
      <c r="G585" s="184">
        <v>0.86880000000000002</v>
      </c>
      <c r="H585" s="184">
        <v>2.7612999999999999</v>
      </c>
      <c r="I585" s="184">
        <v>2.2563</v>
      </c>
      <c r="J585" s="184">
        <v>-1.6726000000000001</v>
      </c>
      <c r="K585" s="184">
        <v>-2.5543999999999998</v>
      </c>
      <c r="L585" s="184">
        <v>0.56989999999999996</v>
      </c>
      <c r="M585" s="184">
        <v>9.5961999999999996</v>
      </c>
      <c r="N585" s="184">
        <v>-1.47E-2</v>
      </c>
      <c r="O585" s="184">
        <v>33.558599999999998</v>
      </c>
      <c r="P585" s="184">
        <v>13.062099999999999</v>
      </c>
      <c r="Q585" s="184">
        <v>16.1722</v>
      </c>
      <c r="R585" s="184">
        <v>12.3552</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275</v>
      </c>
      <c r="C586" s="180">
        <v>104772</v>
      </c>
      <c r="D586" s="183">
        <v>45022</v>
      </c>
      <c r="E586" s="184">
        <v>81.138999999999996</v>
      </c>
      <c r="F586" s="184">
        <v>0.42330000000000001</v>
      </c>
      <c r="G586" s="184">
        <v>0.86019999999999996</v>
      </c>
      <c r="H586" s="184">
        <v>2.7401</v>
      </c>
      <c r="I586" s="184">
        <v>2.2198000000000002</v>
      </c>
      <c r="J586" s="184">
        <v>-1.7462</v>
      </c>
      <c r="K586" s="184">
        <v>-2.7856000000000001</v>
      </c>
      <c r="L586" s="184">
        <v>9.01E-2</v>
      </c>
      <c r="M586" s="184">
        <v>8.8135999999999992</v>
      </c>
      <c r="N586" s="184">
        <v>-0.96909999999999996</v>
      </c>
      <c r="O586" s="184">
        <v>32.282800000000002</v>
      </c>
      <c r="P586" s="184">
        <v>11.982100000000001</v>
      </c>
      <c r="Q586" s="184">
        <v>13.773199999999999</v>
      </c>
      <c r="R586" s="184">
        <v>11.2836</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173</v>
      </c>
      <c r="C587" s="180">
        <v>118620</v>
      </c>
      <c r="D587" s="183">
        <v>45022</v>
      </c>
      <c r="E587" s="184">
        <v>80.2</v>
      </c>
      <c r="F587" s="184">
        <v>0.33779999999999999</v>
      </c>
      <c r="G587" s="184">
        <v>0.89319999999999999</v>
      </c>
      <c r="H587" s="184">
        <v>2.6232000000000002</v>
      </c>
      <c r="I587" s="184">
        <v>2.5182000000000002</v>
      </c>
      <c r="J587" s="184">
        <v>-0.65649999999999997</v>
      </c>
      <c r="K587" s="184">
        <v>0.1123</v>
      </c>
      <c r="L587" s="184">
        <v>0.46350000000000002</v>
      </c>
      <c r="M587" s="184">
        <v>10.896000000000001</v>
      </c>
      <c r="N587" s="184">
        <v>-0.24879999999999999</v>
      </c>
      <c r="O587" s="184">
        <v>29.864699999999999</v>
      </c>
      <c r="P587" s="184">
        <v>10.3545</v>
      </c>
      <c r="Q587" s="184">
        <v>13.6065</v>
      </c>
      <c r="R587" s="184">
        <v>11.5602</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276</v>
      </c>
      <c r="C588" s="180">
        <v>111638</v>
      </c>
      <c r="D588" s="183">
        <v>45022</v>
      </c>
      <c r="E588" s="184">
        <v>70.41</v>
      </c>
      <c r="F588" s="184">
        <v>0.34200000000000003</v>
      </c>
      <c r="G588" s="184">
        <v>0.88839999999999997</v>
      </c>
      <c r="H588" s="184">
        <v>2.5935999999999999</v>
      </c>
      <c r="I588" s="184">
        <v>2.4592999999999998</v>
      </c>
      <c r="J588" s="184">
        <v>-0.80300000000000005</v>
      </c>
      <c r="K588" s="184">
        <v>-0.2974</v>
      </c>
      <c r="L588" s="184">
        <v>-0.38200000000000001</v>
      </c>
      <c r="M588" s="184">
        <v>9.4853000000000005</v>
      </c>
      <c r="N588" s="184">
        <v>-1.9496</v>
      </c>
      <c r="O588" s="184">
        <v>27.679099999999998</v>
      </c>
      <c r="P588" s="184">
        <v>8.5117999999999991</v>
      </c>
      <c r="Q588" s="184">
        <v>14.6524</v>
      </c>
      <c r="R588" s="184">
        <v>9.6707000000000001</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278</v>
      </c>
      <c r="C589" s="180">
        <v>100526</v>
      </c>
      <c r="D589" s="183">
        <v>45022</v>
      </c>
      <c r="E589" s="184">
        <v>879.9855</v>
      </c>
      <c r="F589" s="184">
        <v>0.23480000000000001</v>
      </c>
      <c r="G589" s="184">
        <v>0.72650000000000003</v>
      </c>
      <c r="H589" s="184">
        <v>2.6240000000000001</v>
      </c>
      <c r="I589" s="184">
        <v>2.0287999999999999</v>
      </c>
      <c r="J589" s="184">
        <v>-0.60089999999999999</v>
      </c>
      <c r="K589" s="184">
        <v>-2.3046000000000002</v>
      </c>
      <c r="L589" s="184">
        <v>0.1479</v>
      </c>
      <c r="M589" s="184">
        <v>11.163</v>
      </c>
      <c r="N589" s="184">
        <v>-0.1022</v>
      </c>
      <c r="O589" s="184">
        <v>33.318600000000004</v>
      </c>
      <c r="P589" s="184">
        <v>10.189299999999999</v>
      </c>
      <c r="Q589" s="184">
        <v>20.504000000000001</v>
      </c>
      <c r="R589" s="184">
        <v>12.6037</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v>
      </c>
      <c r="C590" s="180">
        <v>118540</v>
      </c>
      <c r="D590" s="183">
        <v>45022</v>
      </c>
      <c r="E590" s="184">
        <v>963.00890000000004</v>
      </c>
      <c r="F590" s="184">
        <v>0.2369</v>
      </c>
      <c r="G590" s="184">
        <v>0.7329</v>
      </c>
      <c r="H590" s="184">
        <v>2.6414</v>
      </c>
      <c r="I590" s="184">
        <v>2.0590999999999999</v>
      </c>
      <c r="J590" s="184">
        <v>-0.53520000000000001</v>
      </c>
      <c r="K590" s="184">
        <v>-2.1061000000000001</v>
      </c>
      <c r="L590" s="184">
        <v>0.56110000000000004</v>
      </c>
      <c r="M590" s="184">
        <v>11.8527</v>
      </c>
      <c r="N590" s="184">
        <v>0.72250000000000003</v>
      </c>
      <c r="O590" s="184">
        <v>34.458599999999997</v>
      </c>
      <c r="P590" s="184">
        <v>11.1813</v>
      </c>
      <c r="Q590" s="184">
        <v>14.371499999999999</v>
      </c>
      <c r="R590" s="184">
        <v>13.5349</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279</v>
      </c>
      <c r="C591" s="180">
        <v>100998</v>
      </c>
      <c r="D591" s="183"/>
      <c r="E591" s="184"/>
      <c r="F591" s="184"/>
      <c r="G591" s="184"/>
      <c r="H591" s="184"/>
      <c r="I591" s="184"/>
      <c r="J591" s="184"/>
      <c r="K591" s="184"/>
      <c r="L591" s="184"/>
      <c r="M591" s="184"/>
      <c r="N591" s="184"/>
      <c r="O591" s="184"/>
      <c r="P591" s="184"/>
      <c r="Q591" s="184"/>
      <c r="R591" s="184"/>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176</v>
      </c>
      <c r="C592" s="180">
        <v>118929</v>
      </c>
      <c r="D592" s="183"/>
      <c r="E592" s="184"/>
      <c r="F592" s="184"/>
      <c r="G592" s="184"/>
      <c r="H592" s="184"/>
      <c r="I592" s="184"/>
      <c r="J592" s="184"/>
      <c r="K592" s="184"/>
      <c r="L592" s="184"/>
      <c r="M592" s="184"/>
      <c r="N592" s="184"/>
      <c r="O592" s="184"/>
      <c r="P592" s="184"/>
      <c r="Q592" s="184"/>
      <c r="R592" s="184"/>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280</v>
      </c>
      <c r="C593" s="180">
        <v>101979</v>
      </c>
      <c r="D593" s="183">
        <v>45022</v>
      </c>
      <c r="E593" s="184">
        <v>2620.80148102769</v>
      </c>
      <c r="F593" s="184">
        <v>0.1724</v>
      </c>
      <c r="G593" s="184">
        <v>0.4304</v>
      </c>
      <c r="H593" s="184">
        <v>2.0973000000000002</v>
      </c>
      <c r="I593" s="184">
        <v>2.1840999999999999</v>
      </c>
      <c r="J593" s="184">
        <v>-0.87439999999999996</v>
      </c>
      <c r="K593" s="184">
        <v>-1.2382</v>
      </c>
      <c r="L593" s="184">
        <v>1.8045</v>
      </c>
      <c r="M593" s="184">
        <v>13.0885</v>
      </c>
      <c r="N593" s="184">
        <v>6.4153000000000002</v>
      </c>
      <c r="O593" s="184">
        <v>33.054699999999997</v>
      </c>
      <c r="P593" s="184">
        <v>9.4001000000000001</v>
      </c>
      <c r="Q593" s="184">
        <v>22.8748</v>
      </c>
      <c r="R593" s="184">
        <v>17.533899999999999</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177</v>
      </c>
      <c r="C594" s="180">
        <v>119060</v>
      </c>
      <c r="D594" s="183">
        <v>45022</v>
      </c>
      <c r="E594" s="184">
        <v>855.46</v>
      </c>
      <c r="F594" s="184">
        <v>0.1739</v>
      </c>
      <c r="G594" s="184">
        <v>0.43519999999999998</v>
      </c>
      <c r="H594" s="184">
        <v>2.1105999999999998</v>
      </c>
      <c r="I594" s="184">
        <v>2.2073999999999998</v>
      </c>
      <c r="J594" s="184">
        <v>-0.82410000000000005</v>
      </c>
      <c r="K594" s="184">
        <v>-1.0727</v>
      </c>
      <c r="L594" s="184">
        <v>2.1374</v>
      </c>
      <c r="M594" s="184">
        <v>13.6318</v>
      </c>
      <c r="N594" s="184">
        <v>7.0883000000000003</v>
      </c>
      <c r="O594" s="184">
        <v>33.857500000000002</v>
      </c>
      <c r="P594" s="184">
        <v>10.0793</v>
      </c>
      <c r="Q594" s="184">
        <v>12.995200000000001</v>
      </c>
      <c r="R594" s="184">
        <v>18.255400000000002</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1949</v>
      </c>
      <c r="C595" s="180">
        <v>151078</v>
      </c>
      <c r="D595" s="183">
        <v>45022</v>
      </c>
      <c r="E595" s="184">
        <v>84.019599999999997</v>
      </c>
      <c r="F595" s="184">
        <v>0.40910000000000002</v>
      </c>
      <c r="G595" s="184">
        <v>1.0275000000000001</v>
      </c>
      <c r="H595" s="184">
        <v>2.1768000000000001</v>
      </c>
      <c r="I595" s="184">
        <v>2.8348</v>
      </c>
      <c r="J595" s="184">
        <v>7.3999999999999996E-2</v>
      </c>
      <c r="K595" s="184">
        <v>0.64870000000000005</v>
      </c>
      <c r="L595" s="184">
        <v>-0.48730000000000001</v>
      </c>
      <c r="M595" s="184">
        <v>12.7538</v>
      </c>
      <c r="N595" s="184">
        <v>-2.1412</v>
      </c>
      <c r="O595" s="184">
        <v>28.815300000000001</v>
      </c>
      <c r="P595" s="184">
        <v>7.8335999999999997</v>
      </c>
      <c r="Q595" s="184">
        <v>13.1417</v>
      </c>
      <c r="R595" s="184">
        <v>8.8605</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1950</v>
      </c>
      <c r="C596" s="180">
        <v>151076</v>
      </c>
      <c r="D596" s="183">
        <v>45022</v>
      </c>
      <c r="E596" s="184">
        <v>78.480900000000005</v>
      </c>
      <c r="F596" s="184">
        <v>0.40679999999999999</v>
      </c>
      <c r="G596" s="184">
        <v>1.0207999999999999</v>
      </c>
      <c r="H596" s="184">
        <v>2.1585999999999999</v>
      </c>
      <c r="I596" s="184">
        <v>2.8020999999999998</v>
      </c>
      <c r="J596" s="184">
        <v>2.8999999999999998E-3</v>
      </c>
      <c r="K596" s="184">
        <v>0.44209999999999999</v>
      </c>
      <c r="L596" s="184">
        <v>-0.88790000000000002</v>
      </c>
      <c r="M596" s="184">
        <v>12.0771</v>
      </c>
      <c r="N596" s="184">
        <v>-2.9194</v>
      </c>
      <c r="O596" s="184">
        <v>27.880299999999998</v>
      </c>
      <c r="P596" s="184">
        <v>7.1172000000000004</v>
      </c>
      <c r="Q596" s="184">
        <v>12.792299999999999</v>
      </c>
      <c r="R596" s="184">
        <v>8.0166000000000004</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281</v>
      </c>
      <c r="C597" s="180">
        <v>104707</v>
      </c>
      <c r="D597" s="183">
        <v>45022</v>
      </c>
      <c r="E597" s="184">
        <v>54.288699999999999</v>
      </c>
      <c r="F597" s="184">
        <v>0.3609</v>
      </c>
      <c r="G597" s="184">
        <v>1.1494</v>
      </c>
      <c r="H597" s="184">
        <v>2.6819999999999999</v>
      </c>
      <c r="I597" s="184">
        <v>2.4563999999999999</v>
      </c>
      <c r="J597" s="184">
        <v>-0.85199999999999998</v>
      </c>
      <c r="K597" s="184">
        <v>-3.1621000000000001</v>
      </c>
      <c r="L597" s="184">
        <v>-2.5893999999999999</v>
      </c>
      <c r="M597" s="184">
        <v>6.8627000000000002</v>
      </c>
      <c r="N597" s="184">
        <v>-4.8856999999999999</v>
      </c>
      <c r="O597" s="184">
        <v>27.169599999999999</v>
      </c>
      <c r="P597" s="184">
        <v>7.6417999999999999</v>
      </c>
      <c r="Q597" s="184">
        <v>10.964600000000001</v>
      </c>
      <c r="R597" s="184">
        <v>9.4577000000000009</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178</v>
      </c>
      <c r="C598" s="180">
        <v>120079</v>
      </c>
      <c r="D598" s="183">
        <v>45022</v>
      </c>
      <c r="E598" s="184">
        <v>59.698099999999997</v>
      </c>
      <c r="F598" s="184">
        <v>0.36409999999999998</v>
      </c>
      <c r="G598" s="184">
        <v>1.1592</v>
      </c>
      <c r="H598" s="184">
        <v>2.7084000000000001</v>
      </c>
      <c r="I598" s="184">
        <v>2.4965999999999999</v>
      </c>
      <c r="J598" s="184">
        <v>-0.76039999999999996</v>
      </c>
      <c r="K598" s="184">
        <v>-2.8877999999999999</v>
      </c>
      <c r="L598" s="184">
        <v>-2.0127000000000002</v>
      </c>
      <c r="M598" s="184">
        <v>7.8323</v>
      </c>
      <c r="N598" s="184">
        <v>-3.7256</v>
      </c>
      <c r="O598" s="184">
        <v>28.7621</v>
      </c>
      <c r="P598" s="184">
        <v>8.8703000000000003</v>
      </c>
      <c r="Q598" s="184">
        <v>13.0419</v>
      </c>
      <c r="R598" s="184">
        <v>10.819100000000001</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282</v>
      </c>
      <c r="C599" s="180">
        <v>100354</v>
      </c>
      <c r="D599" s="183">
        <v>45022</v>
      </c>
      <c r="E599" s="184">
        <v>584.88</v>
      </c>
      <c r="F599" s="184">
        <v>0.1147</v>
      </c>
      <c r="G599" s="184">
        <v>0.60029999999999994</v>
      </c>
      <c r="H599" s="184">
        <v>3.0154000000000001</v>
      </c>
      <c r="I599" s="184">
        <v>2.1981000000000002</v>
      </c>
      <c r="J599" s="184">
        <v>-0.93500000000000005</v>
      </c>
      <c r="K599" s="184">
        <v>-3.0531999999999999</v>
      </c>
      <c r="L599" s="184">
        <v>-1.6082000000000001</v>
      </c>
      <c r="M599" s="184">
        <v>6.8391000000000002</v>
      </c>
      <c r="N599" s="184">
        <v>-3.4358</v>
      </c>
      <c r="O599" s="184">
        <v>30.211200000000002</v>
      </c>
      <c r="P599" s="184">
        <v>10.482900000000001</v>
      </c>
      <c r="Q599" s="184">
        <v>18.7759</v>
      </c>
      <c r="R599" s="184">
        <v>10.335100000000001</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179</v>
      </c>
      <c r="C600" s="180">
        <v>120592</v>
      </c>
      <c r="D600" s="183">
        <v>45022</v>
      </c>
      <c r="E600" s="184">
        <v>639.87</v>
      </c>
      <c r="F600" s="184">
        <v>0.1158</v>
      </c>
      <c r="G600" s="184">
        <v>0.60370000000000001</v>
      </c>
      <c r="H600" s="184">
        <v>2.9988000000000001</v>
      </c>
      <c r="I600" s="184">
        <v>2.1879</v>
      </c>
      <c r="J600" s="184">
        <v>-0.91979999999999995</v>
      </c>
      <c r="K600" s="184">
        <v>-2.9426000000000001</v>
      </c>
      <c r="L600" s="184">
        <v>-1.3109999999999999</v>
      </c>
      <c r="M600" s="184">
        <v>7.3606999999999996</v>
      </c>
      <c r="N600" s="184">
        <v>-2.7671000000000001</v>
      </c>
      <c r="O600" s="184">
        <v>31.130199999999999</v>
      </c>
      <c r="P600" s="184">
        <v>11.3108</v>
      </c>
      <c r="Q600" s="184">
        <v>14.522500000000001</v>
      </c>
      <c r="R600" s="184">
        <v>11.111599999999999</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283</v>
      </c>
      <c r="C601" s="180">
        <v>142136</v>
      </c>
      <c r="D601" s="183">
        <v>45022</v>
      </c>
      <c r="E601" s="184">
        <v>17.05</v>
      </c>
      <c r="F601" s="184">
        <v>0.1174</v>
      </c>
      <c r="G601" s="184">
        <v>0.70879999999999999</v>
      </c>
      <c r="H601" s="184">
        <v>3.0834000000000001</v>
      </c>
      <c r="I601" s="184">
        <v>2.8347000000000002</v>
      </c>
      <c r="J601" s="184">
        <v>-1.5589</v>
      </c>
      <c r="K601" s="184">
        <v>-2.46</v>
      </c>
      <c r="L601" s="184">
        <v>-1.6724000000000001</v>
      </c>
      <c r="M601" s="184">
        <v>7.9797000000000002</v>
      </c>
      <c r="N601" s="184">
        <v>5.0523999999999996</v>
      </c>
      <c r="O601" s="184">
        <v>32.879300000000001</v>
      </c>
      <c r="P601" s="184">
        <v>10.428699999999999</v>
      </c>
      <c r="Q601" s="184">
        <v>11.1647</v>
      </c>
      <c r="R601" s="184">
        <v>15.278600000000001</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180</v>
      </c>
      <c r="C602" s="180">
        <v>142134</v>
      </c>
      <c r="D602" s="183">
        <v>45022</v>
      </c>
      <c r="E602" s="184">
        <v>17.64</v>
      </c>
      <c r="F602" s="184">
        <v>0.1135</v>
      </c>
      <c r="G602" s="184">
        <v>0.74239999999999995</v>
      </c>
      <c r="H602" s="184">
        <v>3.0975999999999999</v>
      </c>
      <c r="I602" s="184">
        <v>2.8571</v>
      </c>
      <c r="J602" s="184">
        <v>-1.5075000000000001</v>
      </c>
      <c r="K602" s="184">
        <v>-2.3795999999999999</v>
      </c>
      <c r="L602" s="184">
        <v>-1.5075000000000001</v>
      </c>
      <c r="M602" s="184">
        <v>8.2873000000000001</v>
      </c>
      <c r="N602" s="184">
        <v>5.5023999999999997</v>
      </c>
      <c r="O602" s="184">
        <v>33.418799999999997</v>
      </c>
      <c r="P602" s="184">
        <v>11.1607</v>
      </c>
      <c r="Q602" s="184">
        <v>11.9175</v>
      </c>
      <c r="R602" s="184">
        <v>15.732799999999999</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181</v>
      </c>
      <c r="C603" s="180">
        <v>123637</v>
      </c>
      <c r="D603" s="183">
        <v>45022</v>
      </c>
      <c r="E603" s="184">
        <v>43.16</v>
      </c>
      <c r="F603" s="184">
        <v>0.32540000000000002</v>
      </c>
      <c r="G603" s="184">
        <v>0.9355</v>
      </c>
      <c r="H603" s="184">
        <v>2.7618999999999998</v>
      </c>
      <c r="I603" s="184">
        <v>2.7618999999999998</v>
      </c>
      <c r="J603" s="184">
        <v>-0.5988</v>
      </c>
      <c r="K603" s="184">
        <v>-0.36930000000000002</v>
      </c>
      <c r="L603" s="184">
        <v>0.3488</v>
      </c>
      <c r="M603" s="184">
        <v>12.337300000000001</v>
      </c>
      <c r="N603" s="184">
        <v>-2.3199999999999998E-2</v>
      </c>
      <c r="O603" s="184">
        <v>24.250699999999998</v>
      </c>
      <c r="P603" s="184">
        <v>8.8949999999999996</v>
      </c>
      <c r="Q603" s="184">
        <v>16.499700000000001</v>
      </c>
      <c r="R603" s="184">
        <v>11.8164</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284</v>
      </c>
      <c r="C604" s="180">
        <v>123638</v>
      </c>
      <c r="D604" s="183">
        <v>45022</v>
      </c>
      <c r="E604" s="184">
        <v>38.54</v>
      </c>
      <c r="F604" s="184">
        <v>0.31230000000000002</v>
      </c>
      <c r="G604" s="184">
        <v>0.91649999999999998</v>
      </c>
      <c r="H604" s="184">
        <v>2.7458999999999998</v>
      </c>
      <c r="I604" s="184">
        <v>2.7185999999999999</v>
      </c>
      <c r="J604" s="184">
        <v>-0.69569999999999999</v>
      </c>
      <c r="K604" s="184">
        <v>-0.64449999999999996</v>
      </c>
      <c r="L604" s="184">
        <v>-0.25879999999999997</v>
      </c>
      <c r="M604" s="184">
        <v>11.322900000000001</v>
      </c>
      <c r="N604" s="184">
        <v>-1.2048000000000001</v>
      </c>
      <c r="O604" s="184">
        <v>22.7745</v>
      </c>
      <c r="P604" s="184">
        <v>7.476</v>
      </c>
      <c r="Q604" s="184">
        <v>15.1303</v>
      </c>
      <c r="R604" s="184">
        <v>10.488899999999999</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183</v>
      </c>
      <c r="C605" s="180">
        <v>141808</v>
      </c>
      <c r="D605" s="183">
        <v>45022</v>
      </c>
      <c r="E605" s="184">
        <v>14.43</v>
      </c>
      <c r="F605" s="184">
        <v>0.34770000000000001</v>
      </c>
      <c r="G605" s="184">
        <v>1.1920999999999999</v>
      </c>
      <c r="H605" s="184">
        <v>2.9243999999999999</v>
      </c>
      <c r="I605" s="184">
        <v>2.851</v>
      </c>
      <c r="J605" s="184">
        <v>-0.48280000000000001</v>
      </c>
      <c r="K605" s="184">
        <v>-2.0367000000000002</v>
      </c>
      <c r="L605" s="184">
        <v>0.34770000000000001</v>
      </c>
      <c r="M605" s="184">
        <v>8.9878999999999998</v>
      </c>
      <c r="N605" s="184">
        <v>0.5575</v>
      </c>
      <c r="O605" s="184">
        <v>25.825700000000001</v>
      </c>
      <c r="P605" s="184">
        <v>8.0191999999999997</v>
      </c>
      <c r="Q605" s="184">
        <v>7.2008999999999999</v>
      </c>
      <c r="R605" s="184">
        <v>9.1593999999999998</v>
      </c>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286</v>
      </c>
      <c r="C606" s="180">
        <v>141862</v>
      </c>
      <c r="D606" s="183">
        <v>45022</v>
      </c>
      <c r="E606" s="184">
        <v>13.19</v>
      </c>
      <c r="F606" s="184">
        <v>0.3805</v>
      </c>
      <c r="G606" s="184">
        <v>1.1503000000000001</v>
      </c>
      <c r="H606" s="184">
        <v>2.9664000000000001</v>
      </c>
      <c r="I606" s="184">
        <v>2.8058999999999998</v>
      </c>
      <c r="J606" s="184">
        <v>-0.60289999999999999</v>
      </c>
      <c r="K606" s="184">
        <v>-2.4407999999999999</v>
      </c>
      <c r="L606" s="184">
        <v>-0.45279999999999998</v>
      </c>
      <c r="M606" s="184">
        <v>7.5856000000000003</v>
      </c>
      <c r="N606" s="184">
        <v>-1.1984999999999999</v>
      </c>
      <c r="O606" s="184">
        <v>22.9771</v>
      </c>
      <c r="P606" s="184">
        <v>6.1615000000000002</v>
      </c>
      <c r="Q606" s="184">
        <v>5.3901000000000003</v>
      </c>
      <c r="R606" s="184">
        <v>7.2827999999999999</v>
      </c>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287</v>
      </c>
      <c r="C607" s="180">
        <v>104636</v>
      </c>
      <c r="D607" s="183">
        <v>45022</v>
      </c>
      <c r="E607" s="184">
        <v>75.94</v>
      </c>
      <c r="F607" s="184">
        <v>0.1847</v>
      </c>
      <c r="G607" s="184">
        <v>0.8901</v>
      </c>
      <c r="H607" s="184">
        <v>2.9834999999999998</v>
      </c>
      <c r="I607" s="184">
        <v>2.9554999999999998</v>
      </c>
      <c r="J607" s="184">
        <v>-0.82279999999999998</v>
      </c>
      <c r="K607" s="184">
        <v>-1.4790000000000001</v>
      </c>
      <c r="L607" s="184">
        <v>-1.9242999999999999</v>
      </c>
      <c r="M607" s="184">
        <v>6.7923</v>
      </c>
      <c r="N607" s="184">
        <v>-6.2931999999999997</v>
      </c>
      <c r="O607" s="184">
        <v>25.236499999999999</v>
      </c>
      <c r="P607" s="184">
        <v>9.2911999999999999</v>
      </c>
      <c r="Q607" s="184">
        <v>13.2621</v>
      </c>
      <c r="R607" s="184">
        <v>6.4151999999999996</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184</v>
      </c>
      <c r="C608" s="180">
        <v>120416</v>
      </c>
      <c r="D608" s="183">
        <v>45022</v>
      </c>
      <c r="E608" s="184">
        <v>87.47</v>
      </c>
      <c r="F608" s="184">
        <v>0.18329999999999999</v>
      </c>
      <c r="G608" s="184">
        <v>0.89980000000000004</v>
      </c>
      <c r="H608" s="184">
        <v>3.0028000000000001</v>
      </c>
      <c r="I608" s="184">
        <v>2.9906999999999999</v>
      </c>
      <c r="J608" s="184">
        <v>-0.72640000000000005</v>
      </c>
      <c r="K608" s="184">
        <v>-1.1973</v>
      </c>
      <c r="L608" s="184">
        <v>-1.3422000000000001</v>
      </c>
      <c r="M608" s="184">
        <v>7.7481999999999998</v>
      </c>
      <c r="N608" s="184">
        <v>-5.1403999999999996</v>
      </c>
      <c r="O608" s="184">
        <v>26.790900000000001</v>
      </c>
      <c r="P608" s="184">
        <v>10.709099999999999</v>
      </c>
      <c r="Q608" s="184">
        <v>15.6052</v>
      </c>
      <c r="R608" s="184">
        <v>7.7427000000000001</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185</v>
      </c>
      <c r="C609" s="180">
        <v>147541</v>
      </c>
      <c r="D609" s="183">
        <v>45022</v>
      </c>
      <c r="E609" s="184">
        <v>15.0496</v>
      </c>
      <c r="F609" s="184">
        <v>0.29120000000000001</v>
      </c>
      <c r="G609" s="184">
        <v>0.79159999999999997</v>
      </c>
      <c r="H609" s="184">
        <v>2.6400999999999999</v>
      </c>
      <c r="I609" s="184">
        <v>2.5295999999999998</v>
      </c>
      <c r="J609" s="184">
        <v>-0.626</v>
      </c>
      <c r="K609" s="184">
        <v>-0.82830000000000004</v>
      </c>
      <c r="L609" s="184">
        <v>2.0055999999999998</v>
      </c>
      <c r="M609" s="184">
        <v>13.788</v>
      </c>
      <c r="N609" s="184">
        <v>5.1845999999999997</v>
      </c>
      <c r="O609" s="184">
        <v>27.9209</v>
      </c>
      <c r="P609" s="184"/>
      <c r="Q609" s="184">
        <v>12.5077</v>
      </c>
      <c r="R609" s="184">
        <v>6.7441000000000004</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288</v>
      </c>
      <c r="C610" s="180">
        <v>147544</v>
      </c>
      <c r="D610" s="183">
        <v>45022</v>
      </c>
      <c r="E610" s="184">
        <v>13.9788</v>
      </c>
      <c r="F610" s="184">
        <v>0.28620000000000001</v>
      </c>
      <c r="G610" s="184">
        <v>0.77639999999999998</v>
      </c>
      <c r="H610" s="184">
        <v>2.5981999999999998</v>
      </c>
      <c r="I610" s="184">
        <v>2.4538000000000002</v>
      </c>
      <c r="J610" s="184">
        <v>-0.78779999999999994</v>
      </c>
      <c r="K610" s="184">
        <v>-1.3096000000000001</v>
      </c>
      <c r="L610" s="184">
        <v>1.0562</v>
      </c>
      <c r="M610" s="184">
        <v>12.1327</v>
      </c>
      <c r="N610" s="184">
        <v>3.0884999999999998</v>
      </c>
      <c r="O610" s="184">
        <v>25.233699999999999</v>
      </c>
      <c r="P610" s="184"/>
      <c r="Q610" s="184">
        <v>10.1388</v>
      </c>
      <c r="R610" s="184">
        <v>4.5441000000000003</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289</v>
      </c>
      <c r="C611" s="180">
        <v>107288</v>
      </c>
      <c r="D611" s="183">
        <v>45022</v>
      </c>
      <c r="E611" s="184">
        <v>28.271000000000001</v>
      </c>
      <c r="F611" s="184">
        <v>0.37919999999999998</v>
      </c>
      <c r="G611" s="184">
        <v>0.79759999999999998</v>
      </c>
      <c r="H611" s="184">
        <v>2.2408000000000001</v>
      </c>
      <c r="I611" s="184">
        <v>2.0687000000000002</v>
      </c>
      <c r="J611" s="184">
        <v>-1.6540999999999999</v>
      </c>
      <c r="K611" s="184">
        <v>-1.4391</v>
      </c>
      <c r="L611" s="184">
        <v>0.33650000000000002</v>
      </c>
      <c r="M611" s="184">
        <v>10.259600000000001</v>
      </c>
      <c r="N611" s="184">
        <v>-1.5095000000000001</v>
      </c>
      <c r="O611" s="184">
        <v>30.7531</v>
      </c>
      <c r="P611" s="184">
        <v>11.406700000000001</v>
      </c>
      <c r="Q611" s="184">
        <v>7.1618000000000004</v>
      </c>
      <c r="R611" s="184">
        <v>10.603</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186</v>
      </c>
      <c r="C612" s="180">
        <v>120494</v>
      </c>
      <c r="D612" s="183">
        <v>45022</v>
      </c>
      <c r="E612" s="184">
        <v>31.441700000000001</v>
      </c>
      <c r="F612" s="184">
        <v>0.38179999999999997</v>
      </c>
      <c r="G612" s="184">
        <v>0.80569999999999997</v>
      </c>
      <c r="H612" s="184">
        <v>2.2631000000000001</v>
      </c>
      <c r="I612" s="184">
        <v>2.1076000000000001</v>
      </c>
      <c r="J612" s="184">
        <v>-1.5706</v>
      </c>
      <c r="K612" s="184">
        <v>-1.2019</v>
      </c>
      <c r="L612" s="184">
        <v>0.80630000000000002</v>
      </c>
      <c r="M612" s="184">
        <v>11.063000000000001</v>
      </c>
      <c r="N612" s="184">
        <v>-0.56830000000000003</v>
      </c>
      <c r="O612" s="184">
        <v>31.837700000000002</v>
      </c>
      <c r="P612" s="184">
        <v>12.2957</v>
      </c>
      <c r="Q612" s="184">
        <v>15.5252</v>
      </c>
      <c r="R612" s="184">
        <v>11.5647</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290</v>
      </c>
      <c r="C613" s="180">
        <v>103339</v>
      </c>
      <c r="D613" s="183">
        <v>45022</v>
      </c>
      <c r="E613" s="184">
        <v>74.685000000000002</v>
      </c>
      <c r="F613" s="184">
        <v>0.3871</v>
      </c>
      <c r="G613" s="184">
        <v>0.74729999999999996</v>
      </c>
      <c r="H613" s="184">
        <v>2.2269999999999999</v>
      </c>
      <c r="I613" s="184">
        <v>1.6648000000000001</v>
      </c>
      <c r="J613" s="184">
        <v>-0.8115</v>
      </c>
      <c r="K613" s="184">
        <v>-1.7070000000000001</v>
      </c>
      <c r="L613" s="184">
        <v>0.91610000000000003</v>
      </c>
      <c r="M613" s="184">
        <v>12.621600000000001</v>
      </c>
      <c r="N613" s="184">
        <v>1.0006999999999999</v>
      </c>
      <c r="O613" s="184">
        <v>31.729099999999999</v>
      </c>
      <c r="P613" s="184">
        <v>12.864699999999999</v>
      </c>
      <c r="Q613" s="184">
        <v>12.2662</v>
      </c>
      <c r="R613" s="184">
        <v>12.3187</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187</v>
      </c>
      <c r="C614" s="180">
        <v>119773</v>
      </c>
      <c r="D614" s="183">
        <v>45022</v>
      </c>
      <c r="E614" s="184">
        <v>85.128</v>
      </c>
      <c r="F614" s="184">
        <v>0.39150000000000001</v>
      </c>
      <c r="G614" s="184">
        <v>0.75749999999999995</v>
      </c>
      <c r="H614" s="184">
        <v>2.2534000000000001</v>
      </c>
      <c r="I614" s="184">
        <v>1.7110000000000001</v>
      </c>
      <c r="J614" s="184">
        <v>-0.71150000000000002</v>
      </c>
      <c r="K614" s="184">
        <v>-1.3797999999999999</v>
      </c>
      <c r="L614" s="184">
        <v>1.5992999999999999</v>
      </c>
      <c r="M614" s="184">
        <v>13.760300000000001</v>
      </c>
      <c r="N614" s="184">
        <v>2.3578999999999999</v>
      </c>
      <c r="O614" s="184">
        <v>33.494</v>
      </c>
      <c r="P614" s="184">
        <v>14.2925</v>
      </c>
      <c r="Q614" s="184">
        <v>14.9741</v>
      </c>
      <c r="R614" s="184">
        <v>13.8361</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189</v>
      </c>
      <c r="C615" s="180">
        <v>120270</v>
      </c>
      <c r="D615" s="183">
        <v>45022</v>
      </c>
      <c r="E615" s="184">
        <v>107.8772</v>
      </c>
      <c r="F615" s="184">
        <v>7.9500000000000001E-2</v>
      </c>
      <c r="G615" s="184">
        <v>0.81159999999999999</v>
      </c>
      <c r="H615" s="184">
        <v>2.3332999999999999</v>
      </c>
      <c r="I615" s="184">
        <v>2.4285999999999999</v>
      </c>
      <c r="J615" s="184">
        <v>-1.1299999999999999E-2</v>
      </c>
      <c r="K615" s="184">
        <v>0.39979999999999999</v>
      </c>
      <c r="L615" s="184">
        <v>-3.5305</v>
      </c>
      <c r="M615" s="184">
        <v>7.9851000000000001</v>
      </c>
      <c r="N615" s="184">
        <v>-2.3216000000000001</v>
      </c>
      <c r="O615" s="184">
        <v>25.758500000000002</v>
      </c>
      <c r="P615" s="184">
        <v>9.7347999999999999</v>
      </c>
      <c r="Q615" s="184">
        <v>13.2774</v>
      </c>
      <c r="R615" s="184">
        <v>10.4328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1755</v>
      </c>
      <c r="C616" s="180">
        <v>100865</v>
      </c>
      <c r="D616" s="183">
        <v>45022</v>
      </c>
      <c r="E616" s="184">
        <v>97.0595</v>
      </c>
      <c r="F616" s="184">
        <v>7.6799999999999993E-2</v>
      </c>
      <c r="G616" s="184">
        <v>0.80359999999999998</v>
      </c>
      <c r="H616" s="184">
        <v>2.3123</v>
      </c>
      <c r="I616" s="184">
        <v>2.3913000000000002</v>
      </c>
      <c r="J616" s="184">
        <v>-8.77E-2</v>
      </c>
      <c r="K616" s="184">
        <v>0.15840000000000001</v>
      </c>
      <c r="L616" s="184">
        <v>-4.0086000000000004</v>
      </c>
      <c r="M616" s="184">
        <v>7.1708999999999996</v>
      </c>
      <c r="N616" s="184">
        <v>-3.3308</v>
      </c>
      <c r="O616" s="184">
        <v>24.278300000000002</v>
      </c>
      <c r="P616" s="184">
        <v>8.4727999999999994</v>
      </c>
      <c r="Q616" s="184">
        <v>9.3620000000000001</v>
      </c>
      <c r="R616" s="184">
        <v>9.1692999999999998</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1998</v>
      </c>
      <c r="C617" s="180">
        <v>139781</v>
      </c>
      <c r="D617" s="183">
        <v>45022</v>
      </c>
      <c r="E617" s="184">
        <v>21.478899999999999</v>
      </c>
      <c r="F617" s="184">
        <v>0.3574</v>
      </c>
      <c r="G617" s="184">
        <v>1.1091</v>
      </c>
      <c r="H617" s="184">
        <v>3.1063000000000001</v>
      </c>
      <c r="I617" s="184">
        <v>3</v>
      </c>
      <c r="J617" s="184">
        <v>-0.34060000000000001</v>
      </c>
      <c r="K617" s="184">
        <v>0.20899999999999999</v>
      </c>
      <c r="L617" s="184">
        <v>1.8758999999999999</v>
      </c>
      <c r="M617" s="184">
        <v>11.9672</v>
      </c>
      <c r="N617" s="184">
        <v>1.1786000000000001</v>
      </c>
      <c r="O617" s="184">
        <v>33.948999999999998</v>
      </c>
      <c r="P617" s="184">
        <v>11.885</v>
      </c>
      <c r="Q617" s="184">
        <v>12.545400000000001</v>
      </c>
      <c r="R617" s="184">
        <v>14.870799999999999</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1999</v>
      </c>
      <c r="C618" s="180">
        <v>139783</v>
      </c>
      <c r="D618" s="183">
        <v>45022</v>
      </c>
      <c r="E618" s="184">
        <v>18.984400000000001</v>
      </c>
      <c r="F618" s="184">
        <v>0.35310000000000002</v>
      </c>
      <c r="G618" s="184">
        <v>1.0959000000000001</v>
      </c>
      <c r="H618" s="184">
        <v>3.0697000000000001</v>
      </c>
      <c r="I618" s="184">
        <v>2.9339</v>
      </c>
      <c r="J618" s="184">
        <v>-0.4859</v>
      </c>
      <c r="K618" s="184">
        <v>-0.21709999999999999</v>
      </c>
      <c r="L618" s="184">
        <v>0.99909999999999999</v>
      </c>
      <c r="M618" s="184">
        <v>10.5177</v>
      </c>
      <c r="N618" s="184">
        <v>-0.56979999999999997</v>
      </c>
      <c r="O618" s="184">
        <v>31.697099999999999</v>
      </c>
      <c r="P618" s="184">
        <v>9.9283999999999999</v>
      </c>
      <c r="Q618" s="184">
        <v>10.4178</v>
      </c>
      <c r="R618" s="184">
        <v>12.9217</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191</v>
      </c>
      <c r="C619" s="180">
        <v>135781</v>
      </c>
      <c r="D619" s="183">
        <v>45022</v>
      </c>
      <c r="E619" s="184">
        <v>33.834000000000003</v>
      </c>
      <c r="F619" s="184">
        <v>0.29049999999999998</v>
      </c>
      <c r="G619" s="184">
        <v>0.84650000000000003</v>
      </c>
      <c r="H619" s="184">
        <v>2.7576999999999998</v>
      </c>
      <c r="I619" s="184">
        <v>2.5335000000000001</v>
      </c>
      <c r="J619" s="184">
        <v>-0.84399999999999997</v>
      </c>
      <c r="K619" s="184">
        <v>-1.5194000000000001</v>
      </c>
      <c r="L619" s="184">
        <v>0.75939999999999996</v>
      </c>
      <c r="M619" s="184">
        <v>8.1338000000000008</v>
      </c>
      <c r="N619" s="184">
        <v>-1.4906999999999999</v>
      </c>
      <c r="O619" s="184">
        <v>34.774000000000001</v>
      </c>
      <c r="P619" s="184">
        <v>15.227</v>
      </c>
      <c r="Q619" s="184">
        <v>18.234999999999999</v>
      </c>
      <c r="R619" s="184">
        <v>11.1974</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294</v>
      </c>
      <c r="C620" s="180">
        <v>135784</v>
      </c>
      <c r="D620" s="183">
        <v>45022</v>
      </c>
      <c r="E620" s="184">
        <v>30.588000000000001</v>
      </c>
      <c r="F620" s="184">
        <v>0.28849999999999998</v>
      </c>
      <c r="G620" s="184">
        <v>0.83730000000000004</v>
      </c>
      <c r="H620" s="184">
        <v>2.7374000000000001</v>
      </c>
      <c r="I620" s="184">
        <v>2.4964</v>
      </c>
      <c r="J620" s="184">
        <v>-0.92630000000000001</v>
      </c>
      <c r="K620" s="184">
        <v>-1.7853000000000001</v>
      </c>
      <c r="L620" s="184">
        <v>0.19980000000000001</v>
      </c>
      <c r="M620" s="184">
        <v>7.2247000000000003</v>
      </c>
      <c r="N620" s="184">
        <v>-2.6015000000000001</v>
      </c>
      <c r="O620" s="184">
        <v>33.003900000000002</v>
      </c>
      <c r="P620" s="184">
        <v>13.642899999999999</v>
      </c>
      <c r="Q620" s="184">
        <v>16.607600000000001</v>
      </c>
      <c r="R620" s="184">
        <v>9.8638999999999992</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192</v>
      </c>
      <c r="C621" s="180">
        <v>133386</v>
      </c>
      <c r="D621" s="183">
        <v>45022</v>
      </c>
      <c r="E621" s="184">
        <v>29.867999999999999</v>
      </c>
      <c r="F621" s="184">
        <v>7.6700000000000004E-2</v>
      </c>
      <c r="G621" s="184">
        <v>-2.98E-2</v>
      </c>
      <c r="H621" s="184">
        <v>1.3540000000000001</v>
      </c>
      <c r="I621" s="184">
        <v>1.6202000000000001</v>
      </c>
      <c r="J621" s="184">
        <v>-1.3844000000000001</v>
      </c>
      <c r="K621" s="184">
        <v>-0.77210000000000001</v>
      </c>
      <c r="L621" s="184">
        <v>1.8516999999999999</v>
      </c>
      <c r="M621" s="184">
        <v>14.5992</v>
      </c>
      <c r="N621" s="184">
        <v>5.5895000000000001</v>
      </c>
      <c r="O621" s="184">
        <v>29.894100000000002</v>
      </c>
      <c r="P621" s="184">
        <v>9.4924999999999997</v>
      </c>
      <c r="Q621" s="184">
        <v>14.254799999999999</v>
      </c>
      <c r="R621" s="184">
        <v>11.686400000000001</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295</v>
      </c>
      <c r="C622" s="180">
        <v>133385</v>
      </c>
      <c r="D622" s="183">
        <v>45022</v>
      </c>
      <c r="E622" s="184">
        <v>26.7912</v>
      </c>
      <c r="F622" s="184">
        <v>7.3599999999999999E-2</v>
      </c>
      <c r="G622" s="184">
        <v>-3.95E-2</v>
      </c>
      <c r="H622" s="184">
        <v>1.3279000000000001</v>
      </c>
      <c r="I622" s="184">
        <v>1.5745</v>
      </c>
      <c r="J622" s="184">
        <v>-1.4830000000000001</v>
      </c>
      <c r="K622" s="184">
        <v>-1.0676000000000001</v>
      </c>
      <c r="L622" s="184">
        <v>1.2276</v>
      </c>
      <c r="M622" s="184">
        <v>13.530200000000001</v>
      </c>
      <c r="N622" s="184">
        <v>4.2885</v>
      </c>
      <c r="O622" s="184">
        <v>28.233000000000001</v>
      </c>
      <c r="P622" s="184">
        <v>8.1039999999999992</v>
      </c>
      <c r="Q622" s="184">
        <v>12.7521</v>
      </c>
      <c r="R622" s="184">
        <v>10.3073</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1824</v>
      </c>
      <c r="C623" s="180">
        <v>135654</v>
      </c>
      <c r="D623" s="183">
        <v>45022</v>
      </c>
      <c r="E623" s="184">
        <v>22.666799999999999</v>
      </c>
      <c r="F623" s="184">
        <v>0.29509999999999997</v>
      </c>
      <c r="G623" s="184">
        <v>0.57999999999999996</v>
      </c>
      <c r="H623" s="184">
        <v>2.7772000000000001</v>
      </c>
      <c r="I623" s="184">
        <v>2.048</v>
      </c>
      <c r="J623" s="184">
        <v>-1.6035999999999999</v>
      </c>
      <c r="K623" s="184">
        <v>-1.4611000000000001</v>
      </c>
      <c r="L623" s="184">
        <v>-0.27060000000000001</v>
      </c>
      <c r="M623" s="184">
        <v>10.9063</v>
      </c>
      <c r="N623" s="184">
        <v>-1.0702</v>
      </c>
      <c r="O623" s="184">
        <v>28.204899999999999</v>
      </c>
      <c r="P623" s="184">
        <v>9.9223999999999997</v>
      </c>
      <c r="Q623" s="184">
        <v>11.911899999999999</v>
      </c>
      <c r="R623" s="184">
        <v>10.386900000000001</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1825</v>
      </c>
      <c r="C624" s="180">
        <v>135655</v>
      </c>
      <c r="D624" s="183">
        <v>45022</v>
      </c>
      <c r="E624" s="184">
        <v>19.971399999999999</v>
      </c>
      <c r="F624" s="184">
        <v>0.2903</v>
      </c>
      <c r="G624" s="184">
        <v>0.5645</v>
      </c>
      <c r="H624" s="184">
        <v>2.7387999999999999</v>
      </c>
      <c r="I624" s="184">
        <v>2.0068000000000001</v>
      </c>
      <c r="J624" s="184">
        <v>-1.7301</v>
      </c>
      <c r="K624" s="184">
        <v>-1.8947000000000001</v>
      </c>
      <c r="L624" s="184">
        <v>-1.1933</v>
      </c>
      <c r="M624" s="184">
        <v>9.3580000000000005</v>
      </c>
      <c r="N624" s="184">
        <v>-2.9516</v>
      </c>
      <c r="O624" s="184">
        <v>25.795400000000001</v>
      </c>
      <c r="P624" s="184">
        <v>7.9539999999999997</v>
      </c>
      <c r="Q624" s="184">
        <v>9.9802</v>
      </c>
      <c r="R624" s="184">
        <v>8.3003999999999998</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296</v>
      </c>
      <c r="C625" s="180">
        <v>103196</v>
      </c>
      <c r="D625" s="183">
        <v>45022</v>
      </c>
      <c r="E625" s="184">
        <v>78.308000000000007</v>
      </c>
      <c r="F625" s="184">
        <v>0.48880000000000001</v>
      </c>
      <c r="G625" s="184">
        <v>1.1264000000000001</v>
      </c>
      <c r="H625" s="184">
        <v>3.1128</v>
      </c>
      <c r="I625" s="184">
        <v>2.5226000000000002</v>
      </c>
      <c r="J625" s="184">
        <v>-1.0868</v>
      </c>
      <c r="K625" s="184">
        <v>-2.8727999999999998</v>
      </c>
      <c r="L625" s="184">
        <v>-0.28649999999999998</v>
      </c>
      <c r="M625" s="184">
        <v>9.7386999999999997</v>
      </c>
      <c r="N625" s="184">
        <v>-1.1509</v>
      </c>
      <c r="O625" s="184">
        <v>31.437000000000001</v>
      </c>
      <c r="P625" s="184">
        <v>5.2378999999999998</v>
      </c>
      <c r="Q625" s="184">
        <v>12.441599999999999</v>
      </c>
      <c r="R625" s="184">
        <v>11.728</v>
      </c>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193</v>
      </c>
      <c r="C626" s="180">
        <v>118803</v>
      </c>
      <c r="D626" s="183">
        <v>45022</v>
      </c>
      <c r="E626" s="184">
        <v>84.638300000000001</v>
      </c>
      <c r="F626" s="184">
        <v>0.49059999999999998</v>
      </c>
      <c r="G626" s="184">
        <v>1.1318999999999999</v>
      </c>
      <c r="H626" s="184">
        <v>3.1280999999999999</v>
      </c>
      <c r="I626" s="184">
        <v>2.548</v>
      </c>
      <c r="J626" s="184">
        <v>-1.0367999999999999</v>
      </c>
      <c r="K626" s="184">
        <v>-2.7223999999999999</v>
      </c>
      <c r="L626" s="184">
        <v>2.5100000000000001E-2</v>
      </c>
      <c r="M626" s="184">
        <v>10.310700000000001</v>
      </c>
      <c r="N626" s="184">
        <v>-0.4294</v>
      </c>
      <c r="O626" s="184">
        <v>32.378700000000002</v>
      </c>
      <c r="P626" s="184">
        <v>6.0190999999999999</v>
      </c>
      <c r="Q626" s="184">
        <v>12.7036</v>
      </c>
      <c r="R626" s="184">
        <v>12.528600000000001</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194</v>
      </c>
      <c r="C627" s="180">
        <v>147481</v>
      </c>
      <c r="D627" s="183">
        <v>45022</v>
      </c>
      <c r="E627" s="184">
        <v>20.897500000000001</v>
      </c>
      <c r="F627" s="184">
        <v>0.1212</v>
      </c>
      <c r="G627" s="184">
        <v>0.81089999999999995</v>
      </c>
      <c r="H627" s="184">
        <v>2.3203999999999998</v>
      </c>
      <c r="I627" s="184">
        <v>1.8903000000000001</v>
      </c>
      <c r="J627" s="184">
        <v>-1.1041000000000001</v>
      </c>
      <c r="K627" s="184">
        <v>1.7212000000000001</v>
      </c>
      <c r="L627" s="184">
        <v>2.8066</v>
      </c>
      <c r="M627" s="184">
        <v>13.259399999999999</v>
      </c>
      <c r="N627" s="184">
        <v>4.6471</v>
      </c>
      <c r="O627" s="184">
        <v>36.778500000000001</v>
      </c>
      <c r="P627" s="184"/>
      <c r="Q627" s="184">
        <v>22.015799999999999</v>
      </c>
      <c r="R627" s="184">
        <v>18.1906</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297</v>
      </c>
      <c r="C628" s="180">
        <v>147482</v>
      </c>
      <c r="D628" s="183">
        <v>45022</v>
      </c>
      <c r="E628" s="184">
        <v>19.936399999999999</v>
      </c>
      <c r="F628" s="184">
        <v>0.11799999999999999</v>
      </c>
      <c r="G628" s="184">
        <v>0.8014</v>
      </c>
      <c r="H628" s="184">
        <v>2.2957000000000001</v>
      </c>
      <c r="I628" s="184">
        <v>1.8478000000000001</v>
      </c>
      <c r="J628" s="184">
        <v>-1.1949000000000001</v>
      </c>
      <c r="K628" s="184">
        <v>1.4064000000000001</v>
      </c>
      <c r="L628" s="184">
        <v>2.1305999999999998</v>
      </c>
      <c r="M628" s="184">
        <v>12.123200000000001</v>
      </c>
      <c r="N628" s="184">
        <v>3.2395999999999998</v>
      </c>
      <c r="O628" s="184">
        <v>35.054600000000001</v>
      </c>
      <c r="P628" s="184"/>
      <c r="Q628" s="184">
        <v>20.474699999999999</v>
      </c>
      <c r="R628" s="184">
        <v>16.631799999999998</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1800</v>
      </c>
      <c r="C629" s="180">
        <v>135601</v>
      </c>
      <c r="D629" s="183">
        <v>45022</v>
      </c>
      <c r="E629" s="184">
        <v>26.97</v>
      </c>
      <c r="F629" s="184">
        <v>0.4844</v>
      </c>
      <c r="G629" s="184">
        <v>0.97340000000000004</v>
      </c>
      <c r="H629" s="184">
        <v>2.7037</v>
      </c>
      <c r="I629" s="184">
        <v>2.7037</v>
      </c>
      <c r="J629" s="184">
        <v>-0.47970000000000002</v>
      </c>
      <c r="K629" s="184">
        <v>-1.3532999999999999</v>
      </c>
      <c r="L629" s="184">
        <v>2.8997000000000002</v>
      </c>
      <c r="M629" s="184">
        <v>12.2347</v>
      </c>
      <c r="N629" s="184">
        <v>0.67190000000000005</v>
      </c>
      <c r="O629" s="184">
        <v>35.391100000000002</v>
      </c>
      <c r="P629" s="184">
        <v>13.5534</v>
      </c>
      <c r="Q629" s="184">
        <v>14.5083</v>
      </c>
      <c r="R629" s="184">
        <v>16.0959</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1801</v>
      </c>
      <c r="C630" s="180">
        <v>135598</v>
      </c>
      <c r="D630" s="183">
        <v>45022</v>
      </c>
      <c r="E630" s="184">
        <v>24.39</v>
      </c>
      <c r="F630" s="184">
        <v>0.49440000000000001</v>
      </c>
      <c r="G630" s="184">
        <v>0.99380000000000002</v>
      </c>
      <c r="H630" s="184">
        <v>2.6947000000000001</v>
      </c>
      <c r="I630" s="184">
        <v>2.6515</v>
      </c>
      <c r="J630" s="184">
        <v>-0.61119999999999997</v>
      </c>
      <c r="K630" s="184">
        <v>-1.6929000000000001</v>
      </c>
      <c r="L630" s="184">
        <v>2.1356999999999999</v>
      </c>
      <c r="M630" s="184">
        <v>11.015000000000001</v>
      </c>
      <c r="N630" s="184">
        <v>-0.81330000000000002</v>
      </c>
      <c r="O630" s="184">
        <v>33.659799999999997</v>
      </c>
      <c r="P630" s="184">
        <v>11.8955</v>
      </c>
      <c r="Q630" s="184">
        <v>12.9468</v>
      </c>
      <c r="R630" s="184">
        <v>14.5116</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299</v>
      </c>
      <c r="C631" s="180">
        <v>101815</v>
      </c>
      <c r="D631" s="183"/>
      <c r="E631" s="184"/>
      <c r="F631" s="184"/>
      <c r="G631" s="184"/>
      <c r="H631" s="184"/>
      <c r="I631" s="184"/>
      <c r="J631" s="184"/>
      <c r="K631" s="184"/>
      <c r="L631" s="184"/>
      <c r="M631" s="184"/>
      <c r="N631" s="184"/>
      <c r="O631" s="184"/>
      <c r="P631" s="184"/>
      <c r="Q631" s="184"/>
      <c r="R631" s="184"/>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196</v>
      </c>
      <c r="C632" s="180">
        <v>119486</v>
      </c>
      <c r="D632" s="183"/>
      <c r="E632" s="184"/>
      <c r="F632" s="184"/>
      <c r="G632" s="184"/>
      <c r="H632" s="184"/>
      <c r="I632" s="184"/>
      <c r="J632" s="184"/>
      <c r="K632" s="184"/>
      <c r="L632" s="184"/>
      <c r="M632" s="184"/>
      <c r="N632" s="184"/>
      <c r="O632" s="184"/>
      <c r="P632" s="184"/>
      <c r="Q632" s="184"/>
      <c r="R632" s="184"/>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301</v>
      </c>
      <c r="C633" s="180">
        <v>100175</v>
      </c>
      <c r="D633" s="183">
        <v>45022</v>
      </c>
      <c r="E633" s="184">
        <v>228.07570000000001</v>
      </c>
      <c r="F633" s="184">
        <v>0.29599999999999999</v>
      </c>
      <c r="G633" s="184">
        <v>0.91439999999999999</v>
      </c>
      <c r="H633" s="184">
        <v>2.6970000000000001</v>
      </c>
      <c r="I633" s="184">
        <v>2.5289000000000001</v>
      </c>
      <c r="J633" s="184">
        <v>-1.0121</v>
      </c>
      <c r="K633" s="184">
        <v>-7.2643000000000004</v>
      </c>
      <c r="L633" s="184">
        <v>-6.3491999999999997</v>
      </c>
      <c r="M633" s="184">
        <v>10.6128</v>
      </c>
      <c r="N633" s="184">
        <v>-3.3237999999999999</v>
      </c>
      <c r="O633" s="184">
        <v>49.857399999999998</v>
      </c>
      <c r="P633" s="184">
        <v>20.119700000000002</v>
      </c>
      <c r="Q633" s="184">
        <v>14.5433</v>
      </c>
      <c r="R633" s="184">
        <v>18.046299999999999</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198</v>
      </c>
      <c r="C634" s="180">
        <v>120847</v>
      </c>
      <c r="D634" s="183">
        <v>45022</v>
      </c>
      <c r="E634" s="184">
        <v>248.87479999999999</v>
      </c>
      <c r="F634" s="184">
        <v>0.29959999999999998</v>
      </c>
      <c r="G634" s="184">
        <v>0.92520000000000002</v>
      </c>
      <c r="H634" s="184">
        <v>2.7279</v>
      </c>
      <c r="I634" s="184">
        <v>2.5811999999999999</v>
      </c>
      <c r="J634" s="184">
        <v>-0.90110000000000001</v>
      </c>
      <c r="K634" s="184">
        <v>-6.9581</v>
      </c>
      <c r="L634" s="184">
        <v>-5.7065999999999999</v>
      </c>
      <c r="M634" s="184">
        <v>11.858599999999999</v>
      </c>
      <c r="N634" s="184">
        <v>-1.7928999999999999</v>
      </c>
      <c r="O634" s="184">
        <v>52.674900000000001</v>
      </c>
      <c r="P634" s="184">
        <v>21.977599999999999</v>
      </c>
      <c r="Q634" s="184">
        <v>19.7758</v>
      </c>
      <c r="R634" s="184">
        <v>20.192399999999999</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199</v>
      </c>
      <c r="C635" s="180">
        <v>111549</v>
      </c>
      <c r="D635" s="183">
        <v>45022</v>
      </c>
      <c r="E635" s="184">
        <v>78.7</v>
      </c>
      <c r="F635" s="184">
        <v>0.25480000000000003</v>
      </c>
      <c r="G635" s="184">
        <v>0.70379999999999998</v>
      </c>
      <c r="H635" s="184">
        <v>2.5674000000000001</v>
      </c>
      <c r="I635" s="184">
        <v>2.1150000000000002</v>
      </c>
      <c r="J635" s="184">
        <v>-1.8703000000000001</v>
      </c>
      <c r="K635" s="184">
        <v>-2.5266000000000002</v>
      </c>
      <c r="L635" s="184">
        <v>0.62649999999999995</v>
      </c>
      <c r="M635" s="184">
        <v>8.8971999999999998</v>
      </c>
      <c r="N635" s="184">
        <v>1.0918000000000001</v>
      </c>
      <c r="O635" s="184">
        <v>30.628</v>
      </c>
      <c r="P635" s="184">
        <v>8.7956000000000003</v>
      </c>
      <c r="Q635" s="184">
        <v>15.5276</v>
      </c>
      <c r="R635" s="184">
        <v>9.0661000000000005</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302</v>
      </c>
      <c r="C636" s="180">
        <v>141070</v>
      </c>
      <c r="D636" s="183">
        <v>45022</v>
      </c>
      <c r="E636" s="184">
        <v>76.86</v>
      </c>
      <c r="F636" s="184">
        <v>0.26090000000000002</v>
      </c>
      <c r="G636" s="184">
        <v>0.70750000000000002</v>
      </c>
      <c r="H636" s="184">
        <v>2.5619999999999998</v>
      </c>
      <c r="I636" s="184">
        <v>2.1124000000000001</v>
      </c>
      <c r="J636" s="184">
        <v>-1.9016999999999999</v>
      </c>
      <c r="K636" s="184">
        <v>-2.6472000000000002</v>
      </c>
      <c r="L636" s="184">
        <v>0.39179999999999998</v>
      </c>
      <c r="M636" s="184">
        <v>8.4979999999999993</v>
      </c>
      <c r="N636" s="184">
        <v>0.60209999999999997</v>
      </c>
      <c r="O636" s="184">
        <v>29.9984</v>
      </c>
      <c r="P636" s="184">
        <v>8.3201000000000001</v>
      </c>
      <c r="Q636" s="184">
        <v>15.168900000000001</v>
      </c>
      <c r="R636" s="184">
        <v>8.5408000000000008</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370</v>
      </c>
      <c r="C637" s="180">
        <v>119723</v>
      </c>
      <c r="D637" s="183">
        <v>45022</v>
      </c>
      <c r="E637" s="184">
        <v>250.84899999999999</v>
      </c>
      <c r="F637" s="184">
        <v>0.42849999999999999</v>
      </c>
      <c r="G637" s="184">
        <v>0.64500000000000002</v>
      </c>
      <c r="H637" s="184">
        <v>2.2151000000000001</v>
      </c>
      <c r="I637" s="184">
        <v>1.8386</v>
      </c>
      <c r="J637" s="184">
        <v>-0.48899999999999999</v>
      </c>
      <c r="K637" s="184">
        <v>-0.63390000000000002</v>
      </c>
      <c r="L637" s="184">
        <v>3.899</v>
      </c>
      <c r="M637" s="184">
        <v>14.2928</v>
      </c>
      <c r="N637" s="184">
        <v>5.7667000000000002</v>
      </c>
      <c r="O637" s="184">
        <v>33.4345</v>
      </c>
      <c r="P637" s="184">
        <v>11.5625</v>
      </c>
      <c r="Q637" s="184">
        <v>13.6312</v>
      </c>
      <c r="R637" s="184">
        <v>14.8812</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373</v>
      </c>
      <c r="C638" s="180">
        <v>105628</v>
      </c>
      <c r="D638" s="183">
        <v>45022</v>
      </c>
      <c r="E638" s="184">
        <v>732.04995359899397</v>
      </c>
      <c r="F638" s="184">
        <v>0.42649999999999999</v>
      </c>
      <c r="G638" s="184">
        <v>0.6391</v>
      </c>
      <c r="H638" s="184">
        <v>2.1991999999999998</v>
      </c>
      <c r="I638" s="184">
        <v>1.8120000000000001</v>
      </c>
      <c r="J638" s="184">
        <v>-0.54820000000000002</v>
      </c>
      <c r="K638" s="184">
        <v>-0.80310000000000004</v>
      </c>
      <c r="L638" s="184">
        <v>3.5623999999999998</v>
      </c>
      <c r="M638" s="184">
        <v>13.7531</v>
      </c>
      <c r="N638" s="184">
        <v>5.1185999999999998</v>
      </c>
      <c r="O638" s="184">
        <v>32.605400000000003</v>
      </c>
      <c r="P638" s="184">
        <v>10.8522</v>
      </c>
      <c r="Q638" s="184">
        <v>15.366</v>
      </c>
      <c r="R638" s="184">
        <v>14.170999999999999</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201</v>
      </c>
      <c r="C639" s="180">
        <v>132933</v>
      </c>
      <c r="D639" s="183">
        <v>45022</v>
      </c>
      <c r="E639" s="184">
        <v>26.994399999999999</v>
      </c>
      <c r="F639" s="184">
        <v>0.38119999999999998</v>
      </c>
      <c r="G639" s="184">
        <v>1.1523000000000001</v>
      </c>
      <c r="H639" s="184">
        <v>3.1766000000000001</v>
      </c>
      <c r="I639" s="184">
        <v>2.2097000000000002</v>
      </c>
      <c r="J639" s="184">
        <v>-1.4512</v>
      </c>
      <c r="K639" s="184">
        <v>-1.0244</v>
      </c>
      <c r="L639" s="184">
        <v>-3.2035999999999998</v>
      </c>
      <c r="M639" s="184">
        <v>11.6066</v>
      </c>
      <c r="N639" s="184">
        <v>0.19600000000000001</v>
      </c>
      <c r="O639" s="184">
        <v>40.513399999999997</v>
      </c>
      <c r="P639" s="184">
        <v>13.817500000000001</v>
      </c>
      <c r="Q639" s="184">
        <v>13.004099999999999</v>
      </c>
      <c r="R639" s="184">
        <v>16.700900000000001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306</v>
      </c>
      <c r="C640" s="180">
        <v>132924</v>
      </c>
      <c r="D640" s="183">
        <v>45022</v>
      </c>
      <c r="E640" s="184">
        <v>26.168900000000001</v>
      </c>
      <c r="F640" s="184">
        <v>0.38009999999999999</v>
      </c>
      <c r="G640" s="184">
        <v>1.1491</v>
      </c>
      <c r="H640" s="184">
        <v>3.1684999999999999</v>
      </c>
      <c r="I640" s="184">
        <v>2.1959</v>
      </c>
      <c r="J640" s="184">
        <v>-1.4806999999999999</v>
      </c>
      <c r="K640" s="184">
        <v>-1.1094999999999999</v>
      </c>
      <c r="L640" s="184">
        <v>-3.3719999999999999</v>
      </c>
      <c r="M640" s="184">
        <v>11.3139</v>
      </c>
      <c r="N640" s="184">
        <v>-0.1515</v>
      </c>
      <c r="O640" s="184">
        <v>40.020200000000003</v>
      </c>
      <c r="P640" s="184">
        <v>13.2446</v>
      </c>
      <c r="Q640" s="184">
        <v>12.5747</v>
      </c>
      <c r="R640" s="184">
        <v>16.292300000000001</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202</v>
      </c>
      <c r="C641" s="180">
        <v>133364</v>
      </c>
      <c r="D641" s="183">
        <v>45022</v>
      </c>
      <c r="E641" s="184">
        <v>28.226900000000001</v>
      </c>
      <c r="F641" s="184">
        <v>0.38940000000000002</v>
      </c>
      <c r="G641" s="184">
        <v>1.1789000000000001</v>
      </c>
      <c r="H641" s="184">
        <v>3.2416999999999998</v>
      </c>
      <c r="I641" s="184">
        <v>2.2162000000000002</v>
      </c>
      <c r="J641" s="184">
        <v>-1.4651000000000001</v>
      </c>
      <c r="K641" s="184">
        <v>-1.0797000000000001</v>
      </c>
      <c r="L641" s="184">
        <v>-3.4472999999999998</v>
      </c>
      <c r="M641" s="184">
        <v>10.928599999999999</v>
      </c>
      <c r="N641" s="184">
        <v>-0.43419999999999997</v>
      </c>
      <c r="O641" s="184">
        <v>38.998600000000003</v>
      </c>
      <c r="P641" s="184">
        <v>14.375999999999999</v>
      </c>
      <c r="Q641" s="184">
        <v>13.780200000000001</v>
      </c>
      <c r="R641" s="184">
        <v>16.062799999999999</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305</v>
      </c>
      <c r="C642" s="180">
        <v>133361</v>
      </c>
      <c r="D642" s="183">
        <v>45022</v>
      </c>
      <c r="E642" s="184">
        <v>27.372800000000002</v>
      </c>
      <c r="F642" s="184">
        <v>0.38840000000000002</v>
      </c>
      <c r="G642" s="184">
        <v>1.1758</v>
      </c>
      <c r="H642" s="184">
        <v>3.2336</v>
      </c>
      <c r="I642" s="184">
        <v>2.2021000000000002</v>
      </c>
      <c r="J642" s="184">
        <v>-1.4944999999999999</v>
      </c>
      <c r="K642" s="184">
        <v>-1.1652</v>
      </c>
      <c r="L642" s="184">
        <v>-3.6158999999999999</v>
      </c>
      <c r="M642" s="184">
        <v>10.638299999999999</v>
      </c>
      <c r="N642" s="184">
        <v>-0.77900000000000003</v>
      </c>
      <c r="O642" s="184">
        <v>38.514800000000001</v>
      </c>
      <c r="P642" s="184">
        <v>13.804399999999999</v>
      </c>
      <c r="Q642" s="184">
        <v>13.3454</v>
      </c>
      <c r="R642" s="184">
        <v>15.6592</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203</v>
      </c>
      <c r="C643" s="180">
        <v>136007</v>
      </c>
      <c r="D643" s="183">
        <v>45022</v>
      </c>
      <c r="E643" s="184">
        <v>28.5108</v>
      </c>
      <c r="F643" s="184">
        <v>0.37559999999999999</v>
      </c>
      <c r="G643" s="184">
        <v>1.1829000000000001</v>
      </c>
      <c r="H643" s="184">
        <v>3.3254999999999999</v>
      </c>
      <c r="I643" s="184">
        <v>2.3834</v>
      </c>
      <c r="J643" s="184">
        <v>-1.2661</v>
      </c>
      <c r="K643" s="184">
        <v>-0.98150000000000004</v>
      </c>
      <c r="L643" s="184">
        <v>-3.1387999999999998</v>
      </c>
      <c r="M643" s="184">
        <v>11.720700000000001</v>
      </c>
      <c r="N643" s="184">
        <v>0.66590000000000005</v>
      </c>
      <c r="O643" s="184">
        <v>40.213299999999997</v>
      </c>
      <c r="P643" s="184">
        <v>15.481</v>
      </c>
      <c r="Q643" s="184">
        <v>16.0977</v>
      </c>
      <c r="R643" s="184">
        <v>17.3871</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304</v>
      </c>
      <c r="C644" s="180">
        <v>136004</v>
      </c>
      <c r="D644" s="183">
        <v>45022</v>
      </c>
      <c r="E644" s="184">
        <v>26.982199999999999</v>
      </c>
      <c r="F644" s="184">
        <v>0.37459999999999999</v>
      </c>
      <c r="G644" s="184">
        <v>1.1793</v>
      </c>
      <c r="H644" s="184">
        <v>3.3155999999999999</v>
      </c>
      <c r="I644" s="184">
        <v>2.3658000000000001</v>
      </c>
      <c r="J644" s="184">
        <v>-1.3037000000000001</v>
      </c>
      <c r="K644" s="184">
        <v>-1.0909</v>
      </c>
      <c r="L644" s="184">
        <v>-3.3553999999999999</v>
      </c>
      <c r="M644" s="184">
        <v>11.3444</v>
      </c>
      <c r="N644" s="184">
        <v>0.2147</v>
      </c>
      <c r="O644" s="184">
        <v>39.566099999999999</v>
      </c>
      <c r="P644" s="184">
        <v>14.793200000000001</v>
      </c>
      <c r="Q644" s="184">
        <v>15.1899</v>
      </c>
      <c r="R644" s="184">
        <v>16.8612</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204</v>
      </c>
      <c r="C645" s="180">
        <v>140487</v>
      </c>
      <c r="D645" s="183">
        <v>45022</v>
      </c>
      <c r="E645" s="184">
        <v>31.6128</v>
      </c>
      <c r="F645" s="184">
        <v>0.63729999999999998</v>
      </c>
      <c r="G645" s="184">
        <v>0.82989999999999997</v>
      </c>
      <c r="H645" s="184">
        <v>3.1214</v>
      </c>
      <c r="I645" s="184">
        <v>2.3273000000000001</v>
      </c>
      <c r="J645" s="184">
        <v>0.20599999999999999</v>
      </c>
      <c r="K645" s="184">
        <v>-2.2284000000000002</v>
      </c>
      <c r="L645" s="184">
        <v>-4.9067999999999996</v>
      </c>
      <c r="M645" s="184">
        <v>7.2546999999999997</v>
      </c>
      <c r="N645" s="184">
        <v>-0.85929999999999995</v>
      </c>
      <c r="O645" s="184">
        <v>42.581699999999998</v>
      </c>
      <c r="P645" s="184">
        <v>19.025200000000002</v>
      </c>
      <c r="Q645" s="184">
        <v>21.072399999999998</v>
      </c>
      <c r="R645" s="184">
        <v>21.567399999999999</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307</v>
      </c>
      <c r="C646" s="180">
        <v>140488</v>
      </c>
      <c r="D646" s="183">
        <v>45022</v>
      </c>
      <c r="E646" s="184">
        <v>30.419599999999999</v>
      </c>
      <c r="F646" s="184">
        <v>0.63619999999999999</v>
      </c>
      <c r="G646" s="184">
        <v>0.82630000000000003</v>
      </c>
      <c r="H646" s="184">
        <v>3.1113</v>
      </c>
      <c r="I646" s="184">
        <v>2.3098999999999998</v>
      </c>
      <c r="J646" s="184">
        <v>0.16789999999999999</v>
      </c>
      <c r="K646" s="184">
        <v>-2.3359999999999999</v>
      </c>
      <c r="L646" s="184">
        <v>-5.1189999999999998</v>
      </c>
      <c r="M646" s="184">
        <v>6.8936999999999999</v>
      </c>
      <c r="N646" s="184">
        <v>-1.3029999999999999</v>
      </c>
      <c r="O646" s="184">
        <v>41.920900000000003</v>
      </c>
      <c r="P646" s="184">
        <v>18.337499999999999</v>
      </c>
      <c r="Q646" s="184">
        <v>20.300899999999999</v>
      </c>
      <c r="R646" s="184">
        <v>21.022400000000001</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205</v>
      </c>
      <c r="C647" s="180">
        <v>142138</v>
      </c>
      <c r="D647" s="183">
        <v>45022</v>
      </c>
      <c r="E647" s="184">
        <v>16.7379</v>
      </c>
      <c r="F647" s="184">
        <v>0.22509999999999999</v>
      </c>
      <c r="G647" s="184">
        <v>0.8125</v>
      </c>
      <c r="H647" s="184">
        <v>2.4803000000000002</v>
      </c>
      <c r="I647" s="184">
        <v>2.17</v>
      </c>
      <c r="J647" s="184">
        <v>-0.67290000000000005</v>
      </c>
      <c r="K647" s="184">
        <v>-2.6078999999999999</v>
      </c>
      <c r="L647" s="184">
        <v>-2.6368</v>
      </c>
      <c r="M647" s="184">
        <v>5.7473000000000001</v>
      </c>
      <c r="N647" s="184">
        <v>-3.3938000000000001</v>
      </c>
      <c r="O647" s="184">
        <v>28.883199999999999</v>
      </c>
      <c r="P647" s="184">
        <v>10.6632</v>
      </c>
      <c r="Q647" s="184">
        <v>10.7828</v>
      </c>
      <c r="R647" s="184">
        <v>11.08</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309</v>
      </c>
      <c r="C648" s="180">
        <v>142139</v>
      </c>
      <c r="D648" s="183">
        <v>45022</v>
      </c>
      <c r="E648" s="184">
        <v>16.241099999999999</v>
      </c>
      <c r="F648" s="184">
        <v>0.22339999999999999</v>
      </c>
      <c r="G648" s="184">
        <v>0.80879999999999996</v>
      </c>
      <c r="H648" s="184">
        <v>2.4714</v>
      </c>
      <c r="I648" s="184">
        <v>2.1543000000000001</v>
      </c>
      <c r="J648" s="184">
        <v>-0.70669999999999999</v>
      </c>
      <c r="K648" s="184">
        <v>-2.7035999999999998</v>
      </c>
      <c r="L648" s="184">
        <v>-2.8298999999999999</v>
      </c>
      <c r="M648" s="184">
        <v>5.4309000000000003</v>
      </c>
      <c r="N648" s="184">
        <v>-3.7774999999999999</v>
      </c>
      <c r="O648" s="184">
        <v>28.322399999999998</v>
      </c>
      <c r="P648" s="184">
        <v>10.0061</v>
      </c>
      <c r="Q648" s="184">
        <v>10.1211</v>
      </c>
      <c r="R648" s="184">
        <v>10.6373</v>
      </c>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206</v>
      </c>
      <c r="C649" s="180">
        <v>143178</v>
      </c>
      <c r="D649" s="183">
        <v>45022</v>
      </c>
      <c r="E649" s="184">
        <v>18.651399999999999</v>
      </c>
      <c r="F649" s="184">
        <v>0.17560000000000001</v>
      </c>
      <c r="G649" s="184">
        <v>0.20250000000000001</v>
      </c>
      <c r="H649" s="184">
        <v>1.4423999999999999</v>
      </c>
      <c r="I649" s="184">
        <v>1.6492</v>
      </c>
      <c r="J649" s="184">
        <v>-1.4186000000000001</v>
      </c>
      <c r="K649" s="184">
        <v>-0.40100000000000002</v>
      </c>
      <c r="L649" s="184">
        <v>-1.7132000000000001</v>
      </c>
      <c r="M649" s="184">
        <v>11.7828</v>
      </c>
      <c r="N649" s="184">
        <v>1.7079</v>
      </c>
      <c r="O649" s="184">
        <v>32.414999999999999</v>
      </c>
      <c r="P649" s="184"/>
      <c r="Q649" s="184">
        <v>14.1075</v>
      </c>
      <c r="R649" s="184">
        <v>12.6546</v>
      </c>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308</v>
      </c>
      <c r="C650" s="180">
        <v>143176</v>
      </c>
      <c r="D650" s="183">
        <v>45022</v>
      </c>
      <c r="E650" s="184">
        <v>18.103100000000001</v>
      </c>
      <c r="F650" s="184">
        <v>0.1749</v>
      </c>
      <c r="G650" s="184">
        <v>0.1993</v>
      </c>
      <c r="H650" s="184">
        <v>1.4333</v>
      </c>
      <c r="I650" s="184">
        <v>1.6336999999999999</v>
      </c>
      <c r="J650" s="184">
        <v>-1.4523999999999999</v>
      </c>
      <c r="K650" s="184">
        <v>-0.4985</v>
      </c>
      <c r="L650" s="184">
        <v>-1.9095</v>
      </c>
      <c r="M650" s="184">
        <v>11.446899999999999</v>
      </c>
      <c r="N650" s="184">
        <v>1.3039000000000001</v>
      </c>
      <c r="O650" s="184">
        <v>31.819900000000001</v>
      </c>
      <c r="P650" s="184"/>
      <c r="Q650" s="184">
        <v>13.3889</v>
      </c>
      <c r="R650" s="184">
        <v>12.2058</v>
      </c>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310</v>
      </c>
      <c r="C651" s="180">
        <v>116352</v>
      </c>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207</v>
      </c>
      <c r="C652" s="180">
        <v>126279</v>
      </c>
      <c r="D652" s="183">
        <v>45022</v>
      </c>
      <c r="E652" s="184">
        <v>62.784799999999997</v>
      </c>
      <c r="F652" s="184">
        <v>1.0658000000000001</v>
      </c>
      <c r="G652" s="184">
        <v>1.8199000000000001</v>
      </c>
      <c r="H652" s="184">
        <v>3.8018999999999998</v>
      </c>
      <c r="I652" s="184">
        <v>2.3807999999999998</v>
      </c>
      <c r="J652" s="184">
        <v>-0.13789999999999999</v>
      </c>
      <c r="K652" s="184">
        <v>-2.0619999999999998</v>
      </c>
      <c r="L652" s="184">
        <v>-4.3597000000000001</v>
      </c>
      <c r="M652" s="184">
        <v>7.4313000000000002</v>
      </c>
      <c r="N652" s="184">
        <v>2.76</v>
      </c>
      <c r="O652" s="184">
        <v>39.876300000000001</v>
      </c>
      <c r="P652" s="184">
        <v>21.3401</v>
      </c>
      <c r="Q652" s="184">
        <v>22.561699999999998</v>
      </c>
      <c r="R652" s="184">
        <v>19.154800000000002</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311</v>
      </c>
      <c r="C653" s="180">
        <v>126379</v>
      </c>
      <c r="D653" s="183">
        <v>45022</v>
      </c>
      <c r="E653" s="184">
        <v>60.522500000000001</v>
      </c>
      <c r="F653" s="184">
        <v>1.0647</v>
      </c>
      <c r="G653" s="184">
        <v>1.8165</v>
      </c>
      <c r="H653" s="184">
        <v>3.7928000000000002</v>
      </c>
      <c r="I653" s="184">
        <v>2.3650000000000002</v>
      </c>
      <c r="J653" s="184">
        <v>-0.1719</v>
      </c>
      <c r="K653" s="184">
        <v>-2.1577000000000002</v>
      </c>
      <c r="L653" s="184">
        <v>-4.5495000000000001</v>
      </c>
      <c r="M653" s="184">
        <v>7.11</v>
      </c>
      <c r="N653" s="184">
        <v>2.3517000000000001</v>
      </c>
      <c r="O653" s="184">
        <v>39.2804</v>
      </c>
      <c r="P653" s="184">
        <v>20.6358</v>
      </c>
      <c r="Q653" s="184">
        <v>22.064599999999999</v>
      </c>
      <c r="R653" s="184">
        <v>18.6812</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208</v>
      </c>
      <c r="C654" s="180">
        <v>145819</v>
      </c>
      <c r="D654" s="183">
        <v>45022</v>
      </c>
      <c r="E654" s="184">
        <v>16.306699999999999</v>
      </c>
      <c r="F654" s="184">
        <v>0.41320000000000001</v>
      </c>
      <c r="G654" s="184">
        <v>1.1325000000000001</v>
      </c>
      <c r="H654" s="184">
        <v>2.8437999999999999</v>
      </c>
      <c r="I654" s="184">
        <v>3.0133000000000001</v>
      </c>
      <c r="J654" s="184">
        <v>-0.58830000000000005</v>
      </c>
      <c r="K654" s="184">
        <v>-2.2046000000000001</v>
      </c>
      <c r="L654" s="184">
        <v>-2.3913000000000002</v>
      </c>
      <c r="M654" s="184">
        <v>7.9763999999999999</v>
      </c>
      <c r="N654" s="184">
        <v>-0.52769999999999995</v>
      </c>
      <c r="O654" s="184">
        <v>23.033000000000001</v>
      </c>
      <c r="P654" s="184"/>
      <c r="Q654" s="184">
        <v>12.356</v>
      </c>
      <c r="R654" s="184">
        <v>9.1453000000000007</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312</v>
      </c>
      <c r="C655" s="180">
        <v>145820</v>
      </c>
      <c r="D655" s="183">
        <v>45022</v>
      </c>
      <c r="E655" s="184">
        <v>15.0753</v>
      </c>
      <c r="F655" s="184">
        <v>0.4083</v>
      </c>
      <c r="G655" s="184">
        <v>1.1181000000000001</v>
      </c>
      <c r="H655" s="184">
        <v>2.7985000000000002</v>
      </c>
      <c r="I655" s="184">
        <v>2.9382000000000001</v>
      </c>
      <c r="J655" s="184">
        <v>-0.74270000000000003</v>
      </c>
      <c r="K655" s="184">
        <v>-2.6457999999999999</v>
      </c>
      <c r="L655" s="184">
        <v>-3.2728999999999999</v>
      </c>
      <c r="M655" s="184">
        <v>6.5256999999999996</v>
      </c>
      <c r="N655" s="184">
        <v>-2.3069999999999999</v>
      </c>
      <c r="O655" s="184">
        <v>20.816400000000002</v>
      </c>
      <c r="P655" s="184"/>
      <c r="Q655" s="184">
        <v>10.2737</v>
      </c>
      <c r="R655" s="184">
        <v>7.1989999999999998</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313</v>
      </c>
      <c r="C656" s="180">
        <v>101853</v>
      </c>
      <c r="D656" s="183">
        <v>45022</v>
      </c>
      <c r="E656" s="184">
        <v>150.11940000000001</v>
      </c>
      <c r="F656" s="184">
        <v>0.25969999999999999</v>
      </c>
      <c r="G656" s="184">
        <v>0.7631</v>
      </c>
      <c r="H656" s="184">
        <v>2.9815999999999998</v>
      </c>
      <c r="I656" s="184">
        <v>2.6797</v>
      </c>
      <c r="J656" s="184">
        <v>-1.4001999999999999</v>
      </c>
      <c r="K656" s="184">
        <v>-1.9202999999999999</v>
      </c>
      <c r="L656" s="184">
        <v>-1.633</v>
      </c>
      <c r="M656" s="184">
        <v>8.8019999999999996</v>
      </c>
      <c r="N656" s="184">
        <v>-5.7000000000000002E-3</v>
      </c>
      <c r="O656" s="184">
        <v>29.9634</v>
      </c>
      <c r="P656" s="184">
        <v>7.8048999999999999</v>
      </c>
      <c r="Q656" s="184">
        <v>14.511100000000001</v>
      </c>
      <c r="R656" s="184">
        <v>11.2943</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209</v>
      </c>
      <c r="C657" s="180">
        <v>119549</v>
      </c>
      <c r="D657" s="183">
        <v>45022</v>
      </c>
      <c r="E657" s="184">
        <v>157.03370000000001</v>
      </c>
      <c r="F657" s="184">
        <v>0.26140000000000002</v>
      </c>
      <c r="G657" s="184">
        <v>0.76800000000000002</v>
      </c>
      <c r="H657" s="184">
        <v>2.9946999999999999</v>
      </c>
      <c r="I657" s="184">
        <v>2.7014999999999998</v>
      </c>
      <c r="J657" s="184">
        <v>-1.3557999999999999</v>
      </c>
      <c r="K657" s="184">
        <v>-1.7951999999999999</v>
      </c>
      <c r="L657" s="184">
        <v>-1.3609</v>
      </c>
      <c r="M657" s="184">
        <v>9.2844999999999995</v>
      </c>
      <c r="N657" s="184">
        <v>0.6079</v>
      </c>
      <c r="O657" s="184">
        <v>30.639099999999999</v>
      </c>
      <c r="P657" s="184">
        <v>8.3321000000000005</v>
      </c>
      <c r="Q657" s="184">
        <v>12.0848</v>
      </c>
      <c r="R657" s="184">
        <v>11.957100000000001</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210</v>
      </c>
      <c r="C658" s="180">
        <v>139711</v>
      </c>
      <c r="D658" s="183">
        <v>45022</v>
      </c>
      <c r="E658" s="184">
        <v>20.251300000000001</v>
      </c>
      <c r="F658" s="184">
        <v>0.89929999999999999</v>
      </c>
      <c r="G658" s="184">
        <v>1.4254</v>
      </c>
      <c r="H658" s="184">
        <v>3.2686999999999999</v>
      </c>
      <c r="I658" s="184">
        <v>2.6999</v>
      </c>
      <c r="J658" s="184">
        <v>0.69310000000000005</v>
      </c>
      <c r="K658" s="184">
        <v>1.7137</v>
      </c>
      <c r="L658" s="184">
        <v>-2.3342000000000001</v>
      </c>
      <c r="M658" s="184">
        <v>15.552</v>
      </c>
      <c r="N658" s="184">
        <v>2.0642999999999998</v>
      </c>
      <c r="O658" s="184">
        <v>46.7956</v>
      </c>
      <c r="P658" s="184">
        <v>8.2800999999999991</v>
      </c>
      <c r="Q658" s="184">
        <v>11.688000000000001</v>
      </c>
      <c r="R658" s="184">
        <v>27.152699999999999</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314</v>
      </c>
      <c r="C659" s="180">
        <v>139709</v>
      </c>
      <c r="D659" s="183">
        <v>45022</v>
      </c>
      <c r="E659" s="184">
        <v>19.747900000000001</v>
      </c>
      <c r="F659" s="184">
        <v>0.89870000000000005</v>
      </c>
      <c r="G659" s="184">
        <v>1.4237</v>
      </c>
      <c r="H659" s="184">
        <v>3.2629000000000001</v>
      </c>
      <c r="I659" s="184">
        <v>2.6916000000000002</v>
      </c>
      <c r="J659" s="184">
        <v>0.67700000000000005</v>
      </c>
      <c r="K659" s="184">
        <v>1.6691</v>
      </c>
      <c r="L659" s="184">
        <v>-2.4188000000000001</v>
      </c>
      <c r="M659" s="184">
        <v>15.4018</v>
      </c>
      <c r="N659" s="184">
        <v>1.8973</v>
      </c>
      <c r="O659" s="184">
        <v>46.556199999999997</v>
      </c>
      <c r="P659" s="184">
        <v>8.0297000000000001</v>
      </c>
      <c r="Q659" s="184">
        <v>11.2485</v>
      </c>
      <c r="R659" s="184">
        <v>26.941600000000001</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211</v>
      </c>
      <c r="C660" s="180">
        <v>139990</v>
      </c>
      <c r="D660" s="183">
        <v>45022</v>
      </c>
      <c r="E660" s="184">
        <v>17.4192</v>
      </c>
      <c r="F660" s="184">
        <v>0.8528</v>
      </c>
      <c r="G660" s="184">
        <v>1.4053</v>
      </c>
      <c r="H660" s="184">
        <v>3.2273000000000001</v>
      </c>
      <c r="I660" s="184">
        <v>2.6743000000000001</v>
      </c>
      <c r="J660" s="184">
        <v>0.66279999999999994</v>
      </c>
      <c r="K660" s="184">
        <v>1.8291999999999999</v>
      </c>
      <c r="L660" s="184">
        <v>-2.2749000000000001</v>
      </c>
      <c r="M660" s="184">
        <v>15.3406</v>
      </c>
      <c r="N660" s="184">
        <v>2.1301000000000001</v>
      </c>
      <c r="O660" s="184">
        <v>47.683900000000001</v>
      </c>
      <c r="P660" s="184">
        <v>8.6548999999999996</v>
      </c>
      <c r="Q660" s="184">
        <v>9.6266999999999996</v>
      </c>
      <c r="R660" s="184">
        <v>27.220600000000001</v>
      </c>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315</v>
      </c>
      <c r="C661" s="180">
        <v>139992</v>
      </c>
      <c r="D661" s="183">
        <v>45022</v>
      </c>
      <c r="E661" s="184">
        <v>17.079599999999999</v>
      </c>
      <c r="F661" s="184">
        <v>0.85270000000000001</v>
      </c>
      <c r="G661" s="184">
        <v>1.4047000000000001</v>
      </c>
      <c r="H661" s="184">
        <v>3.2262</v>
      </c>
      <c r="I661" s="184">
        <v>2.6707999999999998</v>
      </c>
      <c r="J661" s="184">
        <v>0.65410000000000001</v>
      </c>
      <c r="K661" s="184">
        <v>1.8024</v>
      </c>
      <c r="L661" s="184">
        <v>-2.3275000000000001</v>
      </c>
      <c r="M661" s="184">
        <v>15.2462</v>
      </c>
      <c r="N661" s="184">
        <v>2.0244</v>
      </c>
      <c r="O661" s="184">
        <v>47.530999999999999</v>
      </c>
      <c r="P661" s="184">
        <v>8.3902999999999999</v>
      </c>
      <c r="Q661" s="184">
        <v>9.2698</v>
      </c>
      <c r="R661" s="184">
        <v>27.082699999999999</v>
      </c>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212</v>
      </c>
      <c r="C662" s="180">
        <v>141141</v>
      </c>
      <c r="D662" s="183">
        <v>45022</v>
      </c>
      <c r="E662" s="184">
        <v>16.884799999999998</v>
      </c>
      <c r="F662" s="184">
        <v>0.95609999999999995</v>
      </c>
      <c r="G662" s="184">
        <v>1.4320999999999999</v>
      </c>
      <c r="H662" s="184">
        <v>3.4937999999999998</v>
      </c>
      <c r="I662" s="184">
        <v>2.8307000000000002</v>
      </c>
      <c r="J662" s="184">
        <v>0.32079999999999997</v>
      </c>
      <c r="K662" s="184">
        <v>1.0939000000000001</v>
      </c>
      <c r="L662" s="184">
        <v>-3.5022000000000002</v>
      </c>
      <c r="M662" s="184">
        <v>13.6488</v>
      </c>
      <c r="N662" s="184">
        <v>-0.2752</v>
      </c>
      <c r="O662" s="184">
        <v>47.825299999999999</v>
      </c>
      <c r="P662" s="184">
        <v>9.0136000000000003</v>
      </c>
      <c r="Q662" s="184">
        <v>9.5272000000000006</v>
      </c>
      <c r="R662" s="184">
        <v>26.116399999999999</v>
      </c>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317</v>
      </c>
      <c r="C663" s="180">
        <v>141139</v>
      </c>
      <c r="D663" s="183">
        <v>45022</v>
      </c>
      <c r="E663" s="184">
        <v>16.500499999999999</v>
      </c>
      <c r="F663" s="184">
        <v>0.95569999999999999</v>
      </c>
      <c r="G663" s="184">
        <v>1.4311</v>
      </c>
      <c r="H663" s="184">
        <v>3.4533999999999998</v>
      </c>
      <c r="I663" s="184">
        <v>2.7864</v>
      </c>
      <c r="J663" s="184">
        <v>0.26919999999999999</v>
      </c>
      <c r="K663" s="184">
        <v>1.0106999999999999</v>
      </c>
      <c r="L663" s="184">
        <v>-3.6276000000000002</v>
      </c>
      <c r="M663" s="184">
        <v>13.446</v>
      </c>
      <c r="N663" s="184">
        <v>-0.51190000000000002</v>
      </c>
      <c r="O663" s="184">
        <v>47.4557</v>
      </c>
      <c r="P663" s="184">
        <v>8.6485000000000003</v>
      </c>
      <c r="Q663" s="184">
        <v>9.09</v>
      </c>
      <c r="R663" s="184">
        <v>25.846699999999998</v>
      </c>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213</v>
      </c>
      <c r="C664" s="180">
        <v>141564</v>
      </c>
      <c r="D664" s="183">
        <v>45022</v>
      </c>
      <c r="E664" s="184">
        <v>16.482299999999999</v>
      </c>
      <c r="F664" s="184">
        <v>0.80049999999999999</v>
      </c>
      <c r="G664" s="184">
        <v>1.5488999999999999</v>
      </c>
      <c r="H664" s="184">
        <v>3.3593000000000002</v>
      </c>
      <c r="I664" s="184">
        <v>3.0581999999999998</v>
      </c>
      <c r="J664" s="184">
        <v>0.70199999999999996</v>
      </c>
      <c r="K664" s="184">
        <v>2.5649999999999999</v>
      </c>
      <c r="L664" s="184">
        <v>-2.1490999999999998</v>
      </c>
      <c r="M664" s="184">
        <v>15.3794</v>
      </c>
      <c r="N664" s="184">
        <v>2.3612000000000002</v>
      </c>
      <c r="O664" s="184">
        <v>50.222900000000003</v>
      </c>
      <c r="P664" s="184">
        <v>9.3331</v>
      </c>
      <c r="Q664" s="184">
        <v>9.4690999999999992</v>
      </c>
      <c r="R664" s="184">
        <v>29.039300000000001</v>
      </c>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316</v>
      </c>
      <c r="C665" s="180">
        <v>141565</v>
      </c>
      <c r="D665" s="183">
        <v>45022</v>
      </c>
      <c r="E665" s="184">
        <v>15.8118</v>
      </c>
      <c r="F665" s="184">
        <v>0.7994</v>
      </c>
      <c r="G665" s="184">
        <v>1.5470999999999999</v>
      </c>
      <c r="H665" s="184">
        <v>3.3031999999999999</v>
      </c>
      <c r="I665" s="184">
        <v>2.9984000000000002</v>
      </c>
      <c r="J665" s="184">
        <v>0.63580000000000003</v>
      </c>
      <c r="K665" s="184">
        <v>2.4670999999999998</v>
      </c>
      <c r="L665" s="184">
        <v>-2.2865000000000002</v>
      </c>
      <c r="M665" s="184">
        <v>15.164899999999999</v>
      </c>
      <c r="N665" s="184">
        <v>2.0998999999999999</v>
      </c>
      <c r="O665" s="184">
        <v>49.8645</v>
      </c>
      <c r="P665" s="184">
        <v>8.6881000000000004</v>
      </c>
      <c r="Q665" s="184">
        <v>8.6489999999999991</v>
      </c>
      <c r="R665" s="184">
        <v>28.758400000000002</v>
      </c>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214</v>
      </c>
      <c r="C666" s="180">
        <v>133324</v>
      </c>
      <c r="D666" s="183">
        <v>45022</v>
      </c>
      <c r="E666" s="184">
        <v>23.127199999999998</v>
      </c>
      <c r="F666" s="184">
        <v>0.30840000000000001</v>
      </c>
      <c r="G666" s="184">
        <v>1.0623</v>
      </c>
      <c r="H666" s="184">
        <v>2.8130999999999999</v>
      </c>
      <c r="I666" s="184">
        <v>2.6457000000000002</v>
      </c>
      <c r="J666" s="184">
        <v>-0.48070000000000002</v>
      </c>
      <c r="K666" s="184">
        <v>-1.3942000000000001</v>
      </c>
      <c r="L666" s="184">
        <v>1.3720000000000001</v>
      </c>
      <c r="M666" s="184">
        <v>12.2494</v>
      </c>
      <c r="N666" s="184">
        <v>2.5947</v>
      </c>
      <c r="O666" s="184">
        <v>33.454000000000001</v>
      </c>
      <c r="P666" s="184">
        <v>11.5191</v>
      </c>
      <c r="Q666" s="184">
        <v>10.9976</v>
      </c>
      <c r="R666" s="184">
        <v>13.735200000000001</v>
      </c>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320</v>
      </c>
      <c r="C667" s="180">
        <v>133322</v>
      </c>
      <c r="D667" s="183">
        <v>45022</v>
      </c>
      <c r="E667" s="184">
        <v>22.600999999999999</v>
      </c>
      <c r="F667" s="184">
        <v>0.308</v>
      </c>
      <c r="G667" s="184">
        <v>1.0615000000000001</v>
      </c>
      <c r="H667" s="184">
        <v>3.1124000000000001</v>
      </c>
      <c r="I667" s="184">
        <v>2.94</v>
      </c>
      <c r="J667" s="184">
        <v>-0.21149999999999999</v>
      </c>
      <c r="K667" s="184">
        <v>-1.1843999999999999</v>
      </c>
      <c r="L667" s="184">
        <v>1.4963</v>
      </c>
      <c r="M667" s="184">
        <v>12.286899999999999</v>
      </c>
      <c r="N667" s="184">
        <v>2.6898</v>
      </c>
      <c r="O667" s="184">
        <v>33.366799999999998</v>
      </c>
      <c r="P667" s="184">
        <v>11.3042</v>
      </c>
      <c r="Q667" s="184">
        <v>10.680199999999999</v>
      </c>
      <c r="R667" s="184">
        <v>13.645200000000001</v>
      </c>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215</v>
      </c>
      <c r="C668" s="180">
        <v>135682</v>
      </c>
      <c r="D668" s="183">
        <v>45022</v>
      </c>
      <c r="E668" s="184">
        <v>25.090499999999999</v>
      </c>
      <c r="F668" s="184">
        <v>0.29099999999999998</v>
      </c>
      <c r="G668" s="184">
        <v>1.0544</v>
      </c>
      <c r="H668" s="184">
        <v>2.8839000000000001</v>
      </c>
      <c r="I668" s="184">
        <v>2.6598999999999999</v>
      </c>
      <c r="J668" s="184">
        <v>-0.53400000000000003</v>
      </c>
      <c r="K668" s="184">
        <v>-1.5934999999999999</v>
      </c>
      <c r="L668" s="184">
        <v>1.3066</v>
      </c>
      <c r="M668" s="184">
        <v>11.7075</v>
      </c>
      <c r="N668" s="184">
        <v>2.1932999999999998</v>
      </c>
      <c r="O668" s="184">
        <v>32.972099999999998</v>
      </c>
      <c r="P668" s="184">
        <v>11.6998</v>
      </c>
      <c r="Q668" s="184">
        <v>13.9451</v>
      </c>
      <c r="R668" s="184">
        <v>13.349399999999999</v>
      </c>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319</v>
      </c>
      <c r="C669" s="180">
        <v>135684</v>
      </c>
      <c r="D669" s="183">
        <v>45022</v>
      </c>
      <c r="E669" s="184">
        <v>24.455300000000001</v>
      </c>
      <c r="F669" s="184">
        <v>0.2908</v>
      </c>
      <c r="G669" s="184">
        <v>1.0532999999999999</v>
      </c>
      <c r="H669" s="184">
        <v>2.8483999999999998</v>
      </c>
      <c r="I669" s="184">
        <v>2.6214</v>
      </c>
      <c r="J669" s="184">
        <v>-0.57969999999999999</v>
      </c>
      <c r="K669" s="184">
        <v>-1.6675</v>
      </c>
      <c r="L669" s="184">
        <v>1.1846000000000001</v>
      </c>
      <c r="M669" s="184">
        <v>11.522399999999999</v>
      </c>
      <c r="N669" s="184">
        <v>1.974</v>
      </c>
      <c r="O669" s="184">
        <v>32.7254</v>
      </c>
      <c r="P669" s="184">
        <v>11.349299999999999</v>
      </c>
      <c r="Q669" s="184">
        <v>13.5312</v>
      </c>
      <c r="R669" s="184">
        <v>13.1282</v>
      </c>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216</v>
      </c>
      <c r="C670" s="180">
        <v>142153</v>
      </c>
      <c r="D670" s="183">
        <v>45022</v>
      </c>
      <c r="E670" s="184">
        <v>17.1996</v>
      </c>
      <c r="F670" s="184">
        <v>0.7964</v>
      </c>
      <c r="G670" s="184">
        <v>1.5397000000000001</v>
      </c>
      <c r="H670" s="184">
        <v>3.2475999999999998</v>
      </c>
      <c r="I670" s="184">
        <v>3.1596000000000002</v>
      </c>
      <c r="J670" s="184">
        <v>0.95499999999999996</v>
      </c>
      <c r="K670" s="184">
        <v>2.3157999999999999</v>
      </c>
      <c r="L670" s="184">
        <v>-1.9971000000000001</v>
      </c>
      <c r="M670" s="184">
        <v>15.255599999999999</v>
      </c>
      <c r="N670" s="184">
        <v>4.6268000000000002</v>
      </c>
      <c r="O670" s="184">
        <v>47.167700000000004</v>
      </c>
      <c r="P670" s="184">
        <v>11.382899999999999</v>
      </c>
      <c r="Q670" s="184">
        <v>11.3902</v>
      </c>
      <c r="R670" s="184">
        <v>28.0183</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318</v>
      </c>
      <c r="C671" s="180">
        <v>142151</v>
      </c>
      <c r="D671" s="183">
        <v>45022</v>
      </c>
      <c r="E671" s="184">
        <v>16.748000000000001</v>
      </c>
      <c r="F671" s="184">
        <v>0.79559999999999997</v>
      </c>
      <c r="G671" s="184">
        <v>1.5375000000000001</v>
      </c>
      <c r="H671" s="184">
        <v>3.4279999999999999</v>
      </c>
      <c r="I671" s="184">
        <v>3.3336000000000001</v>
      </c>
      <c r="J671" s="184">
        <v>1.1066</v>
      </c>
      <c r="K671" s="184">
        <v>2.4036</v>
      </c>
      <c r="L671" s="184">
        <v>-2.0121000000000002</v>
      </c>
      <c r="M671" s="184">
        <v>15.121600000000001</v>
      </c>
      <c r="N671" s="184">
        <v>4.4829999999999997</v>
      </c>
      <c r="O671" s="184">
        <v>46.8401</v>
      </c>
      <c r="P671" s="184">
        <v>10.8027</v>
      </c>
      <c r="Q671" s="184">
        <v>10.802199999999999</v>
      </c>
      <c r="R671" s="184">
        <v>27.725200000000001</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217</v>
      </c>
      <c r="C672" s="180">
        <v>143079</v>
      </c>
      <c r="D672" s="183">
        <v>45022</v>
      </c>
      <c r="E672" s="184">
        <v>19.6389</v>
      </c>
      <c r="F672" s="184">
        <v>0.75729999999999997</v>
      </c>
      <c r="G672" s="184">
        <v>1.46</v>
      </c>
      <c r="H672" s="184">
        <v>3.3197000000000001</v>
      </c>
      <c r="I672" s="184">
        <v>3.2614999999999998</v>
      </c>
      <c r="J672" s="184">
        <v>1.0122</v>
      </c>
      <c r="K672" s="184">
        <v>2.6602000000000001</v>
      </c>
      <c r="L672" s="184">
        <v>-1.8806</v>
      </c>
      <c r="M672" s="184">
        <v>15.3154</v>
      </c>
      <c r="N672" s="184">
        <v>4.46</v>
      </c>
      <c r="O672" s="184">
        <v>45.990200000000002</v>
      </c>
      <c r="P672" s="184"/>
      <c r="Q672" s="184">
        <v>15.1905</v>
      </c>
      <c r="R672" s="184">
        <v>27.374199999999998</v>
      </c>
      <c r="T672" s="106"/>
      <c r="U672" s="107"/>
      <c r="V672" s="107"/>
      <c r="W672" s="107"/>
      <c r="X672" s="107"/>
      <c r="Y672" s="107"/>
      <c r="Z672" s="107"/>
      <c r="AA672" s="107"/>
      <c r="AB672" s="107"/>
      <c r="AC672" s="107"/>
      <c r="AD672" s="107"/>
      <c r="AE672" s="107"/>
      <c r="AF672" s="107"/>
      <c r="AG672" s="107"/>
      <c r="AH672" s="107"/>
    </row>
    <row r="673" spans="1:34" x14ac:dyDescent="0.3">
      <c r="A673" s="180" t="s">
        <v>368</v>
      </c>
      <c r="B673" s="180" t="s">
        <v>321</v>
      </c>
      <c r="C673" s="180">
        <v>143077</v>
      </c>
      <c r="D673" s="183">
        <v>45022</v>
      </c>
      <c r="E673" s="184">
        <v>19.352900000000002</v>
      </c>
      <c r="F673" s="184">
        <v>0.75590000000000002</v>
      </c>
      <c r="G673" s="184">
        <v>1.4579</v>
      </c>
      <c r="H673" s="184">
        <v>3.2061000000000002</v>
      </c>
      <c r="I673" s="184">
        <v>3.1450999999999998</v>
      </c>
      <c r="J673" s="184">
        <v>0.89300000000000002</v>
      </c>
      <c r="K673" s="184">
        <v>2.5188999999999999</v>
      </c>
      <c r="L673" s="184">
        <v>-2.0449000000000002</v>
      </c>
      <c r="M673" s="184">
        <v>15.0876</v>
      </c>
      <c r="N673" s="184">
        <v>4.2237999999999998</v>
      </c>
      <c r="O673" s="184">
        <v>45.633200000000002</v>
      </c>
      <c r="P673" s="184"/>
      <c r="Q673" s="184">
        <v>14.837</v>
      </c>
      <c r="R673" s="184">
        <v>27.090699999999998</v>
      </c>
      <c r="T673" s="106"/>
      <c r="U673" s="107"/>
      <c r="V673" s="107"/>
      <c r="W673" s="107"/>
      <c r="X673" s="107"/>
      <c r="Y673" s="107"/>
      <c r="Z673" s="107"/>
      <c r="AA673" s="107"/>
      <c r="AB673" s="107"/>
      <c r="AC673" s="107"/>
      <c r="AD673" s="107"/>
      <c r="AE673" s="107"/>
      <c r="AF673" s="107"/>
      <c r="AG673" s="107"/>
      <c r="AH673" s="107"/>
    </row>
    <row r="674" spans="1:34" x14ac:dyDescent="0.3">
      <c r="A674" s="180" t="s">
        <v>368</v>
      </c>
      <c r="B674" s="180" t="s">
        <v>371</v>
      </c>
      <c r="C674" s="180"/>
      <c r="D674" s="183"/>
      <c r="E674" s="184"/>
      <c r="F674" s="184"/>
      <c r="G674" s="184"/>
      <c r="H674" s="184"/>
      <c r="I674" s="184"/>
      <c r="J674" s="184"/>
      <c r="K674" s="184"/>
      <c r="L674" s="184"/>
      <c r="M674" s="184"/>
      <c r="N674" s="184"/>
      <c r="O674" s="184"/>
      <c r="P674" s="184"/>
      <c r="Q674" s="184"/>
      <c r="R674" s="184"/>
      <c r="T674" s="106"/>
      <c r="U674" s="107"/>
      <c r="V674" s="107"/>
      <c r="W674" s="107"/>
      <c r="X674" s="107"/>
      <c r="Y674" s="107"/>
      <c r="Z674" s="107"/>
      <c r="AA674" s="107"/>
      <c r="AB674" s="107"/>
      <c r="AC674" s="107"/>
      <c r="AD674" s="107"/>
      <c r="AE674" s="107"/>
      <c r="AF674" s="107"/>
      <c r="AG674" s="107"/>
      <c r="AH674" s="107"/>
    </row>
    <row r="675" spans="1:34" x14ac:dyDescent="0.3">
      <c r="A675" s="180" t="s">
        <v>368</v>
      </c>
      <c r="B675" s="180" t="s">
        <v>375</v>
      </c>
      <c r="C675" s="180"/>
      <c r="D675" s="183"/>
      <c r="E675" s="184"/>
      <c r="F675" s="184"/>
      <c r="G675" s="184"/>
      <c r="H675" s="184"/>
      <c r="I675" s="184"/>
      <c r="J675" s="184"/>
      <c r="K675" s="184"/>
      <c r="L675" s="184"/>
      <c r="M675" s="184"/>
      <c r="N675" s="184"/>
      <c r="O675" s="184"/>
      <c r="P675" s="184"/>
      <c r="Q675" s="184"/>
      <c r="R675" s="184"/>
      <c r="T675" s="106"/>
      <c r="U675" s="107"/>
      <c r="V675" s="107"/>
      <c r="W675" s="107"/>
      <c r="X675" s="107"/>
      <c r="Y675" s="107"/>
      <c r="Z675" s="107"/>
      <c r="AA675" s="107"/>
      <c r="AB675" s="107"/>
      <c r="AC675" s="107"/>
      <c r="AD675" s="107"/>
      <c r="AE675" s="107"/>
      <c r="AF675" s="107"/>
      <c r="AG675" s="107"/>
      <c r="AH675" s="107"/>
    </row>
    <row r="676" spans="1:34" x14ac:dyDescent="0.3">
      <c r="A676" s="180" t="s">
        <v>368</v>
      </c>
      <c r="B676" s="180" t="s">
        <v>372</v>
      </c>
      <c r="C676" s="180"/>
      <c r="D676" s="183"/>
      <c r="E676" s="184"/>
      <c r="F676" s="184"/>
      <c r="G676" s="184"/>
      <c r="H676" s="184"/>
      <c r="I676" s="184"/>
      <c r="J676" s="184"/>
      <c r="K676" s="184"/>
      <c r="L676" s="184"/>
      <c r="M676" s="184"/>
      <c r="N676" s="184"/>
      <c r="O676" s="184"/>
      <c r="P676" s="184"/>
      <c r="Q676" s="184"/>
      <c r="R676" s="184"/>
      <c r="T676" s="106"/>
      <c r="U676" s="107"/>
      <c r="V676" s="107"/>
      <c r="W676" s="107"/>
      <c r="X676" s="107"/>
      <c r="Y676" s="107"/>
      <c r="Z676" s="107"/>
      <c r="AA676" s="107"/>
      <c r="AB676" s="107"/>
      <c r="AC676" s="107"/>
      <c r="AD676" s="107"/>
      <c r="AE676" s="107"/>
      <c r="AF676" s="107"/>
      <c r="AG676" s="107"/>
      <c r="AH676" s="107"/>
    </row>
    <row r="677" spans="1:34" x14ac:dyDescent="0.3">
      <c r="A677" s="180" t="s">
        <v>368</v>
      </c>
      <c r="B677" s="180" t="s">
        <v>374</v>
      </c>
      <c r="C677" s="180"/>
      <c r="D677" s="183"/>
      <c r="E677" s="184"/>
      <c r="F677" s="184"/>
      <c r="G677" s="184"/>
      <c r="H677" s="184"/>
      <c r="I677" s="184"/>
      <c r="J677" s="184"/>
      <c r="K677" s="184"/>
      <c r="L677" s="184"/>
      <c r="M677" s="184"/>
      <c r="N677" s="184"/>
      <c r="O677" s="184"/>
      <c r="P677" s="184"/>
      <c r="Q677" s="184"/>
      <c r="R677" s="184"/>
      <c r="T677" s="106"/>
      <c r="U677" s="107"/>
      <c r="V677" s="107"/>
      <c r="W677" s="107"/>
      <c r="X677" s="107"/>
      <c r="Y677" s="107"/>
      <c r="Z677" s="107"/>
      <c r="AA677" s="107"/>
      <c r="AB677" s="107"/>
      <c r="AC677" s="107"/>
      <c r="AD677" s="107"/>
      <c r="AE677" s="107"/>
      <c r="AF677" s="107"/>
      <c r="AG677" s="107"/>
      <c r="AH677" s="107"/>
    </row>
    <row r="678" spans="1:34" x14ac:dyDescent="0.3">
      <c r="A678" s="180" t="s">
        <v>368</v>
      </c>
      <c r="B678" s="180" t="s">
        <v>1780</v>
      </c>
      <c r="C678" s="180">
        <v>149570</v>
      </c>
      <c r="D678" s="183">
        <v>45022</v>
      </c>
      <c r="E678" s="184">
        <v>347.45589999999999</v>
      </c>
      <c r="F678" s="184">
        <v>0.31390000000000001</v>
      </c>
      <c r="G678" s="184">
        <v>0.78139999999999998</v>
      </c>
      <c r="H678" s="184">
        <v>2.9056999999999999</v>
      </c>
      <c r="I678" s="184">
        <v>2.6095999999999999</v>
      </c>
      <c r="J678" s="184">
        <v>-1.4158999999999999</v>
      </c>
      <c r="K678" s="184">
        <v>-2.4477000000000002</v>
      </c>
      <c r="L678" s="184">
        <v>-2.1657999999999999</v>
      </c>
      <c r="M678" s="184">
        <v>8.3216000000000001</v>
      </c>
      <c r="N678" s="184">
        <v>-0.99419999999999997</v>
      </c>
      <c r="O678" s="184">
        <v>32.1387</v>
      </c>
      <c r="P678" s="184">
        <v>9.7626000000000008</v>
      </c>
      <c r="Q678" s="184">
        <v>14.610200000000001</v>
      </c>
      <c r="R678" s="184">
        <v>12.993600000000001</v>
      </c>
      <c r="T678" s="106"/>
      <c r="U678" s="107"/>
      <c r="V678" s="107"/>
      <c r="W678" s="107"/>
      <c r="X678" s="107"/>
      <c r="Y678" s="107"/>
      <c r="Z678" s="107"/>
      <c r="AA678" s="107"/>
      <c r="AB678" s="107"/>
      <c r="AC678" s="107"/>
      <c r="AD678" s="107"/>
      <c r="AE678" s="107"/>
      <c r="AF678" s="107"/>
      <c r="AG678" s="107"/>
      <c r="AH678" s="107"/>
    </row>
    <row r="679" spans="1:34" x14ac:dyDescent="0.3">
      <c r="A679" s="180" t="s">
        <v>368</v>
      </c>
      <c r="B679" s="180" t="s">
        <v>1781</v>
      </c>
      <c r="C679" s="180">
        <v>149569</v>
      </c>
      <c r="D679" s="183">
        <v>45022</v>
      </c>
      <c r="E679" s="184">
        <v>496.389728602807</v>
      </c>
      <c r="F679" s="184">
        <v>0.3125</v>
      </c>
      <c r="G679" s="184">
        <v>0.77710000000000001</v>
      </c>
      <c r="H679" s="184">
        <v>2.8940000000000001</v>
      </c>
      <c r="I679" s="184">
        <v>2.5886</v>
      </c>
      <c r="J679" s="184">
        <v>-1.4617</v>
      </c>
      <c r="K679" s="184">
        <v>-2.5903</v>
      </c>
      <c r="L679" s="184">
        <v>-2.4567000000000001</v>
      </c>
      <c r="M679" s="184">
        <v>7.8338000000000001</v>
      </c>
      <c r="N679" s="184">
        <v>-1.5814999999999999</v>
      </c>
      <c r="O679" s="184">
        <v>31.407900000000001</v>
      </c>
      <c r="P679" s="184">
        <v>9.1071000000000009</v>
      </c>
      <c r="Q679" s="184">
        <v>15.539899999999999</v>
      </c>
      <c r="R679" s="184">
        <v>12.3424</v>
      </c>
      <c r="T679" s="106"/>
      <c r="U679" s="107"/>
      <c r="V679" s="107"/>
      <c r="W679" s="107"/>
      <c r="X679" s="107"/>
      <c r="Y679" s="107"/>
      <c r="Z679" s="107"/>
      <c r="AA679" s="107"/>
      <c r="AB679" s="107"/>
      <c r="AC679" s="107"/>
      <c r="AD679" s="107"/>
      <c r="AE679" s="107"/>
      <c r="AF679" s="107"/>
      <c r="AG679" s="107"/>
      <c r="AH679" s="107"/>
    </row>
    <row r="680" spans="1:34" x14ac:dyDescent="0.3">
      <c r="A680" s="180" t="s">
        <v>368</v>
      </c>
      <c r="B680" s="180" t="s">
        <v>218</v>
      </c>
      <c r="C680" s="180">
        <v>132756</v>
      </c>
      <c r="D680" s="183">
        <v>45022</v>
      </c>
      <c r="E680" s="184">
        <v>31.741700000000002</v>
      </c>
      <c r="F680" s="184">
        <v>0.40139999999999998</v>
      </c>
      <c r="G680" s="184">
        <v>0.81269999999999998</v>
      </c>
      <c r="H680" s="184">
        <v>2.8098000000000001</v>
      </c>
      <c r="I680" s="184">
        <v>2.3037999999999998</v>
      </c>
      <c r="J680" s="184">
        <v>-2.0082</v>
      </c>
      <c r="K680" s="184">
        <v>-3.1311</v>
      </c>
      <c r="L680" s="184">
        <v>-6.6400000000000001E-2</v>
      </c>
      <c r="M680" s="184">
        <v>11.1412</v>
      </c>
      <c r="N680" s="184">
        <v>3.0599999999999999E-2</v>
      </c>
      <c r="O680" s="184">
        <v>31.350899999999999</v>
      </c>
      <c r="P680" s="184">
        <v>11.6647</v>
      </c>
      <c r="Q680" s="184">
        <v>14.583</v>
      </c>
      <c r="R680" s="184">
        <v>12.619199999999999</v>
      </c>
      <c r="T680" s="106"/>
      <c r="U680" s="107"/>
      <c r="V680" s="107"/>
      <c r="W680" s="107"/>
      <c r="X680" s="107"/>
      <c r="Y680" s="107"/>
      <c r="Z680" s="107"/>
      <c r="AA680" s="107"/>
      <c r="AB680" s="107"/>
      <c r="AC680" s="107"/>
      <c r="AD680" s="107"/>
      <c r="AE680" s="107"/>
      <c r="AF680" s="107"/>
      <c r="AG680" s="107"/>
      <c r="AH680" s="107"/>
    </row>
    <row r="681" spans="1:34" x14ac:dyDescent="0.3">
      <c r="A681" s="180" t="s">
        <v>368</v>
      </c>
      <c r="B681" s="180" t="s">
        <v>322</v>
      </c>
      <c r="C681" s="180">
        <v>132757</v>
      </c>
      <c r="D681" s="183">
        <v>45022</v>
      </c>
      <c r="E681" s="184">
        <v>28.446200000000001</v>
      </c>
      <c r="F681" s="184">
        <v>0.39810000000000001</v>
      </c>
      <c r="G681" s="184">
        <v>0.80330000000000001</v>
      </c>
      <c r="H681" s="184">
        <v>2.7839999999999998</v>
      </c>
      <c r="I681" s="184">
        <v>2.2589999999999999</v>
      </c>
      <c r="J681" s="184">
        <v>-2.1027</v>
      </c>
      <c r="K681" s="184">
        <v>-3.42</v>
      </c>
      <c r="L681" s="184">
        <v>-0.67110000000000003</v>
      </c>
      <c r="M681" s="184">
        <v>10.131500000000001</v>
      </c>
      <c r="N681" s="184">
        <v>-1.1849000000000001</v>
      </c>
      <c r="O681" s="184">
        <v>29.678999999999998</v>
      </c>
      <c r="P681" s="184">
        <v>10.187200000000001</v>
      </c>
      <c r="Q681" s="184">
        <v>13.1122</v>
      </c>
      <c r="R681" s="184">
        <v>11.241099999999999</v>
      </c>
      <c r="T681" s="106"/>
      <c r="U681" s="107"/>
      <c r="V681" s="107"/>
      <c r="W681" s="107"/>
      <c r="X681" s="107"/>
      <c r="Y681" s="107"/>
      <c r="Z681" s="107"/>
      <c r="AA681" s="107"/>
      <c r="AB681" s="107"/>
      <c r="AC681" s="107"/>
      <c r="AD681" s="107"/>
      <c r="AE681" s="107"/>
      <c r="AF681" s="107"/>
      <c r="AG681" s="107"/>
      <c r="AH681" s="107"/>
    </row>
    <row r="682" spans="1:34" x14ac:dyDescent="0.3">
      <c r="A682" s="180" t="s">
        <v>368</v>
      </c>
      <c r="B682" s="180" t="s">
        <v>219</v>
      </c>
      <c r="C682" s="180">
        <v>118866</v>
      </c>
      <c r="D682" s="183">
        <v>45022</v>
      </c>
      <c r="E682" s="184">
        <v>128.05000000000001</v>
      </c>
      <c r="F682" s="184">
        <v>0</v>
      </c>
      <c r="G682" s="184">
        <v>0.54179999999999995</v>
      </c>
      <c r="H682" s="184">
        <v>2.0888</v>
      </c>
      <c r="I682" s="184">
        <v>1.6109</v>
      </c>
      <c r="J682" s="184">
        <v>-1.2189000000000001</v>
      </c>
      <c r="K682" s="184">
        <v>1.9831000000000001</v>
      </c>
      <c r="L682" s="184">
        <v>4.7016</v>
      </c>
      <c r="M682" s="184">
        <v>14.136699999999999</v>
      </c>
      <c r="N682" s="184">
        <v>3.6505999999999998</v>
      </c>
      <c r="O682" s="184">
        <v>28.031600000000001</v>
      </c>
      <c r="P682" s="184">
        <v>9.9276999999999997</v>
      </c>
      <c r="Q682" s="184">
        <v>12.365399999999999</v>
      </c>
      <c r="R682" s="184">
        <v>12.2536</v>
      </c>
      <c r="T682" s="106"/>
      <c r="U682" s="107"/>
      <c r="V682" s="107"/>
      <c r="W682" s="107"/>
      <c r="X682" s="107"/>
      <c r="Y682" s="107"/>
      <c r="Z682" s="107"/>
      <c r="AA682" s="107"/>
      <c r="AB682" s="107"/>
      <c r="AC682" s="107"/>
      <c r="AD682" s="107"/>
      <c r="AE682" s="107"/>
      <c r="AF682" s="107"/>
      <c r="AG682" s="107"/>
      <c r="AH682" s="107"/>
    </row>
    <row r="683" spans="1:34" x14ac:dyDescent="0.3">
      <c r="A683" s="180" t="s">
        <v>368</v>
      </c>
      <c r="B683" s="180" t="s">
        <v>323</v>
      </c>
      <c r="C683" s="180">
        <v>100480</v>
      </c>
      <c r="D683" s="183">
        <v>45022</v>
      </c>
      <c r="E683" s="184">
        <v>180.971996259359</v>
      </c>
      <c r="F683" s="184">
        <v>-8.3999999999999995E-3</v>
      </c>
      <c r="G683" s="184">
        <v>0.53149999999999997</v>
      </c>
      <c r="H683" s="184">
        <v>2.0728</v>
      </c>
      <c r="I683" s="184">
        <v>1.5854999999999999</v>
      </c>
      <c r="J683" s="184">
        <v>-1.284</v>
      </c>
      <c r="K683" s="184">
        <v>1.8025</v>
      </c>
      <c r="L683" s="184">
        <v>4.3337000000000003</v>
      </c>
      <c r="M683" s="184">
        <v>13.549300000000001</v>
      </c>
      <c r="N683" s="184">
        <v>2.9546000000000001</v>
      </c>
      <c r="O683" s="184">
        <v>27.111699999999999</v>
      </c>
      <c r="P683" s="184">
        <v>9.1651000000000007</v>
      </c>
      <c r="Q683" s="184">
        <v>11.306800000000001</v>
      </c>
      <c r="R683" s="184">
        <v>11.468299999999999</v>
      </c>
      <c r="T683" s="106"/>
      <c r="U683" s="107"/>
      <c r="V683" s="107"/>
      <c r="W683" s="107"/>
      <c r="X683" s="107"/>
      <c r="Y683" s="107"/>
      <c r="Z683" s="107"/>
      <c r="AA683" s="107"/>
      <c r="AB683" s="107"/>
      <c r="AC683" s="107"/>
      <c r="AD683" s="107"/>
      <c r="AE683" s="107"/>
      <c r="AF683" s="107"/>
      <c r="AG683" s="107"/>
      <c r="AH683" s="107"/>
    </row>
    <row r="684" spans="1:34" x14ac:dyDescent="0.3">
      <c r="A684" s="180" t="s">
        <v>368</v>
      </c>
      <c r="B684" s="180" t="s">
        <v>2080</v>
      </c>
      <c r="C684" s="180">
        <v>116051</v>
      </c>
      <c r="D684" s="183">
        <v>45022</v>
      </c>
      <c r="E684" s="184">
        <v>41.64</v>
      </c>
      <c r="F684" s="184">
        <v>0.1925</v>
      </c>
      <c r="G684" s="184">
        <v>0.82320000000000004</v>
      </c>
      <c r="H684" s="184">
        <v>2.6880000000000002</v>
      </c>
      <c r="I684" s="184">
        <v>2.3347000000000002</v>
      </c>
      <c r="J684" s="184">
        <v>-1.5834999999999999</v>
      </c>
      <c r="K684" s="184">
        <v>-2.0005000000000002</v>
      </c>
      <c r="L684" s="184">
        <v>-1.9542999999999999</v>
      </c>
      <c r="M684" s="184">
        <v>8.4939999999999998</v>
      </c>
      <c r="N684" s="184">
        <v>-0.71530000000000005</v>
      </c>
      <c r="O684" s="184">
        <v>31.453900000000001</v>
      </c>
      <c r="P684" s="184">
        <v>11.9908</v>
      </c>
      <c r="Q684" s="184">
        <v>13.463800000000001</v>
      </c>
      <c r="R684" s="184">
        <v>12.0425</v>
      </c>
      <c r="T684" s="106"/>
      <c r="U684" s="107"/>
      <c r="V684" s="107"/>
      <c r="W684" s="107"/>
      <c r="X684" s="107"/>
      <c r="Y684" s="107"/>
      <c r="Z684" s="107"/>
      <c r="AA684" s="107"/>
      <c r="AB684" s="107"/>
      <c r="AC684" s="107"/>
      <c r="AD684" s="107"/>
      <c r="AE684" s="107"/>
      <c r="AF684" s="107"/>
      <c r="AG684" s="107"/>
      <c r="AH684" s="107"/>
    </row>
    <row r="685" spans="1:34" x14ac:dyDescent="0.3">
      <c r="A685" s="180" t="s">
        <v>368</v>
      </c>
      <c r="B685" s="180" t="s">
        <v>2081</v>
      </c>
      <c r="C685" s="180">
        <v>119307</v>
      </c>
      <c r="D685" s="183">
        <v>45022</v>
      </c>
      <c r="E685" s="184">
        <v>44.3</v>
      </c>
      <c r="F685" s="184">
        <v>0.2036</v>
      </c>
      <c r="G685" s="184">
        <v>0.81930000000000003</v>
      </c>
      <c r="H685" s="184">
        <v>2.7126999999999999</v>
      </c>
      <c r="I685" s="184">
        <v>2.3567</v>
      </c>
      <c r="J685" s="184">
        <v>-1.5118</v>
      </c>
      <c r="K685" s="184">
        <v>-1.7956000000000001</v>
      </c>
      <c r="L685" s="184">
        <v>-1.5556000000000001</v>
      </c>
      <c r="M685" s="184">
        <v>9.1940000000000008</v>
      </c>
      <c r="N685" s="184">
        <v>0.1583</v>
      </c>
      <c r="O685" s="184">
        <v>32.360999999999997</v>
      </c>
      <c r="P685" s="184">
        <v>12.670400000000001</v>
      </c>
      <c r="Q685" s="184">
        <v>12.5762</v>
      </c>
      <c r="R685" s="184">
        <v>12.924200000000001</v>
      </c>
      <c r="T685" s="106"/>
      <c r="U685" s="107"/>
      <c r="V685" s="107"/>
      <c r="W685" s="107"/>
      <c r="X685" s="107"/>
      <c r="Y685" s="107"/>
      <c r="Z685" s="107"/>
      <c r="AA685" s="107"/>
      <c r="AB685" s="107"/>
      <c r="AC685" s="107"/>
      <c r="AD685" s="107"/>
      <c r="AE685" s="107"/>
      <c r="AF685" s="107"/>
      <c r="AG685" s="107"/>
      <c r="AH685" s="107"/>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T686" s="106"/>
      <c r="U686" s="107"/>
      <c r="V686" s="107"/>
      <c r="W686" s="107"/>
      <c r="X686" s="107"/>
      <c r="Y686" s="107"/>
      <c r="Z686" s="107"/>
      <c r="AA686" s="107"/>
      <c r="AB686" s="107"/>
      <c r="AC686" s="107"/>
      <c r="AD686" s="107"/>
      <c r="AE686" s="107"/>
      <c r="AF686" s="107"/>
      <c r="AG686" s="107"/>
      <c r="AH686" s="107"/>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T687" s="106"/>
      <c r="U687" s="107"/>
      <c r="V687" s="107"/>
      <c r="W687" s="107"/>
      <c r="X687" s="107"/>
      <c r="Y687" s="107"/>
      <c r="Z687" s="107"/>
      <c r="AA687" s="107"/>
      <c r="AB687" s="107"/>
      <c r="AC687" s="107"/>
      <c r="AD687" s="107"/>
      <c r="AE687" s="107"/>
      <c r="AF687" s="107"/>
      <c r="AG687" s="107"/>
      <c r="AH687" s="107"/>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T688" s="106"/>
      <c r="U688" s="107"/>
      <c r="V688" s="107"/>
      <c r="W688" s="107"/>
      <c r="X688" s="107"/>
      <c r="Y688" s="107"/>
      <c r="Z688" s="107"/>
      <c r="AA688" s="107"/>
      <c r="AB688" s="107"/>
      <c r="AC688" s="107"/>
      <c r="AD688" s="107"/>
      <c r="AE688" s="107"/>
      <c r="AF688" s="107"/>
      <c r="AG688" s="107"/>
      <c r="AH688" s="107"/>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T689" s="106"/>
      <c r="U689" s="107"/>
      <c r="V689" s="107"/>
      <c r="W689" s="107"/>
      <c r="X689" s="107"/>
      <c r="Y689" s="107"/>
      <c r="Z689" s="107"/>
      <c r="AA689" s="107"/>
      <c r="AB689" s="107"/>
      <c r="AC689" s="107"/>
      <c r="AD689" s="107"/>
      <c r="AE689" s="107"/>
      <c r="AF689" s="107"/>
      <c r="AG689" s="107"/>
      <c r="AH689" s="107"/>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T690" s="106"/>
      <c r="U690" s="107"/>
      <c r="V690" s="107"/>
      <c r="W690" s="107"/>
      <c r="X690" s="107"/>
      <c r="Y690" s="107"/>
      <c r="Z690" s="107"/>
      <c r="AA690" s="107"/>
      <c r="AB690" s="107"/>
      <c r="AC690" s="107"/>
      <c r="AD690" s="107"/>
      <c r="AE690" s="107"/>
      <c r="AF690" s="107"/>
      <c r="AG690" s="107"/>
      <c r="AH690" s="107"/>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T691" s="106"/>
      <c r="U691" s="107"/>
      <c r="V691" s="107"/>
      <c r="W691" s="107"/>
      <c r="X691" s="107"/>
      <c r="Y691" s="107"/>
      <c r="Z691" s="107"/>
      <c r="AA691" s="107"/>
      <c r="AB691" s="107"/>
      <c r="AC691" s="107"/>
      <c r="AD691" s="107"/>
      <c r="AE691" s="107"/>
      <c r="AF691" s="107"/>
      <c r="AG691" s="107"/>
      <c r="AH691" s="107"/>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T692" s="106"/>
      <c r="U692" s="107"/>
      <c r="V692" s="107"/>
      <c r="W692" s="107"/>
      <c r="X692" s="107"/>
      <c r="Y692" s="107"/>
      <c r="Z692" s="107"/>
      <c r="AA692" s="107"/>
      <c r="AB692" s="107"/>
      <c r="AC692" s="107"/>
      <c r="AD692" s="107"/>
      <c r="AE692" s="107"/>
      <c r="AF692" s="107"/>
      <c r="AG692" s="107"/>
      <c r="AH692" s="107"/>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T693" s="106"/>
      <c r="U693" s="107"/>
      <c r="V693" s="107"/>
      <c r="W693" s="107"/>
      <c r="X693" s="107"/>
      <c r="Y693" s="107"/>
      <c r="Z693" s="107"/>
      <c r="AA693" s="107"/>
      <c r="AB693" s="107"/>
      <c r="AC693" s="107"/>
      <c r="AD693" s="107"/>
      <c r="AE693" s="107"/>
      <c r="AF693" s="107"/>
      <c r="AG693" s="107"/>
      <c r="AH693" s="107"/>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T694" s="106"/>
      <c r="U694" s="107"/>
      <c r="V694" s="107"/>
      <c r="W694" s="107"/>
      <c r="X694" s="107"/>
      <c r="Y694" s="107"/>
      <c r="Z694" s="107"/>
      <c r="AA694" s="107"/>
      <c r="AB694" s="107"/>
      <c r="AC694" s="107"/>
      <c r="AD694" s="107"/>
      <c r="AE694" s="107"/>
      <c r="AF694" s="107"/>
      <c r="AG694" s="107"/>
      <c r="AH694" s="107"/>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T695" s="106"/>
      <c r="U695" s="107"/>
      <c r="V695" s="107"/>
      <c r="W695" s="107"/>
      <c r="X695" s="107"/>
      <c r="Y695" s="107"/>
      <c r="Z695" s="107"/>
      <c r="AA695" s="107"/>
      <c r="AB695" s="107"/>
      <c r="AC695" s="107"/>
      <c r="AD695" s="107"/>
      <c r="AE695" s="107"/>
      <c r="AF695" s="107"/>
      <c r="AG695" s="107"/>
      <c r="AH695" s="107"/>
    </row>
    <row r="696" spans="1:34" x14ac:dyDescent="0.3">
      <c r="A696" s="180" t="s">
        <v>368</v>
      </c>
      <c r="B696" s="180" t="s">
        <v>226</v>
      </c>
      <c r="C696" s="180">
        <v>120715</v>
      </c>
      <c r="D696" s="183">
        <v>45022</v>
      </c>
      <c r="E696" s="184">
        <v>149.07679999999999</v>
      </c>
      <c r="F696" s="184">
        <v>0.34239999999999998</v>
      </c>
      <c r="G696" s="184">
        <v>0.91620000000000001</v>
      </c>
      <c r="H696" s="184">
        <v>3.0375000000000001</v>
      </c>
      <c r="I696" s="184">
        <v>2.3010999999999999</v>
      </c>
      <c r="J696" s="184">
        <v>-1.1211</v>
      </c>
      <c r="K696" s="184">
        <v>-2.5411000000000001</v>
      </c>
      <c r="L696" s="184">
        <v>-4.4755000000000003</v>
      </c>
      <c r="M696" s="184">
        <v>5.6764999999999999</v>
      </c>
      <c r="N696" s="184">
        <v>-4.5705999999999998</v>
      </c>
      <c r="O696" s="184">
        <v>29.251999999999999</v>
      </c>
      <c r="P696" s="184">
        <v>10.719799999999999</v>
      </c>
      <c r="Q696" s="184">
        <v>13.0122</v>
      </c>
      <c r="R696" s="184">
        <v>8.8443000000000005</v>
      </c>
      <c r="T696" s="106"/>
      <c r="U696" s="107"/>
      <c r="V696" s="107"/>
      <c r="W696" s="107"/>
      <c r="X696" s="107"/>
      <c r="Y696" s="107"/>
      <c r="Z696" s="107"/>
      <c r="AA696" s="107"/>
      <c r="AB696" s="107"/>
      <c r="AC696" s="107"/>
      <c r="AD696" s="107"/>
      <c r="AE696" s="107"/>
      <c r="AF696" s="107"/>
      <c r="AG696" s="107"/>
      <c r="AH696" s="107"/>
    </row>
    <row r="697" spans="1:34" x14ac:dyDescent="0.3">
      <c r="A697" s="180" t="s">
        <v>368</v>
      </c>
      <c r="B697" s="180" t="s">
        <v>330</v>
      </c>
      <c r="C697" s="180">
        <v>100821</v>
      </c>
      <c r="D697" s="183">
        <v>45022</v>
      </c>
      <c r="E697" s="184">
        <v>136.2757</v>
      </c>
      <c r="F697" s="184">
        <v>0.3397</v>
      </c>
      <c r="G697" s="184">
        <v>0.9083</v>
      </c>
      <c r="H697" s="184">
        <v>3.0156000000000001</v>
      </c>
      <c r="I697" s="184">
        <v>2.2629999999999999</v>
      </c>
      <c r="J697" s="184">
        <v>-1.2024999999999999</v>
      </c>
      <c r="K697" s="184">
        <v>-2.8005</v>
      </c>
      <c r="L697" s="184">
        <v>-4.9824000000000002</v>
      </c>
      <c r="M697" s="184">
        <v>4.8451000000000004</v>
      </c>
      <c r="N697" s="184">
        <v>-5.5377000000000001</v>
      </c>
      <c r="O697" s="184">
        <v>28.001300000000001</v>
      </c>
      <c r="P697" s="184">
        <v>9.6790000000000003</v>
      </c>
      <c r="Q697" s="184">
        <v>11.0556</v>
      </c>
      <c r="R697" s="184">
        <v>7.7697000000000003</v>
      </c>
      <c r="T697" s="106"/>
      <c r="U697" s="107"/>
      <c r="V697" s="107"/>
      <c r="W697" s="107"/>
      <c r="X697" s="107"/>
      <c r="Y697" s="107"/>
      <c r="Z697" s="107"/>
      <c r="AA697" s="107"/>
      <c r="AB697" s="107"/>
      <c r="AC697" s="107"/>
      <c r="AD697" s="107"/>
      <c r="AE697" s="107"/>
      <c r="AF697" s="107"/>
      <c r="AG697" s="107"/>
      <c r="AH697" s="107"/>
    </row>
    <row r="698" spans="1:34" x14ac:dyDescent="0.3">
      <c r="A698" s="180" t="s">
        <v>368</v>
      </c>
      <c r="B698" s="180" t="s">
        <v>331</v>
      </c>
      <c r="C698" s="180">
        <v>101834</v>
      </c>
      <c r="D698" s="183">
        <v>45022</v>
      </c>
      <c r="E698" s="184">
        <v>225.422801736482</v>
      </c>
      <c r="F698" s="184">
        <v>6.9800000000000001E-2</v>
      </c>
      <c r="G698" s="184">
        <v>0.85560000000000003</v>
      </c>
      <c r="H698" s="184">
        <v>3.0163000000000002</v>
      </c>
      <c r="I698" s="184">
        <v>2.6486000000000001</v>
      </c>
      <c r="J698" s="184">
        <v>-0.99519999999999997</v>
      </c>
      <c r="K698" s="184">
        <v>-2.1882999999999999</v>
      </c>
      <c r="L698" s="184">
        <v>-0.91510000000000002</v>
      </c>
      <c r="M698" s="184">
        <v>8.5945</v>
      </c>
      <c r="N698" s="184">
        <v>-2.6587999999999998</v>
      </c>
      <c r="O698" s="184">
        <v>28.0626</v>
      </c>
      <c r="P698" s="184">
        <v>9.0877999999999997</v>
      </c>
      <c r="Q698" s="184">
        <v>16.820900000000002</v>
      </c>
      <c r="R698" s="184">
        <v>9.1515000000000004</v>
      </c>
      <c r="T698" s="106"/>
      <c r="U698" s="107"/>
      <c r="V698" s="107"/>
      <c r="W698" s="107"/>
      <c r="X698" s="107"/>
      <c r="Y698" s="107"/>
      <c r="Z698" s="107"/>
      <c r="AA698" s="107"/>
      <c r="AB698" s="107"/>
      <c r="AC698" s="107"/>
      <c r="AD698" s="107"/>
      <c r="AE698" s="107"/>
      <c r="AF698" s="107"/>
      <c r="AG698" s="107"/>
      <c r="AH698" s="107"/>
    </row>
    <row r="699" spans="1:34" x14ac:dyDescent="0.3">
      <c r="A699" s="185" t="s">
        <v>27</v>
      </c>
      <c r="B699" s="180"/>
      <c r="C699" s="180"/>
      <c r="D699" s="180"/>
      <c r="E699" s="180"/>
      <c r="F699" s="186">
        <v>0.37807826086956509</v>
      </c>
      <c r="G699" s="186">
        <v>0.9386808695652169</v>
      </c>
      <c r="H699" s="186">
        <v>2.753345217391304</v>
      </c>
      <c r="I699" s="186">
        <v>2.4715286956521743</v>
      </c>
      <c r="J699" s="186">
        <v>-0.75626695652173881</v>
      </c>
      <c r="K699" s="186">
        <v>-1.3952800000000005</v>
      </c>
      <c r="L699" s="186">
        <v>-1.370017391304347</v>
      </c>
      <c r="M699" s="186">
        <v>10.136791304347822</v>
      </c>
      <c r="N699" s="186">
        <v>-0.41482521739130479</v>
      </c>
      <c r="O699" s="186">
        <v>32.63615999999999</v>
      </c>
      <c r="P699" s="186">
        <v>10.714979611650481</v>
      </c>
      <c r="Q699" s="186">
        <v>13.710100869565215</v>
      </c>
      <c r="R699" s="186">
        <v>13.156810434782614</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407</v>
      </c>
      <c r="B700" s="180"/>
      <c r="C700" s="180"/>
      <c r="D700" s="180"/>
      <c r="E700" s="180"/>
      <c r="F700" s="186">
        <v>0.35310000000000002</v>
      </c>
      <c r="G700" s="186">
        <v>0.89980000000000004</v>
      </c>
      <c r="H700" s="186">
        <v>2.7576999999999998</v>
      </c>
      <c r="I700" s="186">
        <v>2.4965999999999999</v>
      </c>
      <c r="J700" s="186">
        <v>-0.80300000000000005</v>
      </c>
      <c r="K700" s="186">
        <v>-1.5194000000000001</v>
      </c>
      <c r="L700" s="186">
        <v>-1.3609</v>
      </c>
      <c r="M700" s="186">
        <v>10.6128</v>
      </c>
      <c r="N700" s="186">
        <v>-0.43419999999999997</v>
      </c>
      <c r="O700" s="186">
        <v>31.697099999999999</v>
      </c>
      <c r="P700" s="186">
        <v>10.189299999999999</v>
      </c>
      <c r="Q700" s="186">
        <v>13.3454</v>
      </c>
      <c r="R700" s="186">
        <v>12.0425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D701" s="106"/>
      <c r="E701" s="107"/>
      <c r="F701" s="107"/>
      <c r="G701" s="107"/>
      <c r="H701" s="107"/>
      <c r="I701" s="107"/>
      <c r="J701" s="107"/>
      <c r="K701" s="107"/>
      <c r="L701" s="107"/>
      <c r="M701" s="107"/>
      <c r="N701" s="107"/>
      <c r="O701" s="107"/>
      <c r="P701" s="107"/>
      <c r="Q701" s="107"/>
      <c r="R701" s="107"/>
    </row>
    <row r="702" spans="1:34" x14ac:dyDescent="0.3">
      <c r="A702" s="182" t="s">
        <v>716</v>
      </c>
      <c r="B702" s="182"/>
      <c r="C702" s="182"/>
      <c r="D702" s="182"/>
      <c r="E702" s="182"/>
      <c r="F702" s="182"/>
      <c r="G702" s="182"/>
      <c r="H702" s="182"/>
      <c r="I702" s="182"/>
      <c r="J702" s="182"/>
      <c r="K702" s="182"/>
      <c r="L702" s="182"/>
      <c r="M702" s="182"/>
      <c r="N702" s="182"/>
      <c r="O702" s="182"/>
      <c r="P702" s="182"/>
      <c r="Q702" s="182"/>
      <c r="R702" s="182"/>
      <c r="S702" s="105"/>
      <c r="T702" s="105"/>
      <c r="U702" s="105"/>
      <c r="V702" s="105"/>
      <c r="W702" s="105"/>
      <c r="X702" s="105"/>
      <c r="Y702" s="105"/>
      <c r="Z702" s="105"/>
      <c r="AA702" s="105"/>
      <c r="AB702" s="105"/>
      <c r="AC702" s="105"/>
      <c r="AD702" s="105"/>
      <c r="AE702" s="105"/>
      <c r="AF702" s="105"/>
      <c r="AG702" s="105"/>
      <c r="AH702" s="105"/>
    </row>
    <row r="703" spans="1:34" x14ac:dyDescent="0.3">
      <c r="A703" s="180" t="s">
        <v>717</v>
      </c>
      <c r="B703" s="180" t="s">
        <v>718</v>
      </c>
      <c r="C703" s="180">
        <v>132180</v>
      </c>
      <c r="D703" s="183">
        <v>45022</v>
      </c>
      <c r="E703" s="184">
        <v>34.810899999999997</v>
      </c>
      <c r="F703" s="184">
        <v>0.124</v>
      </c>
      <c r="G703" s="184">
        <v>0.79569999999999996</v>
      </c>
      <c r="H703" s="184">
        <v>2.1389999999999998</v>
      </c>
      <c r="I703" s="184">
        <v>1.915</v>
      </c>
      <c r="J703" s="184">
        <v>0.22600000000000001</v>
      </c>
      <c r="K703" s="184">
        <v>-0.1474</v>
      </c>
      <c r="L703" s="184">
        <v>1.6282000000000001</v>
      </c>
      <c r="M703" s="184">
        <v>9.7429000000000006</v>
      </c>
      <c r="N703" s="184">
        <v>1.1920999999999999</v>
      </c>
      <c r="O703" s="184">
        <v>21.7258</v>
      </c>
      <c r="P703" s="184">
        <v>9.6501000000000001</v>
      </c>
      <c r="Q703" s="184">
        <v>11.0336</v>
      </c>
      <c r="R703" s="184">
        <v>9.2903000000000002</v>
      </c>
      <c r="T703" s="106"/>
      <c r="U703" s="107"/>
      <c r="V703" s="107"/>
      <c r="W703" s="107"/>
      <c r="X703" s="107"/>
      <c r="Y703" s="107"/>
      <c r="Z703" s="107"/>
      <c r="AA703" s="107"/>
      <c r="AB703" s="107"/>
      <c r="AC703" s="107"/>
      <c r="AD703" s="107"/>
      <c r="AE703" s="107"/>
      <c r="AF703" s="107"/>
      <c r="AG703" s="107"/>
      <c r="AH703" s="107"/>
    </row>
    <row r="704" spans="1:34" x14ac:dyDescent="0.3">
      <c r="A704" s="180" t="s">
        <v>717</v>
      </c>
      <c r="B704" s="180" t="s">
        <v>719</v>
      </c>
      <c r="C704" s="180">
        <v>132186</v>
      </c>
      <c r="D704" s="183">
        <v>45022</v>
      </c>
      <c r="E704" s="184">
        <v>37.5749</v>
      </c>
      <c r="F704" s="184">
        <v>0.1263</v>
      </c>
      <c r="G704" s="184">
        <v>0.80269999999999997</v>
      </c>
      <c r="H704" s="184">
        <v>2.1554000000000002</v>
      </c>
      <c r="I704" s="184">
        <v>1.9456</v>
      </c>
      <c r="J704" s="184">
        <v>0.29570000000000002</v>
      </c>
      <c r="K704" s="184">
        <v>5.3800000000000001E-2</v>
      </c>
      <c r="L704" s="184">
        <v>2.0522</v>
      </c>
      <c r="M704" s="184">
        <v>10.455299999999999</v>
      </c>
      <c r="N704" s="184">
        <v>2.0529999999999999</v>
      </c>
      <c r="O704" s="184">
        <v>22.838000000000001</v>
      </c>
      <c r="P704" s="184">
        <v>10.6029</v>
      </c>
      <c r="Q704" s="184">
        <v>12.229799999999999</v>
      </c>
      <c r="R704" s="184">
        <v>10.2515</v>
      </c>
      <c r="T704" s="106"/>
      <c r="U704" s="107"/>
      <c r="V704" s="107"/>
      <c r="W704" s="107"/>
      <c r="X704" s="107"/>
      <c r="Y704" s="107"/>
      <c r="Z704" s="107"/>
      <c r="AA704" s="107"/>
      <c r="AB704" s="107"/>
      <c r="AC704" s="107"/>
      <c r="AD704" s="107"/>
      <c r="AE704" s="107"/>
      <c r="AF704" s="107"/>
      <c r="AG704" s="107"/>
      <c r="AH704" s="107"/>
    </row>
    <row r="705" spans="1:34" x14ac:dyDescent="0.3">
      <c r="A705" s="180" t="s">
        <v>717</v>
      </c>
      <c r="B705" s="180" t="s">
        <v>2038</v>
      </c>
      <c r="C705" s="180">
        <v>118485</v>
      </c>
      <c r="D705" s="183">
        <v>45022</v>
      </c>
      <c r="E705" s="184">
        <v>32.8703</v>
      </c>
      <c r="F705" s="184">
        <v>0.38329999999999997</v>
      </c>
      <c r="G705" s="184">
        <v>1.1285000000000001</v>
      </c>
      <c r="H705" s="184">
        <v>2.5979000000000001</v>
      </c>
      <c r="I705" s="184">
        <v>2.3994</v>
      </c>
      <c r="J705" s="184">
        <v>0.45839999999999997</v>
      </c>
      <c r="K705" s="184">
        <v>0.1328</v>
      </c>
      <c r="L705" s="184">
        <v>-0.3755</v>
      </c>
      <c r="M705" s="184">
        <v>6.3811999999999998</v>
      </c>
      <c r="N705" s="184">
        <v>-1.2283999999999999</v>
      </c>
      <c r="O705" s="184">
        <v>21.153400000000001</v>
      </c>
      <c r="P705" s="184">
        <v>7.0784000000000002</v>
      </c>
      <c r="Q705" s="184">
        <v>9.2438000000000002</v>
      </c>
      <c r="R705" s="184">
        <v>7.5674000000000001</v>
      </c>
      <c r="T705" s="106"/>
      <c r="U705" s="107"/>
      <c r="V705" s="107"/>
      <c r="W705" s="107"/>
      <c r="X705" s="107"/>
      <c r="Y705" s="107"/>
      <c r="Z705" s="107"/>
      <c r="AA705" s="107"/>
      <c r="AB705" s="107"/>
      <c r="AC705" s="107"/>
      <c r="AD705" s="107"/>
      <c r="AE705" s="107"/>
      <c r="AF705" s="107"/>
      <c r="AG705" s="107"/>
      <c r="AH705" s="107"/>
    </row>
    <row r="706" spans="1:34" x14ac:dyDescent="0.3">
      <c r="A706" s="180" t="s">
        <v>717</v>
      </c>
      <c r="B706" s="180" t="s">
        <v>2039</v>
      </c>
      <c r="C706" s="180">
        <v>112332</v>
      </c>
      <c r="D706" s="183">
        <v>45022</v>
      </c>
      <c r="E706" s="184">
        <v>30.923200000000001</v>
      </c>
      <c r="F706" s="184">
        <v>0.38169999999999998</v>
      </c>
      <c r="G706" s="184">
        <v>1.123</v>
      </c>
      <c r="H706" s="184">
        <v>2.5825</v>
      </c>
      <c r="I706" s="184">
        <v>2.3727</v>
      </c>
      <c r="J706" s="184">
        <v>0.40029999999999999</v>
      </c>
      <c r="K706" s="184">
        <v>-3.4599999999999999E-2</v>
      </c>
      <c r="L706" s="184">
        <v>-0.70860000000000001</v>
      </c>
      <c r="M706" s="184">
        <v>5.8483999999999998</v>
      </c>
      <c r="N706" s="184">
        <v>-1.9093</v>
      </c>
      <c r="O706" s="184">
        <v>20.2346</v>
      </c>
      <c r="P706" s="184">
        <v>6.2152000000000003</v>
      </c>
      <c r="Q706" s="184">
        <v>8.9598999999999993</v>
      </c>
      <c r="R706" s="184">
        <v>6.7839999999999998</v>
      </c>
      <c r="T706" s="106"/>
      <c r="U706" s="107"/>
      <c r="V706" s="107"/>
      <c r="W706" s="107"/>
      <c r="X706" s="107"/>
      <c r="Y706" s="107"/>
      <c r="Z706" s="107"/>
      <c r="AA706" s="107"/>
      <c r="AB706" s="107"/>
      <c r="AC706" s="107"/>
      <c r="AD706" s="107"/>
      <c r="AE706" s="107"/>
      <c r="AF706" s="107"/>
      <c r="AG706" s="107"/>
      <c r="AH706" s="107"/>
    </row>
    <row r="707" spans="1:34" x14ac:dyDescent="0.3">
      <c r="A707" s="180" t="s">
        <v>717</v>
      </c>
      <c r="B707" s="180" t="s">
        <v>720</v>
      </c>
      <c r="C707" s="180">
        <v>102107</v>
      </c>
      <c r="D707" s="183"/>
      <c r="E707" s="184"/>
      <c r="F707" s="184"/>
      <c r="G707" s="184"/>
      <c r="H707" s="184"/>
      <c r="I707" s="184"/>
      <c r="J707" s="184"/>
      <c r="K707" s="184"/>
      <c r="L707" s="184"/>
      <c r="M707" s="184"/>
      <c r="N707" s="184"/>
      <c r="O707" s="184"/>
      <c r="P707" s="184"/>
      <c r="Q707" s="184"/>
      <c r="R707" s="184"/>
      <c r="T707" s="106"/>
      <c r="U707" s="107"/>
      <c r="V707" s="107"/>
      <c r="W707" s="107"/>
      <c r="X707" s="107"/>
      <c r="Y707" s="107"/>
      <c r="Z707" s="107"/>
      <c r="AA707" s="107"/>
      <c r="AB707" s="107"/>
      <c r="AC707" s="107"/>
      <c r="AD707" s="107"/>
      <c r="AE707" s="107"/>
      <c r="AF707" s="107"/>
      <c r="AG707" s="107"/>
      <c r="AH707" s="107"/>
    </row>
    <row r="708" spans="1:34" x14ac:dyDescent="0.3">
      <c r="A708" s="180" t="s">
        <v>717</v>
      </c>
      <c r="B708" s="180" t="s">
        <v>721</v>
      </c>
      <c r="C708" s="180">
        <v>118512</v>
      </c>
      <c r="D708" s="183"/>
      <c r="E708" s="184"/>
      <c r="F708" s="184"/>
      <c r="G708" s="184"/>
      <c r="H708" s="184"/>
      <c r="I708" s="184"/>
      <c r="J708" s="184"/>
      <c r="K708" s="184"/>
      <c r="L708" s="184"/>
      <c r="M708" s="184"/>
      <c r="N708" s="184"/>
      <c r="O708" s="184"/>
      <c r="P708" s="184"/>
      <c r="Q708" s="184"/>
      <c r="R708" s="184"/>
      <c r="T708" s="106"/>
      <c r="U708" s="107"/>
      <c r="V708" s="107"/>
      <c r="W708" s="107"/>
      <c r="X708" s="107"/>
      <c r="Y708" s="107"/>
      <c r="Z708" s="107"/>
      <c r="AA708" s="107"/>
      <c r="AB708" s="107"/>
      <c r="AC708" s="107"/>
      <c r="AD708" s="107"/>
      <c r="AE708" s="107"/>
      <c r="AF708" s="107"/>
      <c r="AG708" s="107"/>
      <c r="AH708" s="107"/>
    </row>
    <row r="709" spans="1:34" x14ac:dyDescent="0.3">
      <c r="A709" s="180" t="s">
        <v>717</v>
      </c>
      <c r="B709" s="180" t="s">
        <v>722</v>
      </c>
      <c r="C709" s="180">
        <v>102109</v>
      </c>
      <c r="D709" s="183"/>
      <c r="E709" s="184"/>
      <c r="F709" s="184"/>
      <c r="G709" s="184"/>
      <c r="H709" s="184"/>
      <c r="I709" s="184"/>
      <c r="J709" s="184"/>
      <c r="K709" s="184"/>
      <c r="L709" s="184"/>
      <c r="M709" s="184"/>
      <c r="N709" s="184"/>
      <c r="O709" s="184"/>
      <c r="P709" s="184"/>
      <c r="Q709" s="184"/>
      <c r="R709" s="184"/>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717</v>
      </c>
      <c r="B710" s="180" t="s">
        <v>723</v>
      </c>
      <c r="C710" s="180">
        <v>118514</v>
      </c>
      <c r="D710" s="183"/>
      <c r="E710" s="184"/>
      <c r="F710" s="184"/>
      <c r="G710" s="184"/>
      <c r="H710" s="184"/>
      <c r="I710" s="184"/>
      <c r="J710" s="184"/>
      <c r="K710" s="184"/>
      <c r="L710" s="184"/>
      <c r="M710" s="184"/>
      <c r="N710" s="184"/>
      <c r="O710" s="184"/>
      <c r="P710" s="184"/>
      <c r="Q710" s="184"/>
      <c r="R710" s="184"/>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717</v>
      </c>
      <c r="B711" s="180" t="s">
        <v>724</v>
      </c>
      <c r="C711" s="180">
        <v>129065</v>
      </c>
      <c r="D711" s="183">
        <v>45022</v>
      </c>
      <c r="E711" s="184">
        <v>26.9253</v>
      </c>
      <c r="F711" s="184">
        <v>0.25280000000000002</v>
      </c>
      <c r="G711" s="184">
        <v>0.93569999999999998</v>
      </c>
      <c r="H711" s="184">
        <v>2.4624999999999999</v>
      </c>
      <c r="I711" s="184">
        <v>2.3218999999999999</v>
      </c>
      <c r="J711" s="184">
        <v>-8.8999999999999999E-3</v>
      </c>
      <c r="K711" s="184">
        <v>8.6999999999999994E-2</v>
      </c>
      <c r="L711" s="184">
        <v>1.4138999999999999</v>
      </c>
      <c r="M711" s="184">
        <v>10.4215</v>
      </c>
      <c r="N711" s="184">
        <v>-0.47460000000000002</v>
      </c>
      <c r="O711" s="184">
        <v>25.1999</v>
      </c>
      <c r="P711" s="184">
        <v>8.7333999999999996</v>
      </c>
      <c r="Q711" s="184">
        <v>11.7166</v>
      </c>
      <c r="R711" s="184">
        <v>9.0053000000000001</v>
      </c>
      <c r="T711" s="106"/>
      <c r="U711" s="107"/>
      <c r="V711" s="107"/>
      <c r="W711" s="107"/>
      <c r="X711" s="107"/>
      <c r="Y711" s="107"/>
      <c r="Z711" s="107"/>
      <c r="AA711" s="107"/>
      <c r="AB711" s="107"/>
      <c r="AC711" s="107"/>
      <c r="AD711" s="107"/>
      <c r="AE711" s="107"/>
      <c r="AF711" s="107"/>
      <c r="AG711" s="107"/>
      <c r="AH711" s="107"/>
    </row>
    <row r="712" spans="1:34" x14ac:dyDescent="0.3">
      <c r="A712" s="180" t="s">
        <v>717</v>
      </c>
      <c r="B712" s="180" t="s">
        <v>725</v>
      </c>
      <c r="C712" s="180">
        <v>129200</v>
      </c>
      <c r="D712" s="183">
        <v>45022</v>
      </c>
      <c r="E712" s="184">
        <v>27.698399999999999</v>
      </c>
      <c r="F712" s="184">
        <v>0.25519999999999998</v>
      </c>
      <c r="G712" s="184">
        <v>0.94320000000000004</v>
      </c>
      <c r="H712" s="184">
        <v>2.4830000000000001</v>
      </c>
      <c r="I712" s="184">
        <v>2.3576999999999999</v>
      </c>
      <c r="J712" s="184">
        <v>6.9000000000000006E-2</v>
      </c>
      <c r="K712" s="184">
        <v>0.26240000000000002</v>
      </c>
      <c r="L712" s="184">
        <v>1.6847000000000001</v>
      </c>
      <c r="M712" s="184">
        <v>10.817500000000001</v>
      </c>
      <c r="N712" s="184">
        <v>-2.9600000000000001E-2</v>
      </c>
      <c r="O712" s="184">
        <v>25.682200000000002</v>
      </c>
      <c r="P712" s="184">
        <v>9.1183999999999994</v>
      </c>
      <c r="Q712" s="184">
        <v>12.071</v>
      </c>
      <c r="R712" s="184">
        <v>9.4406999999999996</v>
      </c>
      <c r="T712" s="106"/>
      <c r="U712" s="107"/>
      <c r="V712" s="107"/>
      <c r="W712" s="107"/>
      <c r="X712" s="107"/>
      <c r="Y712" s="107"/>
      <c r="Z712" s="107"/>
      <c r="AA712" s="107"/>
      <c r="AB712" s="107"/>
      <c r="AC712" s="107"/>
      <c r="AD712" s="107"/>
      <c r="AE712" s="107"/>
      <c r="AF712" s="107"/>
      <c r="AG712" s="107"/>
      <c r="AH712" s="107"/>
    </row>
    <row r="713" spans="1:34" x14ac:dyDescent="0.3">
      <c r="A713" s="180" t="s">
        <v>717</v>
      </c>
      <c r="B713" s="180" t="s">
        <v>726</v>
      </c>
      <c r="C713" s="180">
        <v>129191</v>
      </c>
      <c r="D713" s="183">
        <v>45022</v>
      </c>
      <c r="E713" s="184">
        <v>24.701799999999999</v>
      </c>
      <c r="F713" s="184">
        <v>0.25369999999999998</v>
      </c>
      <c r="G713" s="184">
        <v>0.83399999999999996</v>
      </c>
      <c r="H713" s="184">
        <v>2.0941999999999998</v>
      </c>
      <c r="I713" s="184">
        <v>2.012</v>
      </c>
      <c r="J713" s="184">
        <v>0.2203</v>
      </c>
      <c r="K713" s="184">
        <v>0.43380000000000002</v>
      </c>
      <c r="L713" s="184">
        <v>1.7423</v>
      </c>
      <c r="M713" s="184">
        <v>9.1830999999999996</v>
      </c>
      <c r="N713" s="184">
        <v>0.15329999999999999</v>
      </c>
      <c r="O713" s="184">
        <v>20.731300000000001</v>
      </c>
      <c r="P713" s="184">
        <v>8.0526999999999997</v>
      </c>
      <c r="Q713" s="184">
        <v>10.6447</v>
      </c>
      <c r="R713" s="184">
        <v>7.8342000000000001</v>
      </c>
      <c r="T713" s="106"/>
      <c r="U713" s="107"/>
      <c r="V713" s="107"/>
      <c r="W713" s="107"/>
      <c r="X713" s="107"/>
      <c r="Y713" s="107"/>
      <c r="Z713" s="107"/>
      <c r="AA713" s="107"/>
      <c r="AB713" s="107"/>
      <c r="AC713" s="107"/>
      <c r="AD713" s="107"/>
      <c r="AE713" s="107"/>
      <c r="AF713" s="107"/>
      <c r="AG713" s="107"/>
      <c r="AH713" s="107"/>
    </row>
    <row r="714" spans="1:34" x14ac:dyDescent="0.3">
      <c r="A714" s="180" t="s">
        <v>717</v>
      </c>
      <c r="B714" s="180" t="s">
        <v>727</v>
      </c>
      <c r="C714" s="180">
        <v>129193</v>
      </c>
      <c r="D714" s="183">
        <v>45022</v>
      </c>
      <c r="E714" s="184">
        <v>25.6342</v>
      </c>
      <c r="F714" s="184">
        <v>0.25700000000000001</v>
      </c>
      <c r="G714" s="184">
        <v>0.84260000000000002</v>
      </c>
      <c r="H714" s="184">
        <v>2.1173000000000002</v>
      </c>
      <c r="I714" s="184">
        <v>2.0531000000000001</v>
      </c>
      <c r="J714" s="184">
        <v>0.30869999999999997</v>
      </c>
      <c r="K714" s="184">
        <v>0.6502</v>
      </c>
      <c r="L714" s="184">
        <v>2.1156999999999999</v>
      </c>
      <c r="M714" s="184">
        <v>9.7508999999999997</v>
      </c>
      <c r="N714" s="184">
        <v>0.82240000000000002</v>
      </c>
      <c r="O714" s="184">
        <v>21.481300000000001</v>
      </c>
      <c r="P714" s="184">
        <v>8.6420999999999992</v>
      </c>
      <c r="Q714" s="184">
        <v>11.1043</v>
      </c>
      <c r="R714" s="184">
        <v>8.5195000000000007</v>
      </c>
      <c r="T714" s="106"/>
      <c r="U714" s="107"/>
      <c r="V714" s="107"/>
      <c r="W714" s="107"/>
      <c r="X714" s="107"/>
      <c r="Y714" s="107"/>
      <c r="Z714" s="107"/>
      <c r="AA714" s="107"/>
      <c r="AB714" s="107"/>
      <c r="AC714" s="107"/>
      <c r="AD714" s="107"/>
      <c r="AE714" s="107"/>
      <c r="AF714" s="107"/>
      <c r="AG714" s="107"/>
      <c r="AH714" s="107"/>
    </row>
    <row r="715" spans="1:34" x14ac:dyDescent="0.3">
      <c r="A715" s="180" t="s">
        <v>717</v>
      </c>
      <c r="B715" s="180" t="s">
        <v>728</v>
      </c>
      <c r="C715" s="180">
        <v>143904</v>
      </c>
      <c r="D715" s="183">
        <v>45022</v>
      </c>
      <c r="E715" s="184">
        <v>17.4954</v>
      </c>
      <c r="F715" s="184">
        <v>9.9599999999999994E-2</v>
      </c>
      <c r="G715" s="184">
        <v>0.92410000000000003</v>
      </c>
      <c r="H715" s="184">
        <v>2.5232999999999999</v>
      </c>
      <c r="I715" s="184">
        <v>1.6814</v>
      </c>
      <c r="J715" s="184">
        <v>-0.6079</v>
      </c>
      <c r="K715" s="184">
        <v>3.7158000000000002</v>
      </c>
      <c r="L715" s="184">
        <v>11.9756</v>
      </c>
      <c r="M715" s="184">
        <v>28.811199999999999</v>
      </c>
      <c r="N715" s="184">
        <v>15.929600000000001</v>
      </c>
      <c r="O715" s="184">
        <v>38.126800000000003</v>
      </c>
      <c r="P715" s="184"/>
      <c r="Q715" s="184">
        <v>12.4345</v>
      </c>
      <c r="R715" s="184">
        <v>28.989100000000001</v>
      </c>
      <c r="T715" s="106"/>
      <c r="U715" s="107"/>
      <c r="V715" s="107"/>
      <c r="W715" s="107"/>
      <c r="X715" s="107"/>
      <c r="Y715" s="107"/>
      <c r="Z715" s="107"/>
      <c r="AA715" s="107"/>
      <c r="AB715" s="107"/>
      <c r="AC715" s="107"/>
      <c r="AD715" s="107"/>
      <c r="AE715" s="107"/>
      <c r="AF715" s="107"/>
      <c r="AG715" s="107"/>
      <c r="AH715" s="107"/>
    </row>
    <row r="716" spans="1:34" x14ac:dyDescent="0.3">
      <c r="A716" s="180" t="s">
        <v>717</v>
      </c>
      <c r="B716" s="180" t="s">
        <v>729</v>
      </c>
      <c r="C716" s="180">
        <v>143903</v>
      </c>
      <c r="D716" s="183">
        <v>45022</v>
      </c>
      <c r="E716" s="184">
        <v>17.497900000000001</v>
      </c>
      <c r="F716" s="184">
        <v>9.8400000000000001E-2</v>
      </c>
      <c r="G716" s="184">
        <v>0.92279999999999995</v>
      </c>
      <c r="H716" s="184">
        <v>2.5224000000000002</v>
      </c>
      <c r="I716" s="184">
        <v>1.6805000000000001</v>
      </c>
      <c r="J716" s="184">
        <v>-0.60829999999999995</v>
      </c>
      <c r="K716" s="184">
        <v>3.7170999999999998</v>
      </c>
      <c r="L716" s="184">
        <v>11.9801</v>
      </c>
      <c r="M716" s="184">
        <v>28.8202</v>
      </c>
      <c r="N716" s="184">
        <v>15.940799999999999</v>
      </c>
      <c r="O716" s="184">
        <v>38.133400000000002</v>
      </c>
      <c r="P716" s="184"/>
      <c r="Q716" s="184">
        <v>12.437900000000001</v>
      </c>
      <c r="R716" s="184">
        <v>28.998999999999999</v>
      </c>
      <c r="T716" s="106"/>
      <c r="U716" s="107"/>
      <c r="V716" s="107"/>
      <c r="W716" s="107"/>
      <c r="X716" s="107"/>
      <c r="Y716" s="107"/>
      <c r="Z716" s="107"/>
      <c r="AA716" s="107"/>
      <c r="AB716" s="107"/>
      <c r="AC716" s="107"/>
      <c r="AD716" s="107"/>
      <c r="AE716" s="107"/>
      <c r="AF716" s="107"/>
      <c r="AG716" s="107"/>
      <c r="AH716" s="107"/>
    </row>
    <row r="717" spans="1:34" x14ac:dyDescent="0.3">
      <c r="A717" s="180" t="s">
        <v>717</v>
      </c>
      <c r="B717" s="180" t="s">
        <v>730</v>
      </c>
      <c r="C717" s="180">
        <v>148033</v>
      </c>
      <c r="D717" s="183">
        <v>45022</v>
      </c>
      <c r="E717" s="184">
        <v>17.515699999999999</v>
      </c>
      <c r="F717" s="184">
        <v>0.23749999999999999</v>
      </c>
      <c r="G717" s="184">
        <v>0.72399999999999998</v>
      </c>
      <c r="H717" s="184">
        <v>2.4710999999999999</v>
      </c>
      <c r="I717" s="184">
        <v>2.1633</v>
      </c>
      <c r="J717" s="184">
        <v>-0.56710000000000005</v>
      </c>
      <c r="K717" s="184">
        <v>-0.3997</v>
      </c>
      <c r="L717" s="184">
        <v>0.9667</v>
      </c>
      <c r="M717" s="184">
        <v>9.5416000000000007</v>
      </c>
      <c r="N717" s="184">
        <v>1.3452</v>
      </c>
      <c r="O717" s="184">
        <v>34.140799999999999</v>
      </c>
      <c r="P717" s="184"/>
      <c r="Q717" s="184">
        <v>19.733000000000001</v>
      </c>
      <c r="R717" s="184">
        <v>15.6492</v>
      </c>
      <c r="T717" s="106"/>
      <c r="U717" s="107"/>
      <c r="V717" s="107"/>
      <c r="W717" s="107"/>
      <c r="X717" s="107"/>
      <c r="Y717" s="107"/>
      <c r="Z717" s="107"/>
      <c r="AA717" s="107"/>
      <c r="AB717" s="107"/>
      <c r="AC717" s="107"/>
      <c r="AD717" s="107"/>
      <c r="AE717" s="107"/>
      <c r="AF717" s="107"/>
      <c r="AG717" s="107"/>
      <c r="AH717" s="107"/>
    </row>
    <row r="718" spans="1:34" x14ac:dyDescent="0.3">
      <c r="A718" s="180" t="s">
        <v>717</v>
      </c>
      <c r="B718" s="180" t="s">
        <v>731</v>
      </c>
      <c r="C718" s="180">
        <v>148035</v>
      </c>
      <c r="D718" s="183">
        <v>45022</v>
      </c>
      <c r="E718" s="184">
        <v>17.997599999999998</v>
      </c>
      <c r="F718" s="184">
        <v>0.2389</v>
      </c>
      <c r="G718" s="184">
        <v>0.72870000000000001</v>
      </c>
      <c r="H718" s="184">
        <v>2.4843999999999999</v>
      </c>
      <c r="I718" s="184">
        <v>2.1865000000000001</v>
      </c>
      <c r="J718" s="184">
        <v>-0.51900000000000002</v>
      </c>
      <c r="K718" s="184">
        <v>-0.23949999999999999</v>
      </c>
      <c r="L718" s="184">
        <v>1.3236000000000001</v>
      </c>
      <c r="M718" s="184">
        <v>10.151199999999999</v>
      </c>
      <c r="N718" s="184">
        <v>2.1337000000000002</v>
      </c>
      <c r="O718" s="184">
        <v>35.325400000000002</v>
      </c>
      <c r="P718" s="184"/>
      <c r="Q718" s="184">
        <v>20.781700000000001</v>
      </c>
      <c r="R718" s="184">
        <v>16.648299999999999</v>
      </c>
      <c r="T718" s="106"/>
      <c r="U718" s="107"/>
      <c r="V718" s="107"/>
      <c r="W718" s="107"/>
      <c r="X718" s="107"/>
      <c r="Y718" s="107"/>
      <c r="Z718" s="107"/>
      <c r="AA718" s="107"/>
      <c r="AB718" s="107"/>
      <c r="AC718" s="107"/>
      <c r="AD718" s="107"/>
      <c r="AE718" s="107"/>
      <c r="AF718" s="107"/>
      <c r="AG718" s="107"/>
      <c r="AH718" s="107"/>
    </row>
    <row r="719" spans="1:34" x14ac:dyDescent="0.3">
      <c r="A719" s="180" t="s">
        <v>717</v>
      </c>
      <c r="B719" s="180" t="s">
        <v>732</v>
      </c>
      <c r="C719" s="180">
        <v>102133</v>
      </c>
      <c r="D719" s="183">
        <v>45022</v>
      </c>
      <c r="E719" s="184">
        <v>102.14919999999999</v>
      </c>
      <c r="F719" s="184">
        <v>0.254</v>
      </c>
      <c r="G719" s="184">
        <v>0.76959999999999995</v>
      </c>
      <c r="H719" s="184">
        <v>2.5310000000000001</v>
      </c>
      <c r="I719" s="184">
        <v>2.6533000000000002</v>
      </c>
      <c r="J719" s="184">
        <v>-0.39560000000000001</v>
      </c>
      <c r="K719" s="184">
        <v>-0.13109999999999999</v>
      </c>
      <c r="L719" s="184">
        <v>1.4512</v>
      </c>
      <c r="M719" s="184">
        <v>13.160399999999999</v>
      </c>
      <c r="N719" s="184">
        <v>3.6917</v>
      </c>
      <c r="O719" s="184">
        <v>28.8552</v>
      </c>
      <c r="P719" s="184">
        <v>10.536899999999999</v>
      </c>
      <c r="Q719" s="184">
        <v>12.786899999999999</v>
      </c>
      <c r="R719" s="184">
        <v>11.349500000000001</v>
      </c>
      <c r="T719" s="106"/>
      <c r="U719" s="107"/>
      <c r="V719" s="107"/>
      <c r="W719" s="107"/>
      <c r="X719" s="107"/>
      <c r="Y719" s="107"/>
      <c r="Z719" s="107"/>
      <c r="AA719" s="107"/>
      <c r="AB719" s="107"/>
      <c r="AC719" s="107"/>
      <c r="AD719" s="107"/>
      <c r="AE719" s="107"/>
      <c r="AF719" s="107"/>
      <c r="AG719" s="107"/>
      <c r="AH719" s="107"/>
    </row>
    <row r="720" spans="1:34" x14ac:dyDescent="0.3">
      <c r="A720" s="180" t="s">
        <v>717</v>
      </c>
      <c r="B720" s="180" t="s">
        <v>733</v>
      </c>
      <c r="C720" s="180">
        <v>120242</v>
      </c>
      <c r="D720" s="183">
        <v>45022</v>
      </c>
      <c r="E720" s="184">
        <v>106.2628</v>
      </c>
      <c r="F720" s="184">
        <v>0.25480000000000003</v>
      </c>
      <c r="G720" s="184">
        <v>0.77210000000000001</v>
      </c>
      <c r="H720" s="184">
        <v>2.5379999999999998</v>
      </c>
      <c r="I720" s="184">
        <v>2.6656</v>
      </c>
      <c r="J720" s="184">
        <v>-0.36930000000000002</v>
      </c>
      <c r="K720" s="184">
        <v>-5.6099999999999997E-2</v>
      </c>
      <c r="L720" s="184">
        <v>1.6012</v>
      </c>
      <c r="M720" s="184">
        <v>13.406700000000001</v>
      </c>
      <c r="N720" s="184">
        <v>3.9885999999999999</v>
      </c>
      <c r="O720" s="184">
        <v>29.263200000000001</v>
      </c>
      <c r="P720" s="184">
        <v>10.905900000000001</v>
      </c>
      <c r="Q720" s="184">
        <v>11.191000000000001</v>
      </c>
      <c r="R720" s="184">
        <v>11.6715</v>
      </c>
      <c r="T720" s="106"/>
      <c r="U720" s="107"/>
      <c r="V720" s="107"/>
      <c r="W720" s="107"/>
      <c r="X720" s="107"/>
      <c r="Y720" s="107"/>
      <c r="Z720" s="107"/>
      <c r="AA720" s="107"/>
      <c r="AB720" s="107"/>
      <c r="AC720" s="107"/>
      <c r="AD720" s="107"/>
      <c r="AE720" s="107"/>
      <c r="AF720" s="107"/>
      <c r="AG720" s="107"/>
      <c r="AH720" s="107"/>
    </row>
    <row r="721" spans="1:34" x14ac:dyDescent="0.3">
      <c r="A721" s="180" t="s">
        <v>717</v>
      </c>
      <c r="B721" s="180" t="s">
        <v>734</v>
      </c>
      <c r="C721" s="180">
        <v>102135</v>
      </c>
      <c r="D721" s="183">
        <v>45022</v>
      </c>
      <c r="E721" s="184">
        <v>135.02950000000001</v>
      </c>
      <c r="F721" s="184">
        <v>0.31900000000000001</v>
      </c>
      <c r="G721" s="184">
        <v>0.74050000000000005</v>
      </c>
      <c r="H721" s="184">
        <v>2.4697</v>
      </c>
      <c r="I721" s="184">
        <v>2.4091999999999998</v>
      </c>
      <c r="J721" s="184">
        <v>-0.38329999999999997</v>
      </c>
      <c r="K721" s="184">
        <v>-0.68079999999999996</v>
      </c>
      <c r="L721" s="184">
        <v>2.1945999999999999</v>
      </c>
      <c r="M721" s="184">
        <v>11.1922</v>
      </c>
      <c r="N721" s="184">
        <v>2.9392</v>
      </c>
      <c r="O721" s="184">
        <v>37.547499999999999</v>
      </c>
      <c r="P721" s="184">
        <v>13.8659</v>
      </c>
      <c r="Q721" s="184">
        <v>14.4285</v>
      </c>
      <c r="R721" s="184">
        <v>15.107200000000001</v>
      </c>
      <c r="T721" s="106"/>
      <c r="U721" s="107"/>
      <c r="V721" s="107"/>
      <c r="W721" s="107"/>
      <c r="X721" s="107"/>
      <c r="Y721" s="107"/>
      <c r="Z721" s="107"/>
      <c r="AA721" s="107"/>
      <c r="AB721" s="107"/>
      <c r="AC721" s="107"/>
      <c r="AD721" s="107"/>
      <c r="AE721" s="107"/>
      <c r="AF721" s="107"/>
      <c r="AG721" s="107"/>
      <c r="AH721" s="107"/>
    </row>
    <row r="722" spans="1:34" x14ac:dyDescent="0.3">
      <c r="A722" s="180" t="s">
        <v>717</v>
      </c>
      <c r="B722" s="180" t="s">
        <v>735</v>
      </c>
      <c r="C722" s="180">
        <v>120700</v>
      </c>
      <c r="D722" s="183">
        <v>45022</v>
      </c>
      <c r="E722" s="184">
        <v>140.5581</v>
      </c>
      <c r="F722" s="184">
        <v>0.3221</v>
      </c>
      <c r="G722" s="184">
        <v>0.74970000000000003</v>
      </c>
      <c r="H722" s="184">
        <v>2.4946999999999999</v>
      </c>
      <c r="I722" s="184">
        <v>2.4527999999999999</v>
      </c>
      <c r="J722" s="184">
        <v>-0.28939999999999999</v>
      </c>
      <c r="K722" s="184">
        <v>-0.36609999999999998</v>
      </c>
      <c r="L722" s="184">
        <v>2.8828</v>
      </c>
      <c r="M722" s="184">
        <v>12.3339</v>
      </c>
      <c r="N722" s="184">
        <v>4.3567</v>
      </c>
      <c r="O722" s="184">
        <v>38.469200000000001</v>
      </c>
      <c r="P722" s="184">
        <v>14.5893</v>
      </c>
      <c r="Q722" s="184">
        <v>14.5021</v>
      </c>
      <c r="R722" s="184">
        <v>16.4435</v>
      </c>
      <c r="T722" s="106"/>
      <c r="U722" s="107"/>
      <c r="V722" s="107"/>
      <c r="W722" s="107"/>
      <c r="X722" s="107"/>
      <c r="Y722" s="107"/>
      <c r="Z722" s="107"/>
      <c r="AA722" s="107"/>
      <c r="AB722" s="107"/>
      <c r="AC722" s="107"/>
      <c r="AD722" s="107"/>
      <c r="AE722" s="107"/>
      <c r="AF722" s="107"/>
      <c r="AG722" s="107"/>
      <c r="AH722" s="107"/>
    </row>
    <row r="723" spans="1:34" x14ac:dyDescent="0.3">
      <c r="A723" s="180" t="s">
        <v>717</v>
      </c>
      <c r="B723" s="180" t="s">
        <v>1917</v>
      </c>
      <c r="C723" s="180">
        <v>146513</v>
      </c>
      <c r="D723" s="183">
        <v>45022</v>
      </c>
      <c r="E723" s="184">
        <v>14.204599999999999</v>
      </c>
      <c r="F723" s="184">
        <v>0.47960000000000003</v>
      </c>
      <c r="G723" s="184">
        <v>0.97819999999999996</v>
      </c>
      <c r="H723" s="184">
        <v>2.5832000000000002</v>
      </c>
      <c r="I723" s="184">
        <v>1.1291</v>
      </c>
      <c r="J723" s="184">
        <v>-0.41639999999999999</v>
      </c>
      <c r="K723" s="184">
        <v>-8.4867000000000008</v>
      </c>
      <c r="L723" s="184">
        <v>-10.482699999999999</v>
      </c>
      <c r="M723" s="184">
        <v>1.2517</v>
      </c>
      <c r="N723" s="184">
        <v>-10.4556</v>
      </c>
      <c r="O723" s="184">
        <v>23.302199999999999</v>
      </c>
      <c r="P723" s="184"/>
      <c r="Q723" s="184">
        <v>8.9783000000000008</v>
      </c>
      <c r="R723" s="184">
        <v>5.7112999999999996</v>
      </c>
      <c r="T723" s="106"/>
      <c r="U723" s="107"/>
      <c r="V723" s="107"/>
      <c r="W723" s="107"/>
      <c r="X723" s="107"/>
      <c r="Y723" s="107"/>
      <c r="Z723" s="107"/>
      <c r="AA723" s="107"/>
      <c r="AB723" s="107"/>
      <c r="AC723" s="107"/>
      <c r="AD723" s="107"/>
      <c r="AE723" s="107"/>
      <c r="AF723" s="107"/>
      <c r="AG723" s="107"/>
      <c r="AH723" s="107"/>
    </row>
    <row r="724" spans="1:34" x14ac:dyDescent="0.3">
      <c r="A724" s="180" t="s">
        <v>717</v>
      </c>
      <c r="B724" s="180" t="s">
        <v>1918</v>
      </c>
      <c r="C724" s="180">
        <v>146514</v>
      </c>
      <c r="D724" s="183">
        <v>45022</v>
      </c>
      <c r="E724" s="184">
        <v>14.051600000000001</v>
      </c>
      <c r="F724" s="184">
        <v>0.47910000000000003</v>
      </c>
      <c r="G724" s="184">
        <v>0.97589999999999999</v>
      </c>
      <c r="H724" s="184">
        <v>2.5783999999999998</v>
      </c>
      <c r="I724" s="184">
        <v>1.1212</v>
      </c>
      <c r="J724" s="184">
        <v>-0.43290000000000001</v>
      </c>
      <c r="K724" s="184">
        <v>-8.5396999999999998</v>
      </c>
      <c r="L724" s="184">
        <v>-10.5939</v>
      </c>
      <c r="M724" s="184">
        <v>1.0579000000000001</v>
      </c>
      <c r="N724" s="184">
        <v>-10.684799999999999</v>
      </c>
      <c r="O724" s="184">
        <v>22.979199999999999</v>
      </c>
      <c r="P724" s="184"/>
      <c r="Q724" s="184">
        <v>8.6896000000000004</v>
      </c>
      <c r="R724" s="184">
        <v>5.4364999999999997</v>
      </c>
      <c r="T724" s="106"/>
      <c r="U724" s="107"/>
      <c r="V724" s="107"/>
      <c r="W724" s="107"/>
      <c r="X724" s="107"/>
      <c r="Y724" s="107"/>
      <c r="Z724" s="107"/>
      <c r="AA724" s="107"/>
      <c r="AB724" s="107"/>
      <c r="AC724" s="107"/>
      <c r="AD724" s="107"/>
      <c r="AE724" s="107"/>
      <c r="AF724" s="107"/>
      <c r="AG724" s="107"/>
      <c r="AH724" s="107"/>
    </row>
    <row r="725" spans="1:34" x14ac:dyDescent="0.3">
      <c r="A725" s="180" t="s">
        <v>717</v>
      </c>
      <c r="B725" s="180" t="s">
        <v>1823</v>
      </c>
      <c r="C725" s="180">
        <v>112039</v>
      </c>
      <c r="D725" s="183">
        <v>45022</v>
      </c>
      <c r="E725" s="184">
        <v>53.106999999999999</v>
      </c>
      <c r="F725" s="184">
        <v>0.28889999999999999</v>
      </c>
      <c r="G725" s="184">
        <v>0.91210000000000002</v>
      </c>
      <c r="H725" s="184">
        <v>2.5865</v>
      </c>
      <c r="I725" s="184">
        <v>2.3748999999999998</v>
      </c>
      <c r="J725" s="184">
        <v>-0.85870000000000002</v>
      </c>
      <c r="K725" s="184">
        <v>-1.5771999999999999</v>
      </c>
      <c r="L725" s="184">
        <v>-1.4255</v>
      </c>
      <c r="M725" s="184">
        <v>8.8034999999999997</v>
      </c>
      <c r="N725" s="184">
        <v>-1.9966999999999999</v>
      </c>
      <c r="O725" s="184">
        <v>27.108599999999999</v>
      </c>
      <c r="P725" s="184">
        <v>9.0884999999999998</v>
      </c>
      <c r="Q725" s="184">
        <v>12.941000000000001</v>
      </c>
      <c r="R725" s="184">
        <v>8.8893000000000004</v>
      </c>
      <c r="T725" s="106"/>
      <c r="U725" s="107"/>
      <c r="V725" s="107"/>
      <c r="W725" s="107"/>
      <c r="X725" s="107"/>
      <c r="Y725" s="107"/>
      <c r="Z725" s="107"/>
      <c r="AA725" s="107"/>
      <c r="AB725" s="107"/>
      <c r="AC725" s="107"/>
      <c r="AD725" s="107"/>
      <c r="AE725" s="107"/>
      <c r="AF725" s="107"/>
      <c r="AG725" s="107"/>
      <c r="AH725" s="107"/>
    </row>
    <row r="726" spans="1:34" x14ac:dyDescent="0.3">
      <c r="A726" s="185" t="s">
        <v>27</v>
      </c>
      <c r="B726" s="180"/>
      <c r="C726" s="180"/>
      <c r="D726" s="180"/>
      <c r="E726" s="180"/>
      <c r="F726" s="186">
        <v>0.26873157894736838</v>
      </c>
      <c r="G726" s="186">
        <v>0.87384736842105271</v>
      </c>
      <c r="H726" s="186">
        <v>2.4428684210526317</v>
      </c>
      <c r="I726" s="186">
        <v>2.0997473684210526</v>
      </c>
      <c r="J726" s="186">
        <v>-0.18307368421052636</v>
      </c>
      <c r="K726" s="186">
        <v>-0.61084210526315785</v>
      </c>
      <c r="L726" s="186">
        <v>1.1277157894736847</v>
      </c>
      <c r="M726" s="186">
        <v>11.112173684210527</v>
      </c>
      <c r="N726" s="186">
        <v>1.4614368421052628</v>
      </c>
      <c r="O726" s="186">
        <v>28.015684210526317</v>
      </c>
      <c r="P726" s="186">
        <v>9.7753615384615369</v>
      </c>
      <c r="Q726" s="186">
        <v>12.416221052631579</v>
      </c>
      <c r="R726" s="186">
        <v>12.294068421052634</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5" t="s">
        <v>407</v>
      </c>
      <c r="B727" s="180"/>
      <c r="C727" s="180"/>
      <c r="D727" s="180"/>
      <c r="E727" s="180"/>
      <c r="F727" s="186">
        <v>0.25480000000000003</v>
      </c>
      <c r="G727" s="186">
        <v>0.84260000000000002</v>
      </c>
      <c r="H727" s="186">
        <v>2.4946999999999999</v>
      </c>
      <c r="I727" s="186">
        <v>2.1865000000000001</v>
      </c>
      <c r="J727" s="186">
        <v>-0.36930000000000002</v>
      </c>
      <c r="K727" s="186">
        <v>-5.6099999999999997E-2</v>
      </c>
      <c r="L727" s="186">
        <v>1.6012</v>
      </c>
      <c r="M727" s="186">
        <v>10.151199999999999</v>
      </c>
      <c r="N727" s="186">
        <v>1.1920999999999999</v>
      </c>
      <c r="O727" s="186">
        <v>25.682200000000002</v>
      </c>
      <c r="P727" s="186">
        <v>9.1183999999999994</v>
      </c>
      <c r="Q727" s="186">
        <v>12.071</v>
      </c>
      <c r="R727" s="186">
        <v>9.4406999999999996</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D728" s="106"/>
      <c r="E728" s="107"/>
      <c r="F728" s="107"/>
      <c r="G728" s="107"/>
      <c r="H728" s="107"/>
      <c r="I728" s="107"/>
      <c r="J728" s="107"/>
      <c r="K728" s="107"/>
      <c r="L728" s="107"/>
      <c r="M728" s="107"/>
      <c r="N728" s="107"/>
      <c r="O728" s="107"/>
      <c r="P728" s="107"/>
      <c r="Q728" s="107"/>
      <c r="R728" s="107"/>
    </row>
    <row r="729" spans="1:34" x14ac:dyDescent="0.3">
      <c r="A729" s="182" t="s">
        <v>1529</v>
      </c>
      <c r="B729" s="182"/>
      <c r="C729" s="182"/>
      <c r="D729" s="182"/>
      <c r="E729" s="182"/>
      <c r="F729" s="182"/>
      <c r="G729" s="182"/>
      <c r="H729" s="182"/>
      <c r="I729" s="182"/>
      <c r="J729" s="182"/>
      <c r="K729" s="182"/>
      <c r="L729" s="182"/>
      <c r="M729" s="182"/>
      <c r="N729" s="182"/>
      <c r="O729" s="182"/>
      <c r="P729" s="182"/>
      <c r="Q729" s="182"/>
      <c r="R729" s="182"/>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1447</v>
      </c>
      <c r="C730" s="180">
        <v>132995</v>
      </c>
      <c r="D730" s="183">
        <v>45022</v>
      </c>
      <c r="E730" s="184">
        <v>18.920000000000002</v>
      </c>
      <c r="F730" s="184">
        <v>0.31809999999999999</v>
      </c>
      <c r="G730" s="184">
        <v>0.63829999999999998</v>
      </c>
      <c r="H730" s="184">
        <v>1.4477</v>
      </c>
      <c r="I730" s="184">
        <v>1.2847999999999999</v>
      </c>
      <c r="J730" s="184">
        <v>-5.28E-2</v>
      </c>
      <c r="K730" s="184">
        <v>0.53129999999999999</v>
      </c>
      <c r="L730" s="184">
        <v>0.96050000000000002</v>
      </c>
      <c r="M730" s="184">
        <v>5.9351000000000003</v>
      </c>
      <c r="N730" s="184">
        <v>0.37140000000000001</v>
      </c>
      <c r="O730" s="184">
        <v>13.577500000000001</v>
      </c>
      <c r="P730" s="184">
        <v>6.8220000000000001</v>
      </c>
      <c r="Q730" s="184">
        <v>7.9267000000000003</v>
      </c>
      <c r="R730" s="184">
        <v>4.8808999999999996</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1467</v>
      </c>
      <c r="C731" s="180">
        <v>132998</v>
      </c>
      <c r="D731" s="183">
        <v>45022</v>
      </c>
      <c r="E731" s="184">
        <v>17.309999999999999</v>
      </c>
      <c r="F731" s="184">
        <v>0.3478</v>
      </c>
      <c r="G731" s="184">
        <v>0.58109999999999995</v>
      </c>
      <c r="H731" s="184">
        <v>1.4059999999999999</v>
      </c>
      <c r="I731" s="184">
        <v>1.2281</v>
      </c>
      <c r="J731" s="184">
        <v>-0.17299999999999999</v>
      </c>
      <c r="K731" s="184">
        <v>0.2316</v>
      </c>
      <c r="L731" s="184">
        <v>0.46429999999999999</v>
      </c>
      <c r="M731" s="184">
        <v>5.1002000000000001</v>
      </c>
      <c r="N731" s="184">
        <v>-0.6885</v>
      </c>
      <c r="O731" s="184">
        <v>12.425000000000001</v>
      </c>
      <c r="P731" s="184">
        <v>5.7446000000000002</v>
      </c>
      <c r="Q731" s="184">
        <v>6.7845000000000004</v>
      </c>
      <c r="R731" s="184">
        <v>3.7542</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1448</v>
      </c>
      <c r="C732" s="180">
        <v>135120</v>
      </c>
      <c r="D732" s="183">
        <v>45022</v>
      </c>
      <c r="E732" s="184">
        <v>18.579999999999998</v>
      </c>
      <c r="F732" s="184">
        <v>0.26979999999999998</v>
      </c>
      <c r="G732" s="184">
        <v>0.7046</v>
      </c>
      <c r="H732" s="184">
        <v>1.6411</v>
      </c>
      <c r="I732" s="184">
        <v>1.6968000000000001</v>
      </c>
      <c r="J732" s="184">
        <v>0.10780000000000001</v>
      </c>
      <c r="K732" s="184">
        <v>0.65010000000000001</v>
      </c>
      <c r="L732" s="184">
        <v>1.5301</v>
      </c>
      <c r="M732" s="184">
        <v>6.1108000000000002</v>
      </c>
      <c r="N732" s="184">
        <v>2.0318999999999998</v>
      </c>
      <c r="O732" s="184">
        <v>14.758599999999999</v>
      </c>
      <c r="P732" s="184">
        <v>8.5418000000000003</v>
      </c>
      <c r="Q732" s="184">
        <v>8.4358000000000004</v>
      </c>
      <c r="R732" s="184">
        <v>6.8963000000000001</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1468</v>
      </c>
      <c r="C733" s="180">
        <v>135122</v>
      </c>
      <c r="D733" s="183">
        <v>45022</v>
      </c>
      <c r="E733" s="184">
        <v>16.89</v>
      </c>
      <c r="F733" s="184">
        <v>0.2374</v>
      </c>
      <c r="G733" s="184">
        <v>0.65549999999999997</v>
      </c>
      <c r="H733" s="184">
        <v>1.6245000000000001</v>
      </c>
      <c r="I733" s="184">
        <v>1.6857</v>
      </c>
      <c r="J733" s="184">
        <v>0</v>
      </c>
      <c r="K733" s="184">
        <v>0.35649999999999998</v>
      </c>
      <c r="L733" s="184">
        <v>0.83579999999999999</v>
      </c>
      <c r="M733" s="184">
        <v>5.1026999999999996</v>
      </c>
      <c r="N733" s="184">
        <v>0.71560000000000001</v>
      </c>
      <c r="O733" s="184">
        <v>13.238300000000001</v>
      </c>
      <c r="P733" s="184">
        <v>7.1787000000000001</v>
      </c>
      <c r="Q733" s="184">
        <v>7.0922999999999998</v>
      </c>
      <c r="R733" s="184">
        <v>5.4821</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2040</v>
      </c>
      <c r="C734" s="180">
        <v>118477</v>
      </c>
      <c r="D734" s="183">
        <v>45022</v>
      </c>
      <c r="E734" s="184">
        <v>27.824999999999999</v>
      </c>
      <c r="F734" s="184">
        <v>0.1295</v>
      </c>
      <c r="G734" s="184">
        <v>0.32450000000000001</v>
      </c>
      <c r="H734" s="184">
        <v>0.95789999999999997</v>
      </c>
      <c r="I734" s="184">
        <v>0.88470000000000004</v>
      </c>
      <c r="J734" s="184">
        <v>0.41860000000000003</v>
      </c>
      <c r="K734" s="184">
        <v>1.0826</v>
      </c>
      <c r="L734" s="184">
        <v>2.3016000000000001</v>
      </c>
      <c r="M734" s="184">
        <v>5.2781000000000002</v>
      </c>
      <c r="N734" s="184">
        <v>3.7858999999999998</v>
      </c>
      <c r="O734" s="184">
        <v>13.7003</v>
      </c>
      <c r="P734" s="184">
        <v>7.0111999999999997</v>
      </c>
      <c r="Q734" s="184">
        <v>7.3460999999999999</v>
      </c>
      <c r="R734" s="184">
        <v>6.5698999999999996</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2041</v>
      </c>
      <c r="C735" s="180">
        <v>108995</v>
      </c>
      <c r="D735" s="183">
        <v>45022</v>
      </c>
      <c r="E735" s="184">
        <v>25.620999999999999</v>
      </c>
      <c r="F735" s="184">
        <v>0.129</v>
      </c>
      <c r="G735" s="184">
        <v>0.31709999999999999</v>
      </c>
      <c r="H735" s="184">
        <v>0.93759999999999999</v>
      </c>
      <c r="I735" s="184">
        <v>0.85019999999999996</v>
      </c>
      <c r="J735" s="184">
        <v>0.33289999999999997</v>
      </c>
      <c r="K735" s="184">
        <v>0.83040000000000003</v>
      </c>
      <c r="L735" s="184">
        <v>1.7837000000000001</v>
      </c>
      <c r="M735" s="184">
        <v>4.4476000000000004</v>
      </c>
      <c r="N735" s="184">
        <v>2.7305999999999999</v>
      </c>
      <c r="O735" s="184">
        <v>12.535500000000001</v>
      </c>
      <c r="P735" s="184">
        <v>5.8726000000000003</v>
      </c>
      <c r="Q735" s="184">
        <v>6.5483000000000002</v>
      </c>
      <c r="R735" s="184">
        <v>5.4753999999999996</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1839</v>
      </c>
      <c r="C736" s="180">
        <v>147496</v>
      </c>
      <c r="D736" s="183">
        <v>45022</v>
      </c>
      <c r="E736" s="184">
        <v>13.318199999999999</v>
      </c>
      <c r="F736" s="184">
        <v>0.18729999999999999</v>
      </c>
      <c r="G736" s="184">
        <v>0.6583</v>
      </c>
      <c r="H736" s="184">
        <v>1.4697</v>
      </c>
      <c r="I736" s="184">
        <v>1.5951</v>
      </c>
      <c r="J736" s="184">
        <v>0.50029999999999997</v>
      </c>
      <c r="K736" s="184">
        <v>1.1729000000000001</v>
      </c>
      <c r="L736" s="184">
        <v>2.3311999999999999</v>
      </c>
      <c r="M736" s="184">
        <v>7.2042999999999999</v>
      </c>
      <c r="N736" s="184">
        <v>3.8610000000000002</v>
      </c>
      <c r="O736" s="184">
        <v>10.5479</v>
      </c>
      <c r="P736" s="184"/>
      <c r="Q736" s="184">
        <v>8.0492000000000008</v>
      </c>
      <c r="R736" s="184">
        <v>5.8356000000000003</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1840</v>
      </c>
      <c r="C737" s="180">
        <v>147494</v>
      </c>
      <c r="D737" s="183">
        <v>45022</v>
      </c>
      <c r="E737" s="184">
        <v>12.795999999999999</v>
      </c>
      <c r="F737" s="184">
        <v>0.184</v>
      </c>
      <c r="G737" s="184">
        <v>0.64970000000000006</v>
      </c>
      <c r="H737" s="184">
        <v>1.4460999999999999</v>
      </c>
      <c r="I737" s="184">
        <v>1.5547</v>
      </c>
      <c r="J737" s="184">
        <v>0.41199999999999998</v>
      </c>
      <c r="K737" s="184">
        <v>0.91879999999999995</v>
      </c>
      <c r="L737" s="184">
        <v>1.7930999999999999</v>
      </c>
      <c r="M737" s="184">
        <v>6.3338000000000001</v>
      </c>
      <c r="N737" s="184">
        <v>2.7303999999999999</v>
      </c>
      <c r="O737" s="184">
        <v>9.3838000000000008</v>
      </c>
      <c r="P737" s="184"/>
      <c r="Q737" s="184">
        <v>6.8878000000000004</v>
      </c>
      <c r="R737" s="184">
        <v>4.6684000000000001</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1449</v>
      </c>
      <c r="C738" s="180">
        <v>136567</v>
      </c>
      <c r="D738" s="183">
        <v>45022</v>
      </c>
      <c r="E738" s="184">
        <v>18.388999999999999</v>
      </c>
      <c r="F738" s="184">
        <v>6.5299999999999997E-2</v>
      </c>
      <c r="G738" s="184">
        <v>0.34920000000000001</v>
      </c>
      <c r="H738" s="184">
        <v>1.2777000000000001</v>
      </c>
      <c r="I738" s="184">
        <v>1.1940999999999999</v>
      </c>
      <c r="J738" s="184">
        <v>0.3821</v>
      </c>
      <c r="K738" s="184">
        <v>0.57430000000000003</v>
      </c>
      <c r="L738" s="184">
        <v>2.3089</v>
      </c>
      <c r="M738" s="184">
        <v>5.7446999999999999</v>
      </c>
      <c r="N738" s="184">
        <v>3.8809</v>
      </c>
      <c r="O738" s="184">
        <v>16.511399999999998</v>
      </c>
      <c r="P738" s="184">
        <v>7.6135999999999999</v>
      </c>
      <c r="Q738" s="184">
        <v>9.0553000000000008</v>
      </c>
      <c r="R738" s="184">
        <v>7.6882999999999999</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1469</v>
      </c>
      <c r="C739" s="180">
        <v>136563</v>
      </c>
      <c r="D739" s="183">
        <v>45022</v>
      </c>
      <c r="E739" s="184">
        <v>16.722999999999999</v>
      </c>
      <c r="F739" s="184">
        <v>5.9799999999999999E-2</v>
      </c>
      <c r="G739" s="184">
        <v>0.34200000000000003</v>
      </c>
      <c r="H739" s="184">
        <v>1.2595000000000001</v>
      </c>
      <c r="I739" s="184">
        <v>1.1553</v>
      </c>
      <c r="J739" s="184">
        <v>0.2999</v>
      </c>
      <c r="K739" s="184">
        <v>0.32400000000000001</v>
      </c>
      <c r="L739" s="184">
        <v>1.8267</v>
      </c>
      <c r="M739" s="184">
        <v>5.0506000000000002</v>
      </c>
      <c r="N739" s="184">
        <v>2.9805000000000001</v>
      </c>
      <c r="O739" s="184">
        <v>15.062799999999999</v>
      </c>
      <c r="P739" s="184">
        <v>6.1608000000000001</v>
      </c>
      <c r="Q739" s="184">
        <v>7.5914000000000001</v>
      </c>
      <c r="R739" s="184">
        <v>6.5107999999999997</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1450</v>
      </c>
      <c r="C740" s="180">
        <v>140347</v>
      </c>
      <c r="D740" s="183">
        <v>45022</v>
      </c>
      <c r="E740" s="184">
        <v>20.460699999999999</v>
      </c>
      <c r="F740" s="184">
        <v>0.1767</v>
      </c>
      <c r="G740" s="184">
        <v>0.42009999999999997</v>
      </c>
      <c r="H740" s="184">
        <v>1.0779000000000001</v>
      </c>
      <c r="I740" s="184">
        <v>1.1778999999999999</v>
      </c>
      <c r="J740" s="184">
        <v>0.25580000000000003</v>
      </c>
      <c r="K740" s="184">
        <v>1.1309</v>
      </c>
      <c r="L740" s="184">
        <v>2.6819000000000002</v>
      </c>
      <c r="M740" s="184">
        <v>7.2088000000000001</v>
      </c>
      <c r="N740" s="184">
        <v>3.9891999999999999</v>
      </c>
      <c r="O740" s="184">
        <v>13.163399999999999</v>
      </c>
      <c r="P740" s="184">
        <v>8.8681000000000001</v>
      </c>
      <c r="Q740" s="184">
        <v>8.8036999999999992</v>
      </c>
      <c r="R740" s="184">
        <v>7.7088999999999999</v>
      </c>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1470</v>
      </c>
      <c r="C741" s="180">
        <v>140351</v>
      </c>
      <c r="D741" s="183">
        <v>45022</v>
      </c>
      <c r="E741" s="184">
        <v>18.9758</v>
      </c>
      <c r="F741" s="184">
        <v>0.17319999999999999</v>
      </c>
      <c r="G741" s="184">
        <v>0.40849999999999997</v>
      </c>
      <c r="H741" s="184">
        <v>1.048</v>
      </c>
      <c r="I741" s="184">
        <v>1.125</v>
      </c>
      <c r="J741" s="184">
        <v>0.13980000000000001</v>
      </c>
      <c r="K741" s="184">
        <v>0.79200000000000004</v>
      </c>
      <c r="L741" s="184">
        <v>1.9875</v>
      </c>
      <c r="M741" s="184">
        <v>6.1196999999999999</v>
      </c>
      <c r="N741" s="184">
        <v>2.5846</v>
      </c>
      <c r="O741" s="184">
        <v>11.7799</v>
      </c>
      <c r="P741" s="184">
        <v>7.6062000000000003</v>
      </c>
      <c r="Q741" s="184">
        <v>7.8418999999999999</v>
      </c>
      <c r="R741" s="184">
        <v>6.2655000000000003</v>
      </c>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1471</v>
      </c>
      <c r="C742" s="180">
        <v>144461</v>
      </c>
      <c r="D742" s="183">
        <v>45022</v>
      </c>
      <c r="E742" s="184">
        <v>13.1791</v>
      </c>
      <c r="F742" s="184">
        <v>0.1018</v>
      </c>
      <c r="G742" s="184">
        <v>0.27389999999999998</v>
      </c>
      <c r="H742" s="184">
        <v>0.99929999999999997</v>
      </c>
      <c r="I742" s="184">
        <v>0.93820000000000003</v>
      </c>
      <c r="J742" s="184">
        <v>0.17710000000000001</v>
      </c>
      <c r="K742" s="184">
        <v>1.9E-2</v>
      </c>
      <c r="L742" s="184">
        <v>1.1676</v>
      </c>
      <c r="M742" s="184">
        <v>5.7550999999999997</v>
      </c>
      <c r="N742" s="184">
        <v>2.2159</v>
      </c>
      <c r="O742" s="184">
        <v>14.152799999999999</v>
      </c>
      <c r="P742" s="184"/>
      <c r="Q742" s="184">
        <v>6.1696</v>
      </c>
      <c r="R742" s="184">
        <v>6.8433999999999999</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1451</v>
      </c>
      <c r="C743" s="180">
        <v>144466</v>
      </c>
      <c r="D743" s="183">
        <v>45022</v>
      </c>
      <c r="E743" s="184">
        <v>14.123699999999999</v>
      </c>
      <c r="F743" s="184">
        <v>0.1056</v>
      </c>
      <c r="G743" s="184">
        <v>0.28620000000000001</v>
      </c>
      <c r="H743" s="184">
        <v>1.0329999999999999</v>
      </c>
      <c r="I743" s="184">
        <v>0.99680000000000002</v>
      </c>
      <c r="J743" s="184">
        <v>0.29899999999999999</v>
      </c>
      <c r="K743" s="184">
        <v>0.35599999999999998</v>
      </c>
      <c r="L743" s="184">
        <v>1.8328</v>
      </c>
      <c r="M743" s="184">
        <v>6.7744999999999997</v>
      </c>
      <c r="N743" s="184">
        <v>3.5165999999999999</v>
      </c>
      <c r="O743" s="184">
        <v>15.6768</v>
      </c>
      <c r="P743" s="184"/>
      <c r="Q743" s="184">
        <v>7.7755000000000001</v>
      </c>
      <c r="R743" s="184">
        <v>8.2102000000000004</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1472</v>
      </c>
      <c r="C744" s="180">
        <v>101585</v>
      </c>
      <c r="D744" s="183">
        <v>45022</v>
      </c>
      <c r="E744" s="184">
        <v>50.665999999999997</v>
      </c>
      <c r="F744" s="184">
        <v>0.19969999999999999</v>
      </c>
      <c r="G744" s="184">
        <v>0.4899</v>
      </c>
      <c r="H744" s="184">
        <v>1.2246999999999999</v>
      </c>
      <c r="I744" s="184">
        <v>1.2591000000000001</v>
      </c>
      <c r="J744" s="184">
        <v>0.27510000000000001</v>
      </c>
      <c r="K744" s="184">
        <v>0.40820000000000001</v>
      </c>
      <c r="L744" s="184">
        <v>2.4258999999999999</v>
      </c>
      <c r="M744" s="184">
        <v>7.2000999999999999</v>
      </c>
      <c r="N744" s="184">
        <v>3.4569999999999999</v>
      </c>
      <c r="O744" s="184">
        <v>16.0166</v>
      </c>
      <c r="P744" s="184">
        <v>7.7785000000000002</v>
      </c>
      <c r="Q744" s="184">
        <v>9.1356000000000002</v>
      </c>
      <c r="R744" s="184">
        <v>8.8222000000000005</v>
      </c>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1452</v>
      </c>
      <c r="C745" s="180">
        <v>119128</v>
      </c>
      <c r="D745" s="183">
        <v>45022</v>
      </c>
      <c r="E745" s="184">
        <v>55.52</v>
      </c>
      <c r="F745" s="184">
        <v>0.2039</v>
      </c>
      <c r="G745" s="184">
        <v>0.49780000000000002</v>
      </c>
      <c r="H745" s="184">
        <v>1.2474000000000001</v>
      </c>
      <c r="I745" s="184">
        <v>1.2954000000000001</v>
      </c>
      <c r="J745" s="184">
        <v>0.35610000000000003</v>
      </c>
      <c r="K745" s="184">
        <v>0.65080000000000005</v>
      </c>
      <c r="L745" s="184">
        <v>2.9157999999999999</v>
      </c>
      <c r="M745" s="184">
        <v>7.9504999999999999</v>
      </c>
      <c r="N745" s="184">
        <v>4.41</v>
      </c>
      <c r="O745" s="184">
        <v>16.995899999999999</v>
      </c>
      <c r="P745" s="184">
        <v>8.7919999999999998</v>
      </c>
      <c r="Q745" s="184">
        <v>9.9071999999999996</v>
      </c>
      <c r="R745" s="184">
        <v>9.7827999999999999</v>
      </c>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1951</v>
      </c>
      <c r="C746" s="180">
        <v>151060</v>
      </c>
      <c r="D746" s="183">
        <v>45022</v>
      </c>
      <c r="E746" s="184">
        <v>25.8871</v>
      </c>
      <c r="F746" s="184">
        <v>0.35510000000000003</v>
      </c>
      <c r="G746" s="184">
        <v>0.60670000000000002</v>
      </c>
      <c r="H746" s="184">
        <v>1.3657999999999999</v>
      </c>
      <c r="I746" s="184">
        <v>1.1160000000000001</v>
      </c>
      <c r="J746" s="184">
        <v>0.91410000000000002</v>
      </c>
      <c r="K746" s="184">
        <v>2.2046000000000001</v>
      </c>
      <c r="L746" s="184">
        <v>2.0945999999999998</v>
      </c>
      <c r="M746" s="184">
        <v>6.33</v>
      </c>
      <c r="N746" s="184">
        <v>2.7061999999999999</v>
      </c>
      <c r="O746" s="184">
        <v>17.3644</v>
      </c>
      <c r="P746" s="184">
        <v>7.5529000000000002</v>
      </c>
      <c r="Q746" s="184">
        <v>8.6191999999999993</v>
      </c>
      <c r="R746" s="184">
        <v>8.3766999999999996</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1952</v>
      </c>
      <c r="C747" s="180">
        <v>151058</v>
      </c>
      <c r="D747" s="183">
        <v>45022</v>
      </c>
      <c r="E747" s="184">
        <v>23.814499999999999</v>
      </c>
      <c r="F747" s="184">
        <v>0.35270000000000001</v>
      </c>
      <c r="G747" s="184">
        <v>0.59940000000000004</v>
      </c>
      <c r="H747" s="184">
        <v>1.3455999999999999</v>
      </c>
      <c r="I747" s="184">
        <v>1.0802</v>
      </c>
      <c r="J747" s="184">
        <v>0.83460000000000001</v>
      </c>
      <c r="K747" s="184">
        <v>1.9753000000000001</v>
      </c>
      <c r="L747" s="184">
        <v>1.6367</v>
      </c>
      <c r="M747" s="184">
        <v>5.6215999999999999</v>
      </c>
      <c r="N747" s="184">
        <v>1.7930999999999999</v>
      </c>
      <c r="O747" s="184">
        <v>16.331700000000001</v>
      </c>
      <c r="P747" s="184">
        <v>6.6151999999999997</v>
      </c>
      <c r="Q747" s="184">
        <v>7.8556999999999997</v>
      </c>
      <c r="R747" s="184">
        <v>7.4126000000000003</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1618</v>
      </c>
      <c r="C748" s="180"/>
      <c r="D748" s="183"/>
      <c r="E748" s="184"/>
      <c r="F748" s="184"/>
      <c r="G748" s="184"/>
      <c r="H748" s="184"/>
      <c r="I748" s="184"/>
      <c r="J748" s="184"/>
      <c r="K748" s="184"/>
      <c r="L748" s="184"/>
      <c r="M748" s="184"/>
      <c r="N748" s="184"/>
      <c r="O748" s="184"/>
      <c r="P748" s="184"/>
      <c r="Q748" s="184"/>
      <c r="R748" s="184"/>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1619</v>
      </c>
      <c r="C749" s="180"/>
      <c r="D749" s="183"/>
      <c r="E749" s="184"/>
      <c r="F749" s="184"/>
      <c r="G749" s="184"/>
      <c r="H749" s="184"/>
      <c r="I749" s="184"/>
      <c r="J749" s="184"/>
      <c r="K749" s="184"/>
      <c r="L749" s="184"/>
      <c r="M749" s="184"/>
      <c r="N749" s="184"/>
      <c r="O749" s="184"/>
      <c r="P749" s="184"/>
      <c r="Q749" s="184"/>
      <c r="R749" s="184"/>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1473</v>
      </c>
      <c r="C750" s="180">
        <v>133051</v>
      </c>
      <c r="D750" s="183">
        <v>45022</v>
      </c>
      <c r="E750" s="184">
        <v>18.239999999999998</v>
      </c>
      <c r="F750" s="184">
        <v>0.10979999999999999</v>
      </c>
      <c r="G750" s="184">
        <v>0.2198</v>
      </c>
      <c r="H750" s="184">
        <v>0.77349999999999997</v>
      </c>
      <c r="I750" s="184">
        <v>0.60670000000000002</v>
      </c>
      <c r="J750" s="184">
        <v>0.27489999999999998</v>
      </c>
      <c r="K750" s="184">
        <v>0.88500000000000001</v>
      </c>
      <c r="L750" s="184">
        <v>3.46</v>
      </c>
      <c r="M750" s="184">
        <v>5.5556000000000001</v>
      </c>
      <c r="N750" s="184">
        <v>5.2510000000000003</v>
      </c>
      <c r="O750" s="184">
        <v>13.7186</v>
      </c>
      <c r="P750" s="184">
        <v>7.1859999999999999</v>
      </c>
      <c r="Q750" s="184">
        <v>7.4729000000000001</v>
      </c>
      <c r="R750" s="184">
        <v>6.9714999999999998</v>
      </c>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1453</v>
      </c>
      <c r="C751" s="180">
        <v>133054</v>
      </c>
      <c r="D751" s="183">
        <v>45022</v>
      </c>
      <c r="E751" s="184">
        <v>19.36</v>
      </c>
      <c r="F751" s="184">
        <v>5.1700000000000003E-2</v>
      </c>
      <c r="G751" s="184">
        <v>0.1552</v>
      </c>
      <c r="H751" s="184">
        <v>0.72840000000000005</v>
      </c>
      <c r="I751" s="184">
        <v>0.57140000000000002</v>
      </c>
      <c r="J751" s="184">
        <v>0.25890000000000002</v>
      </c>
      <c r="K751" s="184">
        <v>0.9385</v>
      </c>
      <c r="L751" s="184">
        <v>3.6958000000000002</v>
      </c>
      <c r="M751" s="184">
        <v>5.9081000000000001</v>
      </c>
      <c r="N751" s="184">
        <v>5.7346000000000004</v>
      </c>
      <c r="O751" s="184">
        <v>14.3605</v>
      </c>
      <c r="P751" s="184">
        <v>7.8422000000000001</v>
      </c>
      <c r="Q751" s="184">
        <v>8.2436000000000007</v>
      </c>
      <c r="R751" s="184">
        <v>7.5411999999999999</v>
      </c>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1474</v>
      </c>
      <c r="C752" s="180">
        <v>114982</v>
      </c>
      <c r="D752" s="183">
        <v>45022</v>
      </c>
      <c r="E752" s="184">
        <v>21.2074</v>
      </c>
      <c r="F752" s="184">
        <v>2.8E-3</v>
      </c>
      <c r="G752" s="184">
        <v>0.2989</v>
      </c>
      <c r="H752" s="184">
        <v>1.3075000000000001</v>
      </c>
      <c r="I752" s="184">
        <v>1.1479999999999999</v>
      </c>
      <c r="J752" s="184">
        <v>-0.47489999999999999</v>
      </c>
      <c r="K752" s="184">
        <v>-0.66790000000000005</v>
      </c>
      <c r="L752" s="184">
        <v>0.58240000000000003</v>
      </c>
      <c r="M752" s="184">
        <v>3.9893999999999998</v>
      </c>
      <c r="N752" s="184">
        <v>0.58720000000000006</v>
      </c>
      <c r="O752" s="184">
        <v>11.9954</v>
      </c>
      <c r="P752" s="184">
        <v>5.7031999999999998</v>
      </c>
      <c r="Q752" s="184">
        <v>6.4151999999999996</v>
      </c>
      <c r="R752" s="184">
        <v>4.742</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1454</v>
      </c>
      <c r="C753" s="180">
        <v>118452</v>
      </c>
      <c r="D753" s="183">
        <v>45022</v>
      </c>
      <c r="E753" s="184">
        <v>23.387699999999999</v>
      </c>
      <c r="F753" s="184">
        <v>5.1000000000000004E-3</v>
      </c>
      <c r="G753" s="184">
        <v>0.30709999999999998</v>
      </c>
      <c r="H753" s="184">
        <v>1.3288</v>
      </c>
      <c r="I753" s="184">
        <v>1.1854</v>
      </c>
      <c r="J753" s="184">
        <v>-0.39689999999999998</v>
      </c>
      <c r="K753" s="184">
        <v>-0.43340000000000001</v>
      </c>
      <c r="L753" s="184">
        <v>1.0678000000000001</v>
      </c>
      <c r="M753" s="184">
        <v>4.7492999999999999</v>
      </c>
      <c r="N753" s="184">
        <v>1.5616000000000001</v>
      </c>
      <c r="O753" s="184">
        <v>13.088900000000001</v>
      </c>
      <c r="P753" s="184">
        <v>6.9798999999999998</v>
      </c>
      <c r="Q753" s="184">
        <v>7.0982000000000003</v>
      </c>
      <c r="R753" s="184">
        <v>5.7515000000000001</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1455</v>
      </c>
      <c r="C754" s="180">
        <v>146457</v>
      </c>
      <c r="D754" s="183">
        <v>45022</v>
      </c>
      <c r="E754" s="184">
        <v>13.4071</v>
      </c>
      <c r="F754" s="184">
        <v>0.1225</v>
      </c>
      <c r="G754" s="184">
        <v>0.50070000000000003</v>
      </c>
      <c r="H754" s="184">
        <v>1.2437</v>
      </c>
      <c r="I754" s="184">
        <v>1.3608</v>
      </c>
      <c r="J754" s="184">
        <v>0.1898</v>
      </c>
      <c r="K754" s="184">
        <v>1.3080000000000001</v>
      </c>
      <c r="L754" s="184">
        <v>1.4053</v>
      </c>
      <c r="M754" s="184">
        <v>5.7076000000000002</v>
      </c>
      <c r="N754" s="184">
        <v>1.1628000000000001</v>
      </c>
      <c r="O754" s="184">
        <v>11.091900000000001</v>
      </c>
      <c r="P754" s="184"/>
      <c r="Q754" s="184">
        <v>7.4413999999999998</v>
      </c>
      <c r="R754" s="184">
        <v>5.3441999999999998</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1475</v>
      </c>
      <c r="C755" s="180">
        <v>146456</v>
      </c>
      <c r="D755" s="183">
        <v>45022</v>
      </c>
      <c r="E755" s="184">
        <v>12.4895</v>
      </c>
      <c r="F755" s="184">
        <v>0.1186</v>
      </c>
      <c r="G755" s="184">
        <v>0.48759999999999998</v>
      </c>
      <c r="H755" s="184">
        <v>1.2090000000000001</v>
      </c>
      <c r="I755" s="184">
        <v>1.3002</v>
      </c>
      <c r="J755" s="184">
        <v>5.6099999999999997E-2</v>
      </c>
      <c r="K755" s="184">
        <v>0.9163</v>
      </c>
      <c r="L755" s="184">
        <v>0.60170000000000001</v>
      </c>
      <c r="M755" s="184">
        <v>4.4238</v>
      </c>
      <c r="N755" s="184">
        <v>-0.48599999999999999</v>
      </c>
      <c r="O755" s="184">
        <v>9.2309000000000001</v>
      </c>
      <c r="P755" s="184"/>
      <c r="Q755" s="184">
        <v>5.5928000000000004</v>
      </c>
      <c r="R755" s="184">
        <v>3.6004</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1476</v>
      </c>
      <c r="C756" s="180">
        <v>131372</v>
      </c>
      <c r="D756" s="183">
        <v>45022</v>
      </c>
      <c r="E756" s="184">
        <v>19.6767</v>
      </c>
      <c r="F756" s="184">
        <v>8.7999999999999995E-2</v>
      </c>
      <c r="G756" s="184">
        <v>0.29670000000000002</v>
      </c>
      <c r="H756" s="184">
        <v>0.89839999999999998</v>
      </c>
      <c r="I756" s="184">
        <v>0.79969999999999997</v>
      </c>
      <c r="J756" s="184">
        <v>-0.1086</v>
      </c>
      <c r="K756" s="184">
        <v>0.43330000000000002</v>
      </c>
      <c r="L756" s="184">
        <v>3.2757000000000001</v>
      </c>
      <c r="M756" s="184">
        <v>7.0940000000000003</v>
      </c>
      <c r="N756" s="184">
        <v>5.0163000000000002</v>
      </c>
      <c r="O756" s="184">
        <v>14.7338</v>
      </c>
      <c r="P756" s="184">
        <v>8.1091999999999995</v>
      </c>
      <c r="Q756" s="184">
        <v>8.3039000000000005</v>
      </c>
      <c r="R756" s="184">
        <v>8.3632000000000009</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1456</v>
      </c>
      <c r="C757" s="180">
        <v>131373</v>
      </c>
      <c r="D757" s="183">
        <v>45022</v>
      </c>
      <c r="E757" s="184">
        <v>21.078299999999999</v>
      </c>
      <c r="F757" s="184">
        <v>9.0700000000000003E-2</v>
      </c>
      <c r="G757" s="184">
        <v>0.30499999999999999</v>
      </c>
      <c r="H757" s="184">
        <v>0.92120000000000002</v>
      </c>
      <c r="I757" s="184">
        <v>0.83960000000000001</v>
      </c>
      <c r="J757" s="184">
        <v>-2.0899999999999998E-2</v>
      </c>
      <c r="K757" s="184">
        <v>0.68979999999999997</v>
      </c>
      <c r="L757" s="184">
        <v>3.81</v>
      </c>
      <c r="M757" s="184">
        <v>7.9283999999999999</v>
      </c>
      <c r="N757" s="184">
        <v>6.1013000000000002</v>
      </c>
      <c r="O757" s="184">
        <v>15.8734</v>
      </c>
      <c r="P757" s="184">
        <v>9.0787999999999993</v>
      </c>
      <c r="Q757" s="184">
        <v>9.1858000000000004</v>
      </c>
      <c r="R757" s="184">
        <v>9.4583999999999993</v>
      </c>
      <c r="T757" s="106"/>
      <c r="U757" s="107"/>
      <c r="V757" s="107"/>
      <c r="W757" s="107"/>
      <c r="X757" s="107"/>
      <c r="Y757" s="107"/>
      <c r="Z757" s="107"/>
      <c r="AA757" s="107"/>
      <c r="AB757" s="107"/>
      <c r="AC757" s="107"/>
      <c r="AD757" s="107"/>
      <c r="AE757" s="107"/>
      <c r="AF757" s="107"/>
      <c r="AG757" s="107"/>
      <c r="AH757" s="107"/>
    </row>
    <row r="758" spans="1:34" x14ac:dyDescent="0.3">
      <c r="A758" s="180" t="s">
        <v>1530</v>
      </c>
      <c r="B758" s="180" t="s">
        <v>1987</v>
      </c>
      <c r="C758" s="180">
        <v>140444</v>
      </c>
      <c r="D758" s="183">
        <v>45022</v>
      </c>
      <c r="E758" s="184">
        <v>17.692399999999999</v>
      </c>
      <c r="F758" s="184">
        <v>0.26860000000000001</v>
      </c>
      <c r="G758" s="184">
        <v>0.4919</v>
      </c>
      <c r="H758" s="184">
        <v>1.3943000000000001</v>
      </c>
      <c r="I758" s="184">
        <v>1.2957000000000001</v>
      </c>
      <c r="J758" s="184">
        <v>3.4500000000000003E-2</v>
      </c>
      <c r="K758" s="184">
        <v>-0.27510000000000001</v>
      </c>
      <c r="L758" s="184">
        <v>1.0082</v>
      </c>
      <c r="M758" s="184">
        <v>6.6726000000000001</v>
      </c>
      <c r="N758" s="184">
        <v>1.137</v>
      </c>
      <c r="O758" s="184">
        <v>18.885300000000001</v>
      </c>
      <c r="P758" s="184">
        <v>9.3370999999999995</v>
      </c>
      <c r="Q758" s="184">
        <v>9.6748999999999992</v>
      </c>
      <c r="R758" s="184">
        <v>8.3583999999999996</v>
      </c>
      <c r="T758" s="106"/>
      <c r="U758" s="107"/>
      <c r="V758" s="107"/>
      <c r="W758" s="107"/>
      <c r="X758" s="107"/>
      <c r="Y758" s="107"/>
      <c r="Z758" s="107"/>
      <c r="AA758" s="107"/>
      <c r="AB758" s="107"/>
      <c r="AC758" s="107"/>
      <c r="AD758" s="107"/>
      <c r="AE758" s="107"/>
      <c r="AF758" s="107"/>
      <c r="AG758" s="107"/>
      <c r="AH758" s="107"/>
    </row>
    <row r="759" spans="1:34" x14ac:dyDescent="0.3">
      <c r="A759" s="180" t="s">
        <v>1530</v>
      </c>
      <c r="B759" s="180" t="s">
        <v>1988</v>
      </c>
      <c r="C759" s="180">
        <v>140447</v>
      </c>
      <c r="D759" s="183">
        <v>45022</v>
      </c>
      <c r="E759" s="184">
        <v>15.744899999999999</v>
      </c>
      <c r="F759" s="184">
        <v>0.26429999999999998</v>
      </c>
      <c r="G759" s="184">
        <v>0.47860000000000003</v>
      </c>
      <c r="H759" s="184">
        <v>1.3564000000000001</v>
      </c>
      <c r="I759" s="184">
        <v>1.2266999999999999</v>
      </c>
      <c r="J759" s="184">
        <v>-0.11360000000000001</v>
      </c>
      <c r="K759" s="184">
        <v>-0.71319999999999995</v>
      </c>
      <c r="L759" s="184">
        <v>9.1499999999999998E-2</v>
      </c>
      <c r="M759" s="184">
        <v>5.1981000000000002</v>
      </c>
      <c r="N759" s="184">
        <v>-0.73950000000000005</v>
      </c>
      <c r="O759" s="184">
        <v>16.798999999999999</v>
      </c>
      <c r="P759" s="184">
        <v>7.3997000000000002</v>
      </c>
      <c r="Q759" s="184">
        <v>7.6241000000000003</v>
      </c>
      <c r="R759" s="184">
        <v>6.3864000000000001</v>
      </c>
      <c r="T759" s="106"/>
      <c r="U759" s="107"/>
      <c r="V759" s="107"/>
      <c r="W759" s="107"/>
      <c r="X759" s="107"/>
      <c r="Y759" s="107"/>
      <c r="Z759" s="107"/>
      <c r="AA759" s="107"/>
      <c r="AB759" s="107"/>
      <c r="AC759" s="107"/>
      <c r="AD759" s="107"/>
      <c r="AE759" s="107"/>
      <c r="AF759" s="107"/>
      <c r="AG759" s="107"/>
      <c r="AH759" s="107"/>
    </row>
    <row r="760" spans="1:34" x14ac:dyDescent="0.3">
      <c r="A760" s="180" t="s">
        <v>1530</v>
      </c>
      <c r="B760" s="180" t="s">
        <v>1457</v>
      </c>
      <c r="C760" s="180">
        <v>145693</v>
      </c>
      <c r="D760" s="183">
        <v>45022</v>
      </c>
      <c r="E760" s="184">
        <v>15.792999999999999</v>
      </c>
      <c r="F760" s="184">
        <v>0.2666</v>
      </c>
      <c r="G760" s="184">
        <v>0.59240000000000004</v>
      </c>
      <c r="H760" s="184">
        <v>1.6281000000000001</v>
      </c>
      <c r="I760" s="184">
        <v>1.4518</v>
      </c>
      <c r="J760" s="184">
        <v>0.26029999999999998</v>
      </c>
      <c r="K760" s="184">
        <v>-2.53E-2</v>
      </c>
      <c r="L760" s="184">
        <v>1.9956</v>
      </c>
      <c r="M760" s="184">
        <v>7.0204000000000004</v>
      </c>
      <c r="N760" s="184">
        <v>3.4521000000000002</v>
      </c>
      <c r="O760" s="184">
        <v>17.922599999999999</v>
      </c>
      <c r="P760" s="184"/>
      <c r="Q760" s="184">
        <v>11.201499999999999</v>
      </c>
      <c r="R760" s="184">
        <v>8.2439</v>
      </c>
      <c r="T760" s="106"/>
      <c r="U760" s="107"/>
      <c r="V760" s="107"/>
      <c r="W760" s="107"/>
      <c r="X760" s="107"/>
      <c r="Y760" s="107"/>
      <c r="Z760" s="107"/>
      <c r="AA760" s="107"/>
      <c r="AB760" s="107"/>
      <c r="AC760" s="107"/>
      <c r="AD760" s="107"/>
      <c r="AE760" s="107"/>
      <c r="AF760" s="107"/>
      <c r="AG760" s="107"/>
      <c r="AH760" s="107"/>
    </row>
    <row r="761" spans="1:34" x14ac:dyDescent="0.3">
      <c r="A761" s="180" t="s">
        <v>1530</v>
      </c>
      <c r="B761" s="180" t="s">
        <v>1477</v>
      </c>
      <c r="C761" s="180">
        <v>145695</v>
      </c>
      <c r="D761" s="183">
        <v>45022</v>
      </c>
      <c r="E761" s="184">
        <v>15.086</v>
      </c>
      <c r="F761" s="184">
        <v>0.26590000000000003</v>
      </c>
      <c r="G761" s="184">
        <v>0.5867</v>
      </c>
      <c r="H761" s="184">
        <v>1.6097999999999999</v>
      </c>
      <c r="I761" s="184">
        <v>1.4185000000000001</v>
      </c>
      <c r="J761" s="184">
        <v>0.17929999999999999</v>
      </c>
      <c r="K761" s="184">
        <v>-0.27100000000000002</v>
      </c>
      <c r="L761" s="184">
        <v>1.4935</v>
      </c>
      <c r="M761" s="184">
        <v>6.2244999999999999</v>
      </c>
      <c r="N761" s="184">
        <v>2.4306999999999999</v>
      </c>
      <c r="O761" s="184">
        <v>16.7288</v>
      </c>
      <c r="P761" s="184"/>
      <c r="Q761" s="184">
        <v>10.0245</v>
      </c>
      <c r="R761" s="184">
        <v>7.1574999999999998</v>
      </c>
      <c r="T761" s="106"/>
      <c r="U761" s="107"/>
      <c r="V761" s="107"/>
      <c r="W761" s="107"/>
      <c r="X761" s="107"/>
      <c r="Y761" s="107"/>
      <c r="Z761" s="107"/>
      <c r="AA761" s="107"/>
      <c r="AB761" s="107"/>
      <c r="AC761" s="107"/>
      <c r="AD761" s="107"/>
      <c r="AE761" s="107"/>
      <c r="AF761" s="107"/>
      <c r="AG761" s="107"/>
      <c r="AH761" s="107"/>
    </row>
    <row r="762" spans="1:34" x14ac:dyDescent="0.3">
      <c r="A762" s="180" t="s">
        <v>1530</v>
      </c>
      <c r="B762" s="180" t="s">
        <v>1478</v>
      </c>
      <c r="C762" s="180">
        <v>134593</v>
      </c>
      <c r="D762" s="183">
        <v>45022</v>
      </c>
      <c r="E762" s="184">
        <v>13.1371</v>
      </c>
      <c r="F762" s="184">
        <v>0.1525</v>
      </c>
      <c r="G762" s="184">
        <v>0.50570000000000004</v>
      </c>
      <c r="H762" s="184">
        <v>4.0454999999999997</v>
      </c>
      <c r="I762" s="184">
        <v>3.9121999999999999</v>
      </c>
      <c r="J762" s="184">
        <v>3.3108</v>
      </c>
      <c r="K762" s="184">
        <v>3.4245999999999999</v>
      </c>
      <c r="L762" s="184">
        <v>5.5392000000000001</v>
      </c>
      <c r="M762" s="184">
        <v>8.3061000000000007</v>
      </c>
      <c r="N762" s="184">
        <v>5.4621000000000004</v>
      </c>
      <c r="O762" s="184">
        <v>13.566599999999999</v>
      </c>
      <c r="P762" s="184">
        <v>0.9052</v>
      </c>
      <c r="Q762" s="184">
        <v>3.5335000000000001</v>
      </c>
      <c r="R762" s="184">
        <v>7.2957000000000001</v>
      </c>
      <c r="T762" s="106"/>
      <c r="U762" s="107"/>
      <c r="V762" s="107"/>
      <c r="W762" s="107"/>
      <c r="X762" s="107"/>
      <c r="Y762" s="107"/>
      <c r="Z762" s="107"/>
      <c r="AA762" s="107"/>
      <c r="AB762" s="107"/>
      <c r="AC762" s="107"/>
      <c r="AD762" s="107"/>
      <c r="AE762" s="107"/>
      <c r="AF762" s="107"/>
      <c r="AG762" s="107"/>
      <c r="AH762" s="107"/>
    </row>
    <row r="763" spans="1:34" x14ac:dyDescent="0.3">
      <c r="A763" s="180" t="s">
        <v>1530</v>
      </c>
      <c r="B763" s="180" t="s">
        <v>1458</v>
      </c>
      <c r="C763" s="180">
        <v>134594</v>
      </c>
      <c r="D763" s="183">
        <v>45022</v>
      </c>
      <c r="E763" s="184">
        <v>14.1662</v>
      </c>
      <c r="F763" s="184">
        <v>0.15479999999999999</v>
      </c>
      <c r="G763" s="184">
        <v>0.51300000000000001</v>
      </c>
      <c r="H763" s="184">
        <v>4.0667999999999997</v>
      </c>
      <c r="I763" s="184">
        <v>3.9485000000000001</v>
      </c>
      <c r="J763" s="184">
        <v>3.3923999999999999</v>
      </c>
      <c r="K763" s="184">
        <v>3.67</v>
      </c>
      <c r="L763" s="184">
        <v>6.0446999999999997</v>
      </c>
      <c r="M763" s="184">
        <v>9.0579999999999998</v>
      </c>
      <c r="N763" s="184">
        <v>6.3704000000000001</v>
      </c>
      <c r="O763" s="184">
        <v>14.5176</v>
      </c>
      <c r="P763" s="184">
        <v>1.7665</v>
      </c>
      <c r="Q763" s="184">
        <v>4.5320999999999998</v>
      </c>
      <c r="R763" s="184">
        <v>8.2062000000000008</v>
      </c>
      <c r="T763" s="106"/>
      <c r="U763" s="107"/>
      <c r="V763" s="107"/>
      <c r="W763" s="107"/>
      <c r="X763" s="107"/>
      <c r="Y763" s="107"/>
      <c r="Z763" s="107"/>
      <c r="AA763" s="107"/>
      <c r="AB763" s="107"/>
      <c r="AC763" s="107"/>
      <c r="AD763" s="107"/>
      <c r="AE763" s="107"/>
      <c r="AF763" s="107"/>
      <c r="AG763" s="107"/>
      <c r="AH763" s="107"/>
    </row>
    <row r="764" spans="1:34" x14ac:dyDescent="0.3">
      <c r="A764" s="180" t="s">
        <v>1530</v>
      </c>
      <c r="B764" s="180" t="s">
        <v>1479</v>
      </c>
      <c r="C764" s="180">
        <v>147700</v>
      </c>
      <c r="D764" s="183">
        <v>45022</v>
      </c>
      <c r="E764" s="184">
        <v>0.28849999999999998</v>
      </c>
      <c r="F764" s="184">
        <v>0</v>
      </c>
      <c r="G764" s="184">
        <v>0</v>
      </c>
      <c r="H764" s="184">
        <v>0</v>
      </c>
      <c r="I764" s="184">
        <v>0</v>
      </c>
      <c r="J764" s="184">
        <v>0</v>
      </c>
      <c r="K764" s="184">
        <v>0</v>
      </c>
      <c r="L764" s="184">
        <v>0</v>
      </c>
      <c r="M764" s="184">
        <v>0</v>
      </c>
      <c r="N764" s="184">
        <v>0</v>
      </c>
      <c r="O764" s="184">
        <v>0</v>
      </c>
      <c r="P764" s="184"/>
      <c r="Q764" s="184">
        <v>0</v>
      </c>
      <c r="R764" s="184">
        <v>0</v>
      </c>
      <c r="T764" s="106"/>
      <c r="U764" s="107"/>
      <c r="V764" s="107"/>
      <c r="W764" s="107"/>
      <c r="X764" s="107"/>
      <c r="Y764" s="107"/>
      <c r="Z764" s="107"/>
      <c r="AA764" s="107"/>
      <c r="AB764" s="107"/>
      <c r="AC764" s="107"/>
      <c r="AD764" s="107"/>
      <c r="AE764" s="107"/>
      <c r="AF764" s="107"/>
      <c r="AG764" s="107"/>
      <c r="AH764" s="107"/>
    </row>
    <row r="765" spans="1:34" x14ac:dyDescent="0.3">
      <c r="A765" s="180" t="s">
        <v>1530</v>
      </c>
      <c r="B765" s="180" t="s">
        <v>1459</v>
      </c>
      <c r="C765" s="180">
        <v>147697</v>
      </c>
      <c r="D765" s="183">
        <v>45022</v>
      </c>
      <c r="E765" s="184">
        <v>0.30209999999999998</v>
      </c>
      <c r="F765" s="184">
        <v>0</v>
      </c>
      <c r="G765" s="184">
        <v>0</v>
      </c>
      <c r="H765" s="184">
        <v>0</v>
      </c>
      <c r="I765" s="184">
        <v>0</v>
      </c>
      <c r="J765" s="184">
        <v>0</v>
      </c>
      <c r="K765" s="184">
        <v>0</v>
      </c>
      <c r="L765" s="184">
        <v>0</v>
      </c>
      <c r="M765" s="184">
        <v>0</v>
      </c>
      <c r="N765" s="184">
        <v>0</v>
      </c>
      <c r="O765" s="184">
        <v>0</v>
      </c>
      <c r="P765" s="184"/>
      <c r="Q765" s="184">
        <v>0</v>
      </c>
      <c r="R765" s="184">
        <v>0</v>
      </c>
      <c r="T765" s="106"/>
      <c r="U765" s="107"/>
      <c r="V765" s="107"/>
      <c r="W765" s="107"/>
      <c r="X765" s="107"/>
      <c r="Y765" s="107"/>
      <c r="Z765" s="107"/>
      <c r="AA765" s="107"/>
      <c r="AB765" s="107"/>
      <c r="AC765" s="107"/>
      <c r="AD765" s="107"/>
      <c r="AE765" s="107"/>
      <c r="AF765" s="107"/>
      <c r="AG765" s="107"/>
      <c r="AH765" s="107"/>
    </row>
    <row r="766" spans="1:34" x14ac:dyDescent="0.3">
      <c r="A766" s="180" t="s">
        <v>1530</v>
      </c>
      <c r="B766" s="180" t="s">
        <v>1480</v>
      </c>
      <c r="C766" s="180">
        <v>148280</v>
      </c>
      <c r="D766" s="183"/>
      <c r="E766" s="184"/>
      <c r="F766" s="184"/>
      <c r="G766" s="184"/>
      <c r="H766" s="184"/>
      <c r="I766" s="184"/>
      <c r="J766" s="184"/>
      <c r="K766" s="184"/>
      <c r="L766" s="184"/>
      <c r="M766" s="184"/>
      <c r="N766" s="184"/>
      <c r="O766" s="184"/>
      <c r="P766" s="184"/>
      <c r="Q766" s="184"/>
      <c r="R766" s="184"/>
      <c r="T766" s="106"/>
      <c r="U766" s="107"/>
      <c r="V766" s="107"/>
      <c r="W766" s="107"/>
      <c r="X766" s="107"/>
      <c r="Y766" s="107"/>
      <c r="Z766" s="107"/>
      <c r="AA766" s="107"/>
      <c r="AB766" s="107"/>
      <c r="AC766" s="107"/>
      <c r="AD766" s="107"/>
      <c r="AE766" s="107"/>
      <c r="AF766" s="107"/>
      <c r="AG766" s="107"/>
      <c r="AH766" s="107"/>
    </row>
    <row r="767" spans="1:34" x14ac:dyDescent="0.3">
      <c r="A767" s="180" t="s">
        <v>1530</v>
      </c>
      <c r="B767" s="180" t="s">
        <v>1460</v>
      </c>
      <c r="C767" s="180">
        <v>148274</v>
      </c>
      <c r="D767" s="183"/>
      <c r="E767" s="184"/>
      <c r="F767" s="184"/>
      <c r="G767" s="184"/>
      <c r="H767" s="184"/>
      <c r="I767" s="184"/>
      <c r="J767" s="184"/>
      <c r="K767" s="184"/>
      <c r="L767" s="184"/>
      <c r="M767" s="184"/>
      <c r="N767" s="184"/>
      <c r="O767" s="184"/>
      <c r="P767" s="184"/>
      <c r="Q767" s="184"/>
      <c r="R767" s="184"/>
      <c r="T767" s="106"/>
      <c r="U767" s="107"/>
      <c r="V767" s="107"/>
      <c r="W767" s="107"/>
      <c r="X767" s="107"/>
      <c r="Y767" s="107"/>
      <c r="Z767" s="107"/>
      <c r="AA767" s="107"/>
      <c r="AB767" s="107"/>
      <c r="AC767" s="107"/>
      <c r="AD767" s="107"/>
      <c r="AE767" s="107"/>
      <c r="AF767" s="107"/>
      <c r="AG767" s="107"/>
      <c r="AH767" s="107"/>
    </row>
    <row r="768" spans="1:34" x14ac:dyDescent="0.3">
      <c r="A768" s="180" t="s">
        <v>1530</v>
      </c>
      <c r="B768" s="180" t="s">
        <v>1481</v>
      </c>
      <c r="C768" s="180">
        <v>138372</v>
      </c>
      <c r="D768" s="183">
        <v>45022</v>
      </c>
      <c r="E768" s="184">
        <v>41.334000000000003</v>
      </c>
      <c r="F768" s="184">
        <v>9.2299999999999993E-2</v>
      </c>
      <c r="G768" s="184">
        <v>0.28289999999999998</v>
      </c>
      <c r="H768" s="184">
        <v>0.73719999999999997</v>
      </c>
      <c r="I768" s="184">
        <v>0.71960000000000002</v>
      </c>
      <c r="J768" s="184">
        <v>0.58599999999999997</v>
      </c>
      <c r="K768" s="184">
        <v>1.0256000000000001</v>
      </c>
      <c r="L768" s="184">
        <v>2.5251000000000001</v>
      </c>
      <c r="M768" s="184">
        <v>4.8003999999999998</v>
      </c>
      <c r="N768" s="184">
        <v>3.0095000000000001</v>
      </c>
      <c r="O768" s="184">
        <v>12.557399999999999</v>
      </c>
      <c r="P768" s="184">
        <v>6.7568000000000001</v>
      </c>
      <c r="Q768" s="184">
        <v>7.6802000000000001</v>
      </c>
      <c r="R768" s="184">
        <v>6.7281000000000004</v>
      </c>
      <c r="T768" s="106"/>
      <c r="U768" s="107"/>
      <c r="V768" s="107"/>
      <c r="W768" s="107"/>
      <c r="X768" s="107"/>
      <c r="Y768" s="107"/>
      <c r="Z768" s="107"/>
      <c r="AA768" s="107"/>
      <c r="AB768" s="107"/>
      <c r="AC768" s="107"/>
      <c r="AD768" s="107"/>
      <c r="AE768" s="107"/>
      <c r="AF768" s="107"/>
      <c r="AG768" s="107"/>
      <c r="AH768" s="107"/>
    </row>
    <row r="769" spans="1:34" x14ac:dyDescent="0.3">
      <c r="A769" s="180" t="s">
        <v>1530</v>
      </c>
      <c r="B769" s="180" t="s">
        <v>1461</v>
      </c>
      <c r="C769" s="180">
        <v>138376</v>
      </c>
      <c r="D769" s="183">
        <v>45022</v>
      </c>
      <c r="E769" s="184">
        <v>45.982100000000003</v>
      </c>
      <c r="F769" s="184">
        <v>9.4299999999999995E-2</v>
      </c>
      <c r="G769" s="184">
        <v>0.28920000000000001</v>
      </c>
      <c r="H769" s="184">
        <v>0.75439999999999996</v>
      </c>
      <c r="I769" s="184">
        <v>0.74960000000000004</v>
      </c>
      <c r="J769" s="184">
        <v>0.6532</v>
      </c>
      <c r="K769" s="184">
        <v>1.2235</v>
      </c>
      <c r="L769" s="184">
        <v>2.9352</v>
      </c>
      <c r="M769" s="184">
        <v>5.4423000000000004</v>
      </c>
      <c r="N769" s="184">
        <v>3.8576000000000001</v>
      </c>
      <c r="O769" s="184">
        <v>13.7697</v>
      </c>
      <c r="P769" s="184">
        <v>7.8731</v>
      </c>
      <c r="Q769" s="184">
        <v>9.0452999999999992</v>
      </c>
      <c r="R769" s="184">
        <v>7.7618</v>
      </c>
      <c r="T769" s="106"/>
      <c r="U769" s="107"/>
      <c r="V769" s="107"/>
      <c r="W769" s="107"/>
      <c r="X769" s="107"/>
      <c r="Y769" s="107"/>
      <c r="Z769" s="107"/>
      <c r="AA769" s="107"/>
      <c r="AB769" s="107"/>
      <c r="AC769" s="107"/>
      <c r="AD769" s="107"/>
      <c r="AE769" s="107"/>
      <c r="AF769" s="107"/>
      <c r="AG769" s="107"/>
      <c r="AH769" s="107"/>
    </row>
    <row r="770" spans="1:34" x14ac:dyDescent="0.3">
      <c r="A770" s="180" t="s">
        <v>1530</v>
      </c>
      <c r="B770" s="180" t="s">
        <v>1620</v>
      </c>
      <c r="C770" s="180"/>
      <c r="D770" s="183"/>
      <c r="E770" s="184"/>
      <c r="F770" s="184"/>
      <c r="G770" s="184"/>
      <c r="H770" s="184"/>
      <c r="I770" s="184"/>
      <c r="J770" s="184"/>
      <c r="K770" s="184"/>
      <c r="L770" s="184"/>
      <c r="M770" s="184"/>
      <c r="N770" s="184"/>
      <c r="O770" s="184"/>
      <c r="P770" s="184"/>
      <c r="Q770" s="184"/>
      <c r="R770" s="184"/>
      <c r="T770" s="106"/>
      <c r="U770" s="107"/>
      <c r="V770" s="107"/>
      <c r="W770" s="107"/>
      <c r="X770" s="107"/>
      <c r="Y770" s="107"/>
      <c r="Z770" s="107"/>
      <c r="AA770" s="107"/>
      <c r="AB770" s="107"/>
      <c r="AC770" s="107"/>
      <c r="AD770" s="107"/>
      <c r="AE770" s="107"/>
      <c r="AF770" s="107"/>
      <c r="AG770" s="107"/>
      <c r="AH770" s="107"/>
    </row>
    <row r="771" spans="1:34" x14ac:dyDescent="0.3">
      <c r="A771" s="180" t="s">
        <v>1530</v>
      </c>
      <c r="B771" s="180" t="s">
        <v>1621</v>
      </c>
      <c r="C771" s="180"/>
      <c r="D771" s="183"/>
      <c r="E771" s="184"/>
      <c r="F771" s="184"/>
      <c r="G771" s="184"/>
      <c r="H771" s="184"/>
      <c r="I771" s="184"/>
      <c r="J771" s="184"/>
      <c r="K771" s="184"/>
      <c r="L771" s="184"/>
      <c r="M771" s="184"/>
      <c r="N771" s="184"/>
      <c r="O771" s="184"/>
      <c r="P771" s="184"/>
      <c r="Q771" s="184"/>
      <c r="R771" s="184"/>
      <c r="T771" s="106"/>
      <c r="U771" s="107"/>
      <c r="V771" s="107"/>
      <c r="W771" s="107"/>
      <c r="X771" s="107"/>
      <c r="Y771" s="107"/>
      <c r="Z771" s="107"/>
      <c r="AA771" s="107"/>
      <c r="AB771" s="107"/>
      <c r="AC771" s="107"/>
      <c r="AD771" s="107"/>
      <c r="AE771" s="107"/>
      <c r="AF771" s="107"/>
      <c r="AG771" s="107"/>
      <c r="AH771" s="107"/>
    </row>
    <row r="772" spans="1:34" x14ac:dyDescent="0.3">
      <c r="A772" s="180" t="s">
        <v>1530</v>
      </c>
      <c r="B772" s="180" t="s">
        <v>1462</v>
      </c>
      <c r="C772" s="180">
        <v>134643</v>
      </c>
      <c r="D772" s="183">
        <v>45022</v>
      </c>
      <c r="E772" s="184">
        <v>19.271100000000001</v>
      </c>
      <c r="F772" s="184">
        <v>0.1726</v>
      </c>
      <c r="G772" s="184">
        <v>0.29349999999999998</v>
      </c>
      <c r="H772" s="184">
        <v>1.1701999999999999</v>
      </c>
      <c r="I772" s="184">
        <v>0.77710000000000001</v>
      </c>
      <c r="J772" s="184">
        <v>0.2205</v>
      </c>
      <c r="K772" s="184">
        <v>0.69920000000000004</v>
      </c>
      <c r="L772" s="184">
        <v>-1.4999999999999999E-2</v>
      </c>
      <c r="M772" s="184">
        <v>6.0396000000000001</v>
      </c>
      <c r="N772" s="184">
        <v>1.3260000000000001</v>
      </c>
      <c r="O772" s="184">
        <v>16.003499999999999</v>
      </c>
      <c r="P772" s="184">
        <v>7.9276</v>
      </c>
      <c r="Q772" s="184">
        <v>8.6979000000000006</v>
      </c>
      <c r="R772" s="184">
        <v>6.5284000000000004</v>
      </c>
      <c r="T772" s="106"/>
      <c r="U772" s="107"/>
      <c r="V772" s="107"/>
      <c r="W772" s="107"/>
      <c r="X772" s="107"/>
      <c r="Y772" s="107"/>
      <c r="Z772" s="107"/>
      <c r="AA772" s="107"/>
      <c r="AB772" s="107"/>
      <c r="AC772" s="107"/>
      <c r="AD772" s="107"/>
      <c r="AE772" s="107"/>
      <c r="AF772" s="107"/>
      <c r="AG772" s="107"/>
      <c r="AH772" s="107"/>
    </row>
    <row r="773" spans="1:34" x14ac:dyDescent="0.3">
      <c r="A773" s="180" t="s">
        <v>1530</v>
      </c>
      <c r="B773" s="180" t="s">
        <v>1482</v>
      </c>
      <c r="C773" s="180">
        <v>134644</v>
      </c>
      <c r="D773" s="183">
        <v>45022</v>
      </c>
      <c r="E773" s="184">
        <v>17.6877</v>
      </c>
      <c r="F773" s="184">
        <v>0.17100000000000001</v>
      </c>
      <c r="G773" s="184">
        <v>0.28920000000000001</v>
      </c>
      <c r="H773" s="184">
        <v>1.1580999999999999</v>
      </c>
      <c r="I773" s="184">
        <v>0.75649999999999995</v>
      </c>
      <c r="J773" s="184">
        <v>0.1767</v>
      </c>
      <c r="K773" s="184">
        <v>0.57320000000000004</v>
      </c>
      <c r="L773" s="184">
        <v>-0.27060000000000001</v>
      </c>
      <c r="M773" s="184">
        <v>5.6253000000000002</v>
      </c>
      <c r="N773" s="184">
        <v>0.8024</v>
      </c>
      <c r="O773" s="184">
        <v>15.3123</v>
      </c>
      <c r="P773" s="184">
        <v>7.0704000000000002</v>
      </c>
      <c r="Q773" s="184">
        <v>7.5194999999999999</v>
      </c>
      <c r="R773" s="184">
        <v>5.9404000000000003</v>
      </c>
      <c r="T773" s="106"/>
      <c r="U773" s="107"/>
      <c r="V773" s="107"/>
      <c r="W773" s="107"/>
      <c r="X773" s="107"/>
      <c r="Y773" s="107"/>
      <c r="Z773" s="107"/>
      <c r="AA773" s="107"/>
      <c r="AB773" s="107"/>
      <c r="AC773" s="107"/>
      <c r="AD773" s="107"/>
      <c r="AE773" s="107"/>
      <c r="AF773" s="107"/>
      <c r="AG773" s="107"/>
      <c r="AH773" s="107"/>
    </row>
    <row r="774" spans="1:34" x14ac:dyDescent="0.3">
      <c r="A774" s="180" t="s">
        <v>1530</v>
      </c>
      <c r="B774" s="180" t="s">
        <v>1782</v>
      </c>
      <c r="C774" s="180">
        <v>149674</v>
      </c>
      <c r="D774" s="183">
        <v>45022</v>
      </c>
      <c r="E774" s="184">
        <v>51.601999999999997</v>
      </c>
      <c r="F774" s="184">
        <v>0.2722</v>
      </c>
      <c r="G774" s="184">
        <v>0.38090000000000002</v>
      </c>
      <c r="H774" s="184">
        <v>1.4248000000000001</v>
      </c>
      <c r="I774" s="184">
        <v>1.1763999999999999</v>
      </c>
      <c r="J774" s="184">
        <v>-0.86719999999999997</v>
      </c>
      <c r="K774" s="184">
        <v>-0.72609999999999997</v>
      </c>
      <c r="L774" s="184">
        <v>0.44379999999999997</v>
      </c>
      <c r="M774" s="184">
        <v>4.9478</v>
      </c>
      <c r="N774" s="184">
        <v>1.3766</v>
      </c>
      <c r="O774" s="184">
        <v>16.327200000000001</v>
      </c>
      <c r="P774" s="184">
        <v>8.3568999999999996</v>
      </c>
      <c r="Q774" s="184">
        <v>8.1740999999999993</v>
      </c>
      <c r="R774" s="184">
        <v>8.5259</v>
      </c>
      <c r="T774" s="106"/>
      <c r="U774" s="107"/>
      <c r="V774" s="107"/>
      <c r="W774" s="107"/>
      <c r="X774" s="107"/>
      <c r="Y774" s="107"/>
      <c r="Z774" s="107"/>
      <c r="AA774" s="107"/>
      <c r="AB774" s="107"/>
      <c r="AC774" s="107"/>
      <c r="AD774" s="107"/>
      <c r="AE774" s="107"/>
      <c r="AF774" s="107"/>
      <c r="AG774" s="107"/>
      <c r="AH774" s="107"/>
    </row>
    <row r="775" spans="1:34" x14ac:dyDescent="0.3">
      <c r="A775" s="180" t="s">
        <v>1530</v>
      </c>
      <c r="B775" s="180" t="s">
        <v>1463</v>
      </c>
      <c r="C775" s="180">
        <v>149679</v>
      </c>
      <c r="D775" s="183">
        <v>45022</v>
      </c>
      <c r="E775" s="184">
        <v>57.732500000000002</v>
      </c>
      <c r="F775" s="184">
        <v>0.2767</v>
      </c>
      <c r="G775" s="184">
        <v>0.39460000000000001</v>
      </c>
      <c r="H775" s="184">
        <v>1.4605999999999999</v>
      </c>
      <c r="I775" s="184">
        <v>1.2425999999999999</v>
      </c>
      <c r="J775" s="184">
        <v>-0.71799999999999997</v>
      </c>
      <c r="K775" s="184">
        <v>-0.2848</v>
      </c>
      <c r="L775" s="184">
        <v>1.3358000000000001</v>
      </c>
      <c r="M775" s="184">
        <v>6.3372000000000002</v>
      </c>
      <c r="N775" s="184">
        <v>3.1579999999999999</v>
      </c>
      <c r="O775" s="184">
        <v>18.1081</v>
      </c>
      <c r="P775" s="184">
        <v>9.9329000000000001</v>
      </c>
      <c r="Q775" s="184">
        <v>8.8383000000000003</v>
      </c>
      <c r="R775" s="184">
        <v>10.328200000000001</v>
      </c>
      <c r="T775" s="106"/>
      <c r="U775" s="107"/>
      <c r="V775" s="107"/>
      <c r="W775" s="107"/>
      <c r="X775" s="107"/>
      <c r="Y775" s="107"/>
      <c r="Z775" s="107"/>
      <c r="AA775" s="107"/>
      <c r="AB775" s="107"/>
      <c r="AC775" s="107"/>
      <c r="AD775" s="107"/>
      <c r="AE775" s="107"/>
      <c r="AF775" s="107"/>
      <c r="AG775" s="107"/>
      <c r="AH775" s="107"/>
    </row>
    <row r="776" spans="1:34" x14ac:dyDescent="0.3">
      <c r="A776" s="180" t="s">
        <v>1530</v>
      </c>
      <c r="B776" s="180" t="s">
        <v>1783</v>
      </c>
      <c r="C776" s="180">
        <v>145478</v>
      </c>
      <c r="D776" s="183"/>
      <c r="E776" s="184"/>
      <c r="F776" s="184"/>
      <c r="G776" s="184"/>
      <c r="H776" s="184"/>
      <c r="I776" s="184"/>
      <c r="J776" s="184"/>
      <c r="K776" s="184"/>
      <c r="L776" s="184"/>
      <c r="M776" s="184"/>
      <c r="N776" s="184"/>
      <c r="O776" s="184"/>
      <c r="P776" s="184"/>
      <c r="Q776" s="184"/>
      <c r="R776" s="184"/>
      <c r="T776" s="106"/>
      <c r="U776" s="107"/>
      <c r="V776" s="107"/>
      <c r="W776" s="107"/>
      <c r="X776" s="107"/>
      <c r="Y776" s="107"/>
      <c r="Z776" s="107"/>
      <c r="AA776" s="107"/>
      <c r="AB776" s="107"/>
      <c r="AC776" s="107"/>
      <c r="AD776" s="107"/>
      <c r="AE776" s="107"/>
      <c r="AF776" s="107"/>
      <c r="AG776" s="107"/>
      <c r="AH776" s="107"/>
    </row>
    <row r="777" spans="1:34" x14ac:dyDescent="0.3">
      <c r="A777" s="180" t="s">
        <v>1530</v>
      </c>
      <c r="B777" s="180" t="s">
        <v>1784</v>
      </c>
      <c r="C777" s="180">
        <v>145475</v>
      </c>
      <c r="D777" s="183"/>
      <c r="E777" s="184"/>
      <c r="F777" s="184"/>
      <c r="G777" s="184"/>
      <c r="H777" s="184"/>
      <c r="I777" s="184"/>
      <c r="J777" s="184"/>
      <c r="K777" s="184"/>
      <c r="L777" s="184"/>
      <c r="M777" s="184"/>
      <c r="N777" s="184"/>
      <c r="O777" s="184"/>
      <c r="P777" s="184"/>
      <c r="Q777" s="184"/>
      <c r="R777" s="184"/>
      <c r="T777" s="106"/>
      <c r="U777" s="107"/>
      <c r="V777" s="107"/>
      <c r="W777" s="107"/>
      <c r="X777" s="107"/>
      <c r="Y777" s="107"/>
      <c r="Z777" s="107"/>
      <c r="AA777" s="107"/>
      <c r="AB777" s="107"/>
      <c r="AC777" s="107"/>
      <c r="AD777" s="107"/>
      <c r="AE777" s="107"/>
      <c r="AF777" s="107"/>
      <c r="AG777" s="107"/>
      <c r="AH777" s="107"/>
    </row>
    <row r="778" spans="1:34" x14ac:dyDescent="0.3">
      <c r="A778" s="180" t="s">
        <v>1530</v>
      </c>
      <c r="B778" s="180" t="s">
        <v>1464</v>
      </c>
      <c r="C778" s="180">
        <v>119960</v>
      </c>
      <c r="D778" s="183">
        <v>45022</v>
      </c>
      <c r="E778" s="184">
        <v>47.380699999999997</v>
      </c>
      <c r="F778" s="184">
        <v>0.1386</v>
      </c>
      <c r="G778" s="184">
        <v>0.54730000000000001</v>
      </c>
      <c r="H778" s="184">
        <v>1.3226</v>
      </c>
      <c r="I778" s="184">
        <v>1.3535999999999999</v>
      </c>
      <c r="J778" s="184">
        <v>0.39989999999999998</v>
      </c>
      <c r="K778" s="184">
        <v>1.1688000000000001</v>
      </c>
      <c r="L778" s="184">
        <v>2.8083999999999998</v>
      </c>
      <c r="M778" s="184">
        <v>5.8094000000000001</v>
      </c>
      <c r="N778" s="184">
        <v>3.1337999999999999</v>
      </c>
      <c r="O778" s="184">
        <v>13.3085</v>
      </c>
      <c r="P778" s="184">
        <v>7.6116999999999999</v>
      </c>
      <c r="Q778" s="184">
        <v>7.9550999999999998</v>
      </c>
      <c r="R778" s="184">
        <v>6.9200999999999997</v>
      </c>
      <c r="T778" s="106"/>
      <c r="U778" s="107"/>
      <c r="V778" s="107"/>
      <c r="W778" s="107"/>
      <c r="X778" s="107"/>
      <c r="Y778" s="107"/>
      <c r="Z778" s="107"/>
      <c r="AA778" s="107"/>
      <c r="AB778" s="107"/>
      <c r="AC778" s="107"/>
      <c r="AD778" s="107"/>
      <c r="AE778" s="107"/>
      <c r="AF778" s="107"/>
      <c r="AG778" s="107"/>
      <c r="AH778" s="107"/>
    </row>
    <row r="779" spans="1:34" x14ac:dyDescent="0.3">
      <c r="A779" s="180" t="s">
        <v>1530</v>
      </c>
      <c r="B779" s="180" t="s">
        <v>1483</v>
      </c>
      <c r="C779" s="180">
        <v>101906</v>
      </c>
      <c r="D779" s="183">
        <v>45022</v>
      </c>
      <c r="E779" s="184">
        <v>56.282736650370602</v>
      </c>
      <c r="F779" s="184">
        <v>0.1363</v>
      </c>
      <c r="G779" s="184">
        <v>0.54020000000000001</v>
      </c>
      <c r="H779" s="184">
        <v>1.3032999999999999</v>
      </c>
      <c r="I779" s="184">
        <v>1.3146</v>
      </c>
      <c r="J779" s="184">
        <v>0.30159999999999998</v>
      </c>
      <c r="K779" s="184">
        <v>0.91639999999999999</v>
      </c>
      <c r="L779" s="184">
        <v>2.3062999999999998</v>
      </c>
      <c r="M779" s="184">
        <v>5.0423999999999998</v>
      </c>
      <c r="N779" s="184">
        <v>2.1415000000000002</v>
      </c>
      <c r="O779" s="184">
        <v>12.0701</v>
      </c>
      <c r="P779" s="184">
        <v>6.4687000000000001</v>
      </c>
      <c r="Q779" s="184">
        <v>7.5952999999999999</v>
      </c>
      <c r="R779" s="184">
        <v>5.7641</v>
      </c>
      <c r="T779" s="106"/>
      <c r="U779" s="107"/>
      <c r="V779" s="107"/>
      <c r="W779" s="107"/>
      <c r="X779" s="107"/>
      <c r="Y779" s="107"/>
      <c r="Z779" s="107"/>
      <c r="AA779" s="107"/>
      <c r="AB779" s="107"/>
      <c r="AC779" s="107"/>
      <c r="AD779" s="107"/>
      <c r="AE779" s="107"/>
      <c r="AF779" s="107"/>
      <c r="AG779" s="107"/>
      <c r="AH779" s="107"/>
    </row>
    <row r="780" spans="1:34" x14ac:dyDescent="0.3">
      <c r="A780" s="180" t="s">
        <v>1530</v>
      </c>
      <c r="B780" s="180" t="s">
        <v>1465</v>
      </c>
      <c r="C780" s="180">
        <v>144312</v>
      </c>
      <c r="D780" s="183">
        <v>45022</v>
      </c>
      <c r="E780" s="184">
        <v>13.89</v>
      </c>
      <c r="F780" s="184">
        <v>0.14419999999999999</v>
      </c>
      <c r="G780" s="184">
        <v>0.43380000000000002</v>
      </c>
      <c r="H780" s="184">
        <v>1.3129</v>
      </c>
      <c r="I780" s="184">
        <v>1.2391000000000001</v>
      </c>
      <c r="J780" s="184">
        <v>0.2888</v>
      </c>
      <c r="K780" s="184">
        <v>0.43380000000000002</v>
      </c>
      <c r="L780" s="184">
        <v>2.0573000000000001</v>
      </c>
      <c r="M780" s="184">
        <v>5.4669999999999996</v>
      </c>
      <c r="N780" s="184">
        <v>2.0573000000000001</v>
      </c>
      <c r="O780" s="184">
        <v>12.028</v>
      </c>
      <c r="P780" s="184"/>
      <c r="Q780" s="184">
        <v>7.3052999999999999</v>
      </c>
      <c r="R780" s="184">
        <v>5.0359999999999996</v>
      </c>
      <c r="T780" s="106"/>
      <c r="U780" s="107"/>
      <c r="V780" s="107"/>
      <c r="W780" s="107"/>
      <c r="X780" s="107"/>
      <c r="Y780" s="107"/>
      <c r="Z780" s="107"/>
      <c r="AA780" s="107"/>
      <c r="AB780" s="107"/>
      <c r="AC780" s="107"/>
      <c r="AD780" s="107"/>
      <c r="AE780" s="107"/>
      <c r="AF780" s="107"/>
      <c r="AG780" s="107"/>
      <c r="AH780" s="107"/>
    </row>
    <row r="781" spans="1:34" x14ac:dyDescent="0.3">
      <c r="A781" s="180" t="s">
        <v>1530</v>
      </c>
      <c r="B781" s="180" t="s">
        <v>1484</v>
      </c>
      <c r="C781" s="180">
        <v>144310</v>
      </c>
      <c r="D781" s="183">
        <v>45022</v>
      </c>
      <c r="E781" s="184">
        <v>13.51</v>
      </c>
      <c r="F781" s="184">
        <v>0.14829999999999999</v>
      </c>
      <c r="G781" s="184">
        <v>0.4461</v>
      </c>
      <c r="H781" s="184">
        <v>1.2744</v>
      </c>
      <c r="I781" s="184">
        <v>1.1984999999999999</v>
      </c>
      <c r="J781" s="184">
        <v>0.29699999999999999</v>
      </c>
      <c r="K781" s="184">
        <v>0.3715</v>
      </c>
      <c r="L781" s="184">
        <v>1.8086</v>
      </c>
      <c r="M781" s="184">
        <v>4.9728000000000003</v>
      </c>
      <c r="N781" s="184">
        <v>1.4263999999999999</v>
      </c>
      <c r="O781" s="184">
        <v>11.376099999999999</v>
      </c>
      <c r="P781" s="184"/>
      <c r="Q781" s="184">
        <v>6.6684000000000001</v>
      </c>
      <c r="R781" s="184">
        <v>4.4219999999999997</v>
      </c>
      <c r="T781" s="106"/>
      <c r="U781" s="107"/>
      <c r="V781" s="107"/>
      <c r="W781" s="107"/>
      <c r="X781" s="107"/>
      <c r="Y781" s="107"/>
      <c r="Z781" s="107"/>
      <c r="AA781" s="107"/>
      <c r="AB781" s="107"/>
      <c r="AC781" s="107"/>
      <c r="AD781" s="107"/>
      <c r="AE781" s="107"/>
      <c r="AF781" s="107"/>
      <c r="AG781" s="107"/>
      <c r="AH781" s="107"/>
    </row>
    <row r="782" spans="1:34" x14ac:dyDescent="0.3">
      <c r="A782" s="180" t="s">
        <v>1530</v>
      </c>
      <c r="B782" s="180" t="s">
        <v>1466</v>
      </c>
      <c r="C782" s="180">
        <v>144490</v>
      </c>
      <c r="D782" s="183">
        <v>45022</v>
      </c>
      <c r="E782" s="184">
        <v>14.6036</v>
      </c>
      <c r="F782" s="184">
        <v>0.22989999999999999</v>
      </c>
      <c r="G782" s="184">
        <v>0.57369999999999999</v>
      </c>
      <c r="H782" s="184">
        <v>1.3779999999999999</v>
      </c>
      <c r="I782" s="184">
        <v>1.3484</v>
      </c>
      <c r="J782" s="184">
        <v>0.57369999999999999</v>
      </c>
      <c r="K782" s="184">
        <v>1.5570999999999999</v>
      </c>
      <c r="L782" s="184">
        <v>4.1677999999999997</v>
      </c>
      <c r="M782" s="184">
        <v>8.8691999999999993</v>
      </c>
      <c r="N782" s="184">
        <v>5.6677</v>
      </c>
      <c r="O782" s="184">
        <v>15.833</v>
      </c>
      <c r="P782" s="184"/>
      <c r="Q782" s="184">
        <v>8.5753000000000004</v>
      </c>
      <c r="R782" s="184">
        <v>9.3245000000000005</v>
      </c>
      <c r="T782" s="106"/>
      <c r="U782" s="107"/>
      <c r="V782" s="107"/>
      <c r="W782" s="107"/>
      <c r="X782" s="107"/>
      <c r="Y782" s="107"/>
      <c r="Z782" s="107"/>
      <c r="AA782" s="107"/>
      <c r="AB782" s="107"/>
      <c r="AC782" s="107"/>
      <c r="AD782" s="107"/>
      <c r="AE782" s="107"/>
      <c r="AF782" s="107"/>
      <c r="AG782" s="107"/>
      <c r="AH782" s="107"/>
    </row>
    <row r="783" spans="1:34" x14ac:dyDescent="0.3">
      <c r="A783" s="180" t="s">
        <v>1530</v>
      </c>
      <c r="B783" s="180" t="s">
        <v>1485</v>
      </c>
      <c r="C783" s="180">
        <v>144484</v>
      </c>
      <c r="D783" s="183">
        <v>45022</v>
      </c>
      <c r="E783" s="184">
        <v>14.013500000000001</v>
      </c>
      <c r="F783" s="184">
        <v>0.22739999999999999</v>
      </c>
      <c r="G783" s="184">
        <v>0.56689999999999996</v>
      </c>
      <c r="H783" s="184">
        <v>1.3591</v>
      </c>
      <c r="I783" s="184">
        <v>1.3158000000000001</v>
      </c>
      <c r="J783" s="184">
        <v>0.50270000000000004</v>
      </c>
      <c r="K783" s="184">
        <v>1.3488</v>
      </c>
      <c r="L783" s="184">
        <v>3.7414999999999998</v>
      </c>
      <c r="M783" s="184">
        <v>8.2014999999999993</v>
      </c>
      <c r="N783" s="184">
        <v>4.8044000000000002</v>
      </c>
      <c r="O783" s="184">
        <v>14.8795</v>
      </c>
      <c r="P783" s="184"/>
      <c r="Q783" s="184">
        <v>7.6066000000000003</v>
      </c>
      <c r="R783" s="184">
        <v>8.4268999999999998</v>
      </c>
      <c r="T783" s="106"/>
      <c r="U783" s="107"/>
      <c r="V783" s="107"/>
      <c r="W783" s="107"/>
      <c r="X783" s="107"/>
      <c r="Y783" s="107"/>
      <c r="Z783" s="107"/>
      <c r="AA783" s="107"/>
      <c r="AB783" s="107"/>
      <c r="AC783" s="107"/>
      <c r="AD783" s="107"/>
      <c r="AE783" s="107"/>
      <c r="AF783" s="107"/>
      <c r="AG783" s="107"/>
      <c r="AH783" s="107"/>
    </row>
    <row r="784" spans="1:34" x14ac:dyDescent="0.3">
      <c r="A784" s="185" t="s">
        <v>27</v>
      </c>
      <c r="B784" s="180"/>
      <c r="C784" s="180"/>
      <c r="D784" s="180"/>
      <c r="E784" s="180"/>
      <c r="F784" s="186">
        <v>0.16657391304347827</v>
      </c>
      <c r="G784" s="186">
        <v>0.42566086956521726</v>
      </c>
      <c r="H784" s="186">
        <v>1.3038369565217389</v>
      </c>
      <c r="I784" s="186">
        <v>1.2255456521739134</v>
      </c>
      <c r="J784" s="186">
        <v>0.32035652173913048</v>
      </c>
      <c r="K784" s="186">
        <v>0.70425869565217403</v>
      </c>
      <c r="L784" s="186">
        <v>1.9737891304347825</v>
      </c>
      <c r="M784" s="186">
        <v>5.8404130434782617</v>
      </c>
      <c r="N784" s="186">
        <v>2.6711978260869564</v>
      </c>
      <c r="O784" s="186">
        <v>13.637158695652172</v>
      </c>
      <c r="P784" s="186">
        <v>7.1395031250000001</v>
      </c>
      <c r="Q784" s="186">
        <v>7.474597826086959</v>
      </c>
      <c r="R784" s="186">
        <v>6.6154586956521744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5" t="s">
        <v>407</v>
      </c>
      <c r="B785" s="180"/>
      <c r="C785" s="180"/>
      <c r="D785" s="180"/>
      <c r="E785" s="180"/>
      <c r="F785" s="186">
        <v>0.15365000000000001</v>
      </c>
      <c r="G785" s="186">
        <v>0.43995000000000001</v>
      </c>
      <c r="H785" s="186">
        <v>1.2905</v>
      </c>
      <c r="I785" s="186">
        <v>1.1962999999999999</v>
      </c>
      <c r="J785" s="186">
        <v>0.2596</v>
      </c>
      <c r="K785" s="186">
        <v>0.65044999999999997</v>
      </c>
      <c r="L785" s="186">
        <v>1.82975</v>
      </c>
      <c r="M785" s="186">
        <v>5.7822499999999994</v>
      </c>
      <c r="N785" s="186">
        <v>2.7183000000000002</v>
      </c>
      <c r="O785" s="186">
        <v>13.96125</v>
      </c>
      <c r="P785" s="186">
        <v>7.4763000000000002</v>
      </c>
      <c r="Q785" s="186">
        <v>7.7278500000000001</v>
      </c>
      <c r="R785" s="186">
        <v>6.8698499999999996</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D786" s="106"/>
      <c r="E786" s="107"/>
      <c r="F786" s="107"/>
      <c r="G786" s="107"/>
      <c r="H786" s="107"/>
      <c r="I786" s="107"/>
      <c r="J786" s="107"/>
      <c r="K786" s="107"/>
      <c r="L786" s="107"/>
      <c r="M786" s="107"/>
      <c r="N786" s="107"/>
      <c r="O786" s="107"/>
      <c r="P786" s="107"/>
      <c r="Q786" s="107"/>
      <c r="R786" s="107"/>
    </row>
    <row r="787" spans="1:34" x14ac:dyDescent="0.3">
      <c r="A787" s="182" t="s">
        <v>1538</v>
      </c>
      <c r="B787" s="182"/>
      <c r="C787" s="182"/>
      <c r="D787" s="182"/>
      <c r="E787" s="182"/>
      <c r="F787" s="182"/>
      <c r="G787" s="182"/>
      <c r="H787" s="182"/>
      <c r="I787" s="182"/>
      <c r="J787" s="182"/>
      <c r="K787" s="182"/>
      <c r="L787" s="182"/>
      <c r="M787" s="182"/>
      <c r="N787" s="182"/>
      <c r="O787" s="182"/>
      <c r="P787" s="182"/>
      <c r="Q787" s="182"/>
      <c r="R787" s="182"/>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1562</v>
      </c>
      <c r="C788" s="180">
        <v>103166</v>
      </c>
      <c r="D788" s="183">
        <v>45022</v>
      </c>
      <c r="E788" s="184">
        <v>1101.56</v>
      </c>
      <c r="F788" s="184">
        <v>0.31330000000000002</v>
      </c>
      <c r="G788" s="184">
        <v>0.81820000000000004</v>
      </c>
      <c r="H788" s="184">
        <v>2.6072000000000002</v>
      </c>
      <c r="I788" s="184">
        <v>2.3639999999999999</v>
      </c>
      <c r="J788" s="184">
        <v>-0.96819999999999995</v>
      </c>
      <c r="K788" s="184">
        <v>-2.1644000000000001</v>
      </c>
      <c r="L788" s="184">
        <v>-1.3795999999999999</v>
      </c>
      <c r="M788" s="184">
        <v>8.2476000000000003</v>
      </c>
      <c r="N788" s="184">
        <v>-4.7925000000000004</v>
      </c>
      <c r="O788" s="184">
        <v>29.098199999999999</v>
      </c>
      <c r="P788" s="184">
        <v>9.2393000000000001</v>
      </c>
      <c r="Q788" s="184">
        <v>21.039000000000001</v>
      </c>
      <c r="R788" s="184">
        <v>8.3140999999999998</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1563</v>
      </c>
      <c r="C789" s="180">
        <v>120564</v>
      </c>
      <c r="D789" s="183">
        <v>45022</v>
      </c>
      <c r="E789" s="184">
        <v>1208.6400000000001</v>
      </c>
      <c r="F789" s="184">
        <v>0.31619999999999998</v>
      </c>
      <c r="G789" s="184">
        <v>0.82499999999999996</v>
      </c>
      <c r="H789" s="184">
        <v>2.6227999999999998</v>
      </c>
      <c r="I789" s="184">
        <v>2.3889</v>
      </c>
      <c r="J789" s="184">
        <v>-0.90759999999999996</v>
      </c>
      <c r="K789" s="184">
        <v>-1.9621999999999999</v>
      </c>
      <c r="L789" s="184">
        <v>-0.96850000000000003</v>
      </c>
      <c r="M789" s="184">
        <v>8.9326000000000008</v>
      </c>
      <c r="N789" s="184">
        <v>-3.9771000000000001</v>
      </c>
      <c r="O789" s="184">
        <v>30.2225</v>
      </c>
      <c r="P789" s="184">
        <v>10.223599999999999</v>
      </c>
      <c r="Q789" s="184">
        <v>15.3682</v>
      </c>
      <c r="R789" s="184">
        <v>9.2477</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1564</v>
      </c>
      <c r="C790" s="180">
        <v>141925</v>
      </c>
      <c r="D790" s="183">
        <v>45022</v>
      </c>
      <c r="E790" s="184">
        <v>18.36</v>
      </c>
      <c r="F790" s="184">
        <v>0.27310000000000001</v>
      </c>
      <c r="G790" s="184">
        <v>0.99009999999999998</v>
      </c>
      <c r="H790" s="184">
        <v>3.0882000000000001</v>
      </c>
      <c r="I790" s="184">
        <v>2.6846000000000001</v>
      </c>
      <c r="J790" s="184">
        <v>-0.54169999999999996</v>
      </c>
      <c r="K790" s="184">
        <v>-1.5549999999999999</v>
      </c>
      <c r="L790" s="184">
        <v>-5.5068999999999999</v>
      </c>
      <c r="M790" s="184">
        <v>4.6154000000000002</v>
      </c>
      <c r="N790" s="184">
        <v>-7.9238</v>
      </c>
      <c r="O790" s="184">
        <v>21.698</v>
      </c>
      <c r="P790" s="184">
        <v>11.902900000000001</v>
      </c>
      <c r="Q790" s="184">
        <v>11.9411</v>
      </c>
      <c r="R790" s="184">
        <v>6.1635999999999997</v>
      </c>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1565</v>
      </c>
      <c r="C791" s="180">
        <v>141927</v>
      </c>
      <c r="D791" s="183">
        <v>45022</v>
      </c>
      <c r="E791" s="184">
        <v>17.02</v>
      </c>
      <c r="F791" s="184">
        <v>0.2356</v>
      </c>
      <c r="G791" s="184">
        <v>0.94899999999999995</v>
      </c>
      <c r="H791" s="184">
        <v>3.0266000000000002</v>
      </c>
      <c r="I791" s="184">
        <v>2.6537999999999999</v>
      </c>
      <c r="J791" s="184">
        <v>-0.6421</v>
      </c>
      <c r="K791" s="184">
        <v>-1.7887999999999999</v>
      </c>
      <c r="L791" s="184">
        <v>-6.0187999999999997</v>
      </c>
      <c r="M791" s="184">
        <v>3.7172000000000001</v>
      </c>
      <c r="N791" s="184">
        <v>-8.984</v>
      </c>
      <c r="O791" s="184">
        <v>20.141400000000001</v>
      </c>
      <c r="P791" s="184">
        <v>10.368499999999999</v>
      </c>
      <c r="Q791" s="184">
        <v>10.3771</v>
      </c>
      <c r="R791" s="184">
        <v>4.8901000000000003</v>
      </c>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2042</v>
      </c>
      <c r="C792" s="180">
        <v>118424</v>
      </c>
      <c r="D792" s="183">
        <v>45022</v>
      </c>
      <c r="E792" s="184">
        <v>142.21700000000001</v>
      </c>
      <c r="F792" s="184">
        <v>0.36130000000000001</v>
      </c>
      <c r="G792" s="184">
        <v>1.1557999999999999</v>
      </c>
      <c r="H792" s="184">
        <v>2.9685000000000001</v>
      </c>
      <c r="I792" s="184">
        <v>2.6697000000000002</v>
      </c>
      <c r="J792" s="184">
        <v>-1.3156000000000001</v>
      </c>
      <c r="K792" s="184">
        <v>-2.2913000000000001</v>
      </c>
      <c r="L792" s="184">
        <v>-4.0384000000000002</v>
      </c>
      <c r="M792" s="184">
        <v>8.0020000000000007</v>
      </c>
      <c r="N792" s="184">
        <v>-2.9765000000000001</v>
      </c>
      <c r="O792" s="184">
        <v>25.899899999999999</v>
      </c>
      <c r="P792" s="184">
        <v>7.9123000000000001</v>
      </c>
      <c r="Q792" s="184">
        <v>13.031499999999999</v>
      </c>
      <c r="R792" s="184">
        <v>9.8854000000000006</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2043</v>
      </c>
      <c r="C793" s="180">
        <v>108594</v>
      </c>
      <c r="D793" s="183">
        <v>45022</v>
      </c>
      <c r="E793" s="184">
        <v>132.21899999999999</v>
      </c>
      <c r="F793" s="184">
        <v>0.35980000000000001</v>
      </c>
      <c r="G793" s="184">
        <v>1.1497999999999999</v>
      </c>
      <c r="H793" s="184">
        <v>2.9535</v>
      </c>
      <c r="I793" s="184">
        <v>2.6417999999999999</v>
      </c>
      <c r="J793" s="184">
        <v>-1.3747</v>
      </c>
      <c r="K793" s="184">
        <v>-2.4639000000000002</v>
      </c>
      <c r="L793" s="184">
        <v>-4.3879999999999999</v>
      </c>
      <c r="M793" s="184">
        <v>7.4165000000000001</v>
      </c>
      <c r="N793" s="184">
        <v>-3.6726000000000001</v>
      </c>
      <c r="O793" s="184">
        <v>25.0136</v>
      </c>
      <c r="P793" s="184">
        <v>7.1551</v>
      </c>
      <c r="Q793" s="184">
        <v>15.8667</v>
      </c>
      <c r="R793" s="184">
        <v>9.1109000000000009</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1897</v>
      </c>
      <c r="C794" s="180">
        <v>148404</v>
      </c>
      <c r="D794" s="183">
        <v>45022</v>
      </c>
      <c r="E794" s="184">
        <v>20.12</v>
      </c>
      <c r="F794" s="184">
        <v>0.44929999999999998</v>
      </c>
      <c r="G794" s="184">
        <v>0.90269999999999995</v>
      </c>
      <c r="H794" s="184">
        <v>2.8104</v>
      </c>
      <c r="I794" s="184">
        <v>2.8104</v>
      </c>
      <c r="J794" s="184">
        <v>-1.1788000000000001</v>
      </c>
      <c r="K794" s="184">
        <v>-2.5194000000000001</v>
      </c>
      <c r="L794" s="184">
        <v>-1.0329999999999999</v>
      </c>
      <c r="M794" s="184">
        <v>12.7171</v>
      </c>
      <c r="N794" s="184">
        <v>-2.4721000000000002</v>
      </c>
      <c r="O794" s="184"/>
      <c r="P794" s="184"/>
      <c r="Q794" s="184">
        <v>28.7118</v>
      </c>
      <c r="R794" s="184">
        <v>15.279199999999999</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1898</v>
      </c>
      <c r="C795" s="180">
        <v>148405</v>
      </c>
      <c r="D795" s="183">
        <v>45022</v>
      </c>
      <c r="E795" s="184">
        <v>19.2</v>
      </c>
      <c r="F795" s="184">
        <v>0.47099999999999997</v>
      </c>
      <c r="G795" s="184">
        <v>0.94640000000000002</v>
      </c>
      <c r="H795" s="184">
        <v>2.7837000000000001</v>
      </c>
      <c r="I795" s="184">
        <v>2.7837000000000001</v>
      </c>
      <c r="J795" s="184">
        <v>-1.2345999999999999</v>
      </c>
      <c r="K795" s="184">
        <v>-2.7848000000000002</v>
      </c>
      <c r="L795" s="184">
        <v>-1.8405</v>
      </c>
      <c r="M795" s="184">
        <v>11.2399</v>
      </c>
      <c r="N795" s="184">
        <v>-4.0959000000000003</v>
      </c>
      <c r="O795" s="184"/>
      <c r="P795" s="184"/>
      <c r="Q795" s="184">
        <v>26.555199999999999</v>
      </c>
      <c r="R795" s="184">
        <v>13.401999999999999</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1581</v>
      </c>
      <c r="C796" s="180">
        <v>118275</v>
      </c>
      <c r="D796" s="183">
        <v>45022</v>
      </c>
      <c r="E796" s="184">
        <v>239.92</v>
      </c>
      <c r="F796" s="184">
        <v>0.4017</v>
      </c>
      <c r="G796" s="184">
        <v>1.0998000000000001</v>
      </c>
      <c r="H796" s="184">
        <v>2.8816000000000002</v>
      </c>
      <c r="I796" s="184">
        <v>2.8860999999999999</v>
      </c>
      <c r="J796" s="184">
        <v>-0.59660000000000002</v>
      </c>
      <c r="K796" s="184">
        <v>-0.88819999999999999</v>
      </c>
      <c r="L796" s="184">
        <v>-9.9900000000000003E-2</v>
      </c>
      <c r="M796" s="184">
        <v>9.3079000000000001</v>
      </c>
      <c r="N796" s="184">
        <v>-1.3122</v>
      </c>
      <c r="O796" s="184">
        <v>28.907499999999999</v>
      </c>
      <c r="P796" s="184">
        <v>13.755000000000001</v>
      </c>
      <c r="Q796" s="184">
        <v>13.7494</v>
      </c>
      <c r="R796" s="184">
        <v>11.0184</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1582</v>
      </c>
      <c r="C797" s="180">
        <v>101922</v>
      </c>
      <c r="D797" s="183">
        <v>45022</v>
      </c>
      <c r="E797" s="184">
        <v>219.64</v>
      </c>
      <c r="F797" s="184">
        <v>0.3977</v>
      </c>
      <c r="G797" s="184">
        <v>1.0908</v>
      </c>
      <c r="H797" s="184">
        <v>2.8565999999999998</v>
      </c>
      <c r="I797" s="184">
        <v>2.8372999999999999</v>
      </c>
      <c r="J797" s="184">
        <v>-0.69630000000000003</v>
      </c>
      <c r="K797" s="184">
        <v>-1.1877</v>
      </c>
      <c r="L797" s="184">
        <v>-0.73219999999999996</v>
      </c>
      <c r="M797" s="184">
        <v>8.2449999999999992</v>
      </c>
      <c r="N797" s="184">
        <v>-2.6030000000000002</v>
      </c>
      <c r="O797" s="184">
        <v>27.196100000000001</v>
      </c>
      <c r="P797" s="184">
        <v>12.4457</v>
      </c>
      <c r="Q797" s="184">
        <v>17.103400000000001</v>
      </c>
      <c r="R797" s="184">
        <v>9.5425000000000004</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1622</v>
      </c>
      <c r="C798" s="180">
        <v>119076</v>
      </c>
      <c r="D798" s="183">
        <v>45022</v>
      </c>
      <c r="E798" s="184">
        <v>68.721000000000004</v>
      </c>
      <c r="F798" s="184">
        <v>0.39589999999999997</v>
      </c>
      <c r="G798" s="184">
        <v>1.1822999999999999</v>
      </c>
      <c r="H798" s="184">
        <v>3.3304999999999998</v>
      </c>
      <c r="I798" s="184">
        <v>2.8679999999999999</v>
      </c>
      <c r="J798" s="184">
        <v>-1.1620999999999999</v>
      </c>
      <c r="K798" s="184">
        <v>0.38119999999999998</v>
      </c>
      <c r="L798" s="184">
        <v>-0.57730000000000004</v>
      </c>
      <c r="M798" s="184">
        <v>10.405799999999999</v>
      </c>
      <c r="N798" s="184">
        <v>-0.64629999999999999</v>
      </c>
      <c r="O798" s="184">
        <v>28.1203</v>
      </c>
      <c r="P798" s="184">
        <v>11.879799999999999</v>
      </c>
      <c r="Q798" s="184">
        <v>14.0381</v>
      </c>
      <c r="R798" s="184">
        <v>8.8018000000000001</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1712</v>
      </c>
      <c r="C799" s="180">
        <v>119077</v>
      </c>
      <c r="D799" s="183">
        <v>45022</v>
      </c>
      <c r="E799" s="184">
        <v>189.90022634859099</v>
      </c>
      <c r="F799" s="184">
        <v>0.3947</v>
      </c>
      <c r="G799" s="184">
        <v>1.181</v>
      </c>
      <c r="H799" s="184">
        <v>3.3294000000000001</v>
      </c>
      <c r="I799" s="184">
        <v>2.8673999999999999</v>
      </c>
      <c r="J799" s="184">
        <v>-1.1637</v>
      </c>
      <c r="K799" s="184">
        <v>0.37969999999999998</v>
      </c>
      <c r="L799" s="184">
        <v>-0.57830000000000004</v>
      </c>
      <c r="M799" s="184">
        <v>10.404999999999999</v>
      </c>
      <c r="N799" s="184">
        <v>-0.64800000000000002</v>
      </c>
      <c r="O799" s="184">
        <v>28.119700000000002</v>
      </c>
      <c r="P799" s="184">
        <v>11.2685</v>
      </c>
      <c r="Q799" s="184">
        <v>13.736700000000001</v>
      </c>
      <c r="R799" s="184">
        <v>8.8010000000000002</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1623</v>
      </c>
      <c r="C800" s="180">
        <v>105875</v>
      </c>
      <c r="D800" s="183">
        <v>45022</v>
      </c>
      <c r="E800" s="184">
        <v>63.283999999999999</v>
      </c>
      <c r="F800" s="184">
        <v>0.39179999999999998</v>
      </c>
      <c r="G800" s="184">
        <v>1.1735</v>
      </c>
      <c r="H800" s="184">
        <v>3.3056000000000001</v>
      </c>
      <c r="I800" s="184">
        <v>2.8271999999999999</v>
      </c>
      <c r="J800" s="184">
        <v>-1.2484</v>
      </c>
      <c r="K800" s="184">
        <v>0.1234</v>
      </c>
      <c r="L800" s="184">
        <v>-1.1017999999999999</v>
      </c>
      <c r="M800" s="184">
        <v>9.5086999999999993</v>
      </c>
      <c r="N800" s="184">
        <v>-1.736</v>
      </c>
      <c r="O800" s="184">
        <v>26.7531</v>
      </c>
      <c r="P800" s="184">
        <v>10.793900000000001</v>
      </c>
      <c r="Q800" s="184">
        <v>12.352600000000001</v>
      </c>
      <c r="R800" s="184">
        <v>7.6029</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1713</v>
      </c>
      <c r="C801" s="180">
        <v>100080</v>
      </c>
      <c r="D801" s="183">
        <v>45022</v>
      </c>
      <c r="E801" s="184">
        <v>789.27234392214905</v>
      </c>
      <c r="F801" s="184">
        <v>0.39090000000000003</v>
      </c>
      <c r="G801" s="184">
        <v>1.1731</v>
      </c>
      <c r="H801" s="184">
        <v>3.3052000000000001</v>
      </c>
      <c r="I801" s="184">
        <v>2.8271999999999999</v>
      </c>
      <c r="J801" s="184">
        <v>-1.2491000000000001</v>
      </c>
      <c r="K801" s="184">
        <v>0.1226</v>
      </c>
      <c r="L801" s="184">
        <v>-1.1032999999999999</v>
      </c>
      <c r="M801" s="184">
        <v>9.5086999999999993</v>
      </c>
      <c r="N801" s="184">
        <v>-1.7358</v>
      </c>
      <c r="O801" s="184">
        <v>26.754300000000001</v>
      </c>
      <c r="P801" s="184">
        <v>10.184100000000001</v>
      </c>
      <c r="Q801" s="184">
        <v>18.331700000000001</v>
      </c>
      <c r="R801" s="184">
        <v>7.6025999999999998</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1548</v>
      </c>
      <c r="C802" s="180">
        <v>140353</v>
      </c>
      <c r="D802" s="183">
        <v>45022</v>
      </c>
      <c r="E802" s="184">
        <v>25.704999999999998</v>
      </c>
      <c r="F802" s="184">
        <v>0.33179999999999998</v>
      </c>
      <c r="G802" s="184">
        <v>0.9425</v>
      </c>
      <c r="H802" s="184">
        <v>2.7050000000000001</v>
      </c>
      <c r="I802" s="184">
        <v>2.6435</v>
      </c>
      <c r="J802" s="184">
        <v>-0.56479999999999997</v>
      </c>
      <c r="K802" s="184">
        <v>0.16370000000000001</v>
      </c>
      <c r="L802" s="184">
        <v>0.82369999999999999</v>
      </c>
      <c r="M802" s="184">
        <v>11.9361</v>
      </c>
      <c r="N802" s="184">
        <v>0.9425</v>
      </c>
      <c r="O802" s="184">
        <v>31.635200000000001</v>
      </c>
      <c r="P802" s="184">
        <v>11.7759</v>
      </c>
      <c r="Q802" s="184">
        <v>12.241400000000001</v>
      </c>
      <c r="R802" s="184">
        <v>13.1372</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1549</v>
      </c>
      <c r="C803" s="180">
        <v>140355</v>
      </c>
      <c r="D803" s="183">
        <v>45022</v>
      </c>
      <c r="E803" s="184">
        <v>23.027999999999999</v>
      </c>
      <c r="F803" s="184">
        <v>0.32679999999999998</v>
      </c>
      <c r="G803" s="184">
        <v>0.92920000000000003</v>
      </c>
      <c r="H803" s="184">
        <v>2.6705999999999999</v>
      </c>
      <c r="I803" s="184">
        <v>2.5836999999999999</v>
      </c>
      <c r="J803" s="184">
        <v>-0.6986</v>
      </c>
      <c r="K803" s="184">
        <v>-0.23830000000000001</v>
      </c>
      <c r="L803" s="184">
        <v>-8.6999999999999994E-3</v>
      </c>
      <c r="M803" s="184">
        <v>10.530900000000001</v>
      </c>
      <c r="N803" s="184">
        <v>-0.75419999999999998</v>
      </c>
      <c r="O803" s="184">
        <v>29.369800000000001</v>
      </c>
      <c r="P803" s="184">
        <v>9.8924000000000003</v>
      </c>
      <c r="Q803" s="184">
        <v>10.7416</v>
      </c>
      <c r="R803" s="184">
        <v>11.2056</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1553</v>
      </c>
      <c r="C804" s="180">
        <v>100520</v>
      </c>
      <c r="D804" s="183">
        <v>45022</v>
      </c>
      <c r="E804" s="184">
        <v>976.46259999999995</v>
      </c>
      <c r="F804" s="184">
        <v>0.2155</v>
      </c>
      <c r="G804" s="184">
        <v>0.7359</v>
      </c>
      <c r="H804" s="184">
        <v>2.6398999999999999</v>
      </c>
      <c r="I804" s="184">
        <v>2.0373000000000001</v>
      </c>
      <c r="J804" s="184">
        <v>-0.5151</v>
      </c>
      <c r="K804" s="184">
        <v>-2.3685999999999998</v>
      </c>
      <c r="L804" s="184">
        <v>-5.6500000000000002E-2</v>
      </c>
      <c r="M804" s="184">
        <v>10.83</v>
      </c>
      <c r="N804" s="184">
        <v>-0.30859999999999999</v>
      </c>
      <c r="O804" s="184">
        <v>35.144300000000001</v>
      </c>
      <c r="P804" s="184">
        <v>11.1968</v>
      </c>
      <c r="Q804" s="184">
        <v>17.4146</v>
      </c>
      <c r="R804" s="184">
        <v>13.1213</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1554</v>
      </c>
      <c r="C805" s="180">
        <v>118535</v>
      </c>
      <c r="D805" s="183">
        <v>45022</v>
      </c>
      <c r="E805" s="184">
        <v>1067.6253999999999</v>
      </c>
      <c r="F805" s="184">
        <v>0.21740000000000001</v>
      </c>
      <c r="G805" s="184">
        <v>0.74180000000000001</v>
      </c>
      <c r="H805" s="184">
        <v>2.6560999999999999</v>
      </c>
      <c r="I805" s="184">
        <v>2.0653999999999999</v>
      </c>
      <c r="J805" s="184">
        <v>-0.45419999999999999</v>
      </c>
      <c r="K805" s="184">
        <v>-2.1905000000000001</v>
      </c>
      <c r="L805" s="184">
        <v>0.30740000000000001</v>
      </c>
      <c r="M805" s="184">
        <v>11.433199999999999</v>
      </c>
      <c r="N805" s="184">
        <v>0.41310000000000002</v>
      </c>
      <c r="O805" s="184">
        <v>36.131</v>
      </c>
      <c r="P805" s="184">
        <v>12.0779</v>
      </c>
      <c r="Q805" s="184">
        <v>15.0259</v>
      </c>
      <c r="R805" s="184">
        <v>13.934799999999999</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1555</v>
      </c>
      <c r="C806" s="180">
        <v>101762</v>
      </c>
      <c r="D806" s="183">
        <v>45022</v>
      </c>
      <c r="E806" s="184">
        <v>1129.7919999999999</v>
      </c>
      <c r="F806" s="184">
        <v>0.13789999999999999</v>
      </c>
      <c r="G806" s="184">
        <v>0.44119999999999998</v>
      </c>
      <c r="H806" s="184">
        <v>2.1427</v>
      </c>
      <c r="I806" s="184">
        <v>2.2456</v>
      </c>
      <c r="J806" s="184">
        <v>-0.90600000000000003</v>
      </c>
      <c r="K806" s="184">
        <v>-1.2656000000000001</v>
      </c>
      <c r="L806" s="184">
        <v>3.7469000000000001</v>
      </c>
      <c r="M806" s="184">
        <v>16.340399999999999</v>
      </c>
      <c r="N806" s="184">
        <v>7.4958</v>
      </c>
      <c r="O806" s="184">
        <v>37.220399999999998</v>
      </c>
      <c r="P806" s="184">
        <v>13.1395</v>
      </c>
      <c r="Q806" s="184">
        <v>18.194400000000002</v>
      </c>
      <c r="R806" s="184">
        <v>19.2027</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1556</v>
      </c>
      <c r="C807" s="180">
        <v>118955</v>
      </c>
      <c r="D807" s="183">
        <v>45022</v>
      </c>
      <c r="E807" s="184">
        <v>1216.836</v>
      </c>
      <c r="F807" s="184">
        <v>0.13950000000000001</v>
      </c>
      <c r="G807" s="184">
        <v>0.44619999999999999</v>
      </c>
      <c r="H807" s="184">
        <v>2.1564999999999999</v>
      </c>
      <c r="I807" s="184">
        <v>2.2703000000000002</v>
      </c>
      <c r="J807" s="184">
        <v>-0.85250000000000004</v>
      </c>
      <c r="K807" s="184">
        <v>-1.0956999999999999</v>
      </c>
      <c r="L807" s="184">
        <v>4.0991999999999997</v>
      </c>
      <c r="M807" s="184">
        <v>16.927099999999999</v>
      </c>
      <c r="N807" s="184">
        <v>8.2169000000000008</v>
      </c>
      <c r="O807" s="184">
        <v>38.082099999999997</v>
      </c>
      <c r="P807" s="184">
        <v>13.8848</v>
      </c>
      <c r="Q807" s="184">
        <v>14.8574</v>
      </c>
      <c r="R807" s="184">
        <v>19.981300000000001</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1550</v>
      </c>
      <c r="C808" s="180">
        <v>120046</v>
      </c>
      <c r="D808" s="183">
        <v>45022</v>
      </c>
      <c r="E808" s="184">
        <v>142.03440000000001</v>
      </c>
      <c r="F808" s="184">
        <v>0.22589999999999999</v>
      </c>
      <c r="G808" s="184">
        <v>1.1105</v>
      </c>
      <c r="H808" s="184">
        <v>2.9597000000000002</v>
      </c>
      <c r="I808" s="184">
        <v>2.7677</v>
      </c>
      <c r="J808" s="184">
        <v>-0.1047</v>
      </c>
      <c r="K808" s="184">
        <v>0.91200000000000003</v>
      </c>
      <c r="L808" s="184">
        <v>2.3098000000000001</v>
      </c>
      <c r="M808" s="184">
        <v>13.1816</v>
      </c>
      <c r="N808" s="184">
        <v>-2.4750999999999999</v>
      </c>
      <c r="O808" s="184">
        <v>30.871200000000002</v>
      </c>
      <c r="P808" s="184">
        <v>9.2554999999999996</v>
      </c>
      <c r="Q808" s="184">
        <v>13.627599999999999</v>
      </c>
      <c r="R808" s="184">
        <v>11.6958</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1982</v>
      </c>
      <c r="C809" s="180">
        <v>102252</v>
      </c>
      <c r="D809" s="183">
        <v>45022</v>
      </c>
      <c r="E809" s="184">
        <v>129.57210000000001</v>
      </c>
      <c r="F809" s="184">
        <v>0.22389999999999999</v>
      </c>
      <c r="G809" s="184">
        <v>1.1040000000000001</v>
      </c>
      <c r="H809" s="184">
        <v>2.9413999999999998</v>
      </c>
      <c r="I809" s="184">
        <v>2.7341000000000002</v>
      </c>
      <c r="J809" s="184">
        <v>-0.1794</v>
      </c>
      <c r="K809" s="184">
        <v>0.7056</v>
      </c>
      <c r="L809" s="184">
        <v>1.8092999999999999</v>
      </c>
      <c r="M809" s="184">
        <v>12.2896</v>
      </c>
      <c r="N809" s="184">
        <v>-3.5318000000000001</v>
      </c>
      <c r="O809" s="184">
        <v>29.387699999999999</v>
      </c>
      <c r="P809" s="184">
        <v>8.1102000000000007</v>
      </c>
      <c r="Q809" s="184">
        <v>14.331899999999999</v>
      </c>
      <c r="R809" s="184">
        <v>10.4384</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1557</v>
      </c>
      <c r="C810" s="180">
        <v>128235</v>
      </c>
      <c r="D810" s="183">
        <v>45022</v>
      </c>
      <c r="E810" s="184">
        <v>33.96</v>
      </c>
      <c r="F810" s="184">
        <v>0.59240000000000004</v>
      </c>
      <c r="G810" s="184">
        <v>1.2522</v>
      </c>
      <c r="H810" s="184">
        <v>3.1591999999999998</v>
      </c>
      <c r="I810" s="184">
        <v>2.9714999999999998</v>
      </c>
      <c r="J810" s="184">
        <v>-0.20569999999999999</v>
      </c>
      <c r="K810" s="184">
        <v>-1.4795</v>
      </c>
      <c r="L810" s="184">
        <v>-3.2753999999999999</v>
      </c>
      <c r="M810" s="184">
        <v>8.9859000000000009</v>
      </c>
      <c r="N810" s="184">
        <v>-3.5226999999999999</v>
      </c>
      <c r="O810" s="184">
        <v>27.7654</v>
      </c>
      <c r="P810" s="184">
        <v>9.6906999999999996</v>
      </c>
      <c r="Q810" s="184">
        <v>14.4984</v>
      </c>
      <c r="R810" s="184">
        <v>12.3172</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1558</v>
      </c>
      <c r="C811" s="180">
        <v>128236</v>
      </c>
      <c r="D811" s="183">
        <v>45022</v>
      </c>
      <c r="E811" s="184">
        <v>38.17</v>
      </c>
      <c r="F811" s="184">
        <v>0.55320000000000003</v>
      </c>
      <c r="G811" s="184">
        <v>1.2466999999999999</v>
      </c>
      <c r="H811" s="184">
        <v>3.1621999999999999</v>
      </c>
      <c r="I811" s="184">
        <v>2.9950999999999999</v>
      </c>
      <c r="J811" s="184">
        <v>-0.15690000000000001</v>
      </c>
      <c r="K811" s="184">
        <v>-1.2419</v>
      </c>
      <c r="L811" s="184">
        <v>-2.702</v>
      </c>
      <c r="M811" s="184">
        <v>10</v>
      </c>
      <c r="N811" s="184">
        <v>-2.3285999999999998</v>
      </c>
      <c r="O811" s="184">
        <v>29.398099999999999</v>
      </c>
      <c r="P811" s="184">
        <v>11.2819</v>
      </c>
      <c r="Q811" s="184">
        <v>15.9899</v>
      </c>
      <c r="R811" s="184">
        <v>13.749700000000001</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1559</v>
      </c>
      <c r="C812" s="180">
        <v>120492</v>
      </c>
      <c r="D812" s="183">
        <v>45022</v>
      </c>
      <c r="E812" s="184">
        <v>60.442100000000003</v>
      </c>
      <c r="F812" s="184">
        <v>0.59370000000000001</v>
      </c>
      <c r="G812" s="184">
        <v>0.9748</v>
      </c>
      <c r="H812" s="184">
        <v>3.0083000000000002</v>
      </c>
      <c r="I812" s="184">
        <v>2.6972</v>
      </c>
      <c r="J812" s="184">
        <v>-0.64500000000000002</v>
      </c>
      <c r="K812" s="184">
        <v>-0.58599999999999997</v>
      </c>
      <c r="L812" s="184">
        <v>3.1076000000000001</v>
      </c>
      <c r="M812" s="184">
        <v>14.0557</v>
      </c>
      <c r="N812" s="184">
        <v>5.5785</v>
      </c>
      <c r="O812" s="184">
        <v>31.5427</v>
      </c>
      <c r="P812" s="184">
        <v>13.3794</v>
      </c>
      <c r="Q812" s="184">
        <v>15.528700000000001</v>
      </c>
      <c r="R812" s="184">
        <v>14.6288</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1878</v>
      </c>
      <c r="C813" s="180">
        <v>109522</v>
      </c>
      <c r="D813" s="183">
        <v>45022</v>
      </c>
      <c r="E813" s="184">
        <v>54.771599999999999</v>
      </c>
      <c r="F813" s="184">
        <v>0.59099999999999997</v>
      </c>
      <c r="G813" s="184">
        <v>0.96709999999999996</v>
      </c>
      <c r="H813" s="184">
        <v>2.9870000000000001</v>
      </c>
      <c r="I813" s="184">
        <v>2.6598999999999999</v>
      </c>
      <c r="J813" s="184">
        <v>-0.72430000000000005</v>
      </c>
      <c r="K813" s="184">
        <v>-0.80840000000000001</v>
      </c>
      <c r="L813" s="184">
        <v>2.6701000000000001</v>
      </c>
      <c r="M813" s="184">
        <v>13.3347</v>
      </c>
      <c r="N813" s="184">
        <v>4.7080000000000002</v>
      </c>
      <c r="O813" s="184">
        <v>30.505199999999999</v>
      </c>
      <c r="P813" s="184">
        <v>12.491</v>
      </c>
      <c r="Q813" s="184">
        <v>12.405099999999999</v>
      </c>
      <c r="R813" s="184">
        <v>13.7181</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1566</v>
      </c>
      <c r="C814" s="180">
        <v>112090</v>
      </c>
      <c r="D814" s="183">
        <v>45022</v>
      </c>
      <c r="E814" s="184">
        <v>53.415999999999997</v>
      </c>
      <c r="F814" s="184">
        <v>0.1575</v>
      </c>
      <c r="G814" s="184">
        <v>0.74880000000000002</v>
      </c>
      <c r="H814" s="184">
        <v>2.4296000000000002</v>
      </c>
      <c r="I814" s="184">
        <v>2.0811000000000002</v>
      </c>
      <c r="J814" s="184">
        <v>-0.43430000000000002</v>
      </c>
      <c r="K814" s="184">
        <v>-1.9925999999999999</v>
      </c>
      <c r="L814" s="184">
        <v>0.82489999999999997</v>
      </c>
      <c r="M814" s="184">
        <v>11.851900000000001</v>
      </c>
      <c r="N814" s="184">
        <v>0.77159999999999995</v>
      </c>
      <c r="O814" s="184">
        <v>27.903199999999998</v>
      </c>
      <c r="P814" s="184">
        <v>10.287699999999999</v>
      </c>
      <c r="Q814" s="184">
        <v>13.1364</v>
      </c>
      <c r="R814" s="184">
        <v>8.8732000000000006</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1567</v>
      </c>
      <c r="C815" s="180">
        <v>120166</v>
      </c>
      <c r="D815" s="183">
        <v>45022</v>
      </c>
      <c r="E815" s="184">
        <v>58.999000000000002</v>
      </c>
      <c r="F815" s="184">
        <v>0.15959999999999999</v>
      </c>
      <c r="G815" s="184">
        <v>0.75649999999999995</v>
      </c>
      <c r="H815" s="184">
        <v>2.4483999999999999</v>
      </c>
      <c r="I815" s="184">
        <v>2.1168</v>
      </c>
      <c r="J815" s="184">
        <v>-0.35799999999999998</v>
      </c>
      <c r="K815" s="184">
        <v>-1.7730999999999999</v>
      </c>
      <c r="L815" s="184">
        <v>1.2841</v>
      </c>
      <c r="M815" s="184">
        <v>12.621499999999999</v>
      </c>
      <c r="N815" s="184">
        <v>1.7101</v>
      </c>
      <c r="O815" s="184">
        <v>29.119499999999999</v>
      </c>
      <c r="P815" s="184">
        <v>11.357799999999999</v>
      </c>
      <c r="Q815" s="184">
        <v>15.5494</v>
      </c>
      <c r="R815" s="184">
        <v>9.8980999999999995</v>
      </c>
      <c r="T815" s="106"/>
      <c r="U815" s="107"/>
      <c r="V815" s="107"/>
      <c r="W815" s="107"/>
      <c r="X815" s="107"/>
      <c r="Y815" s="107"/>
      <c r="Z815" s="107"/>
      <c r="AA815" s="107"/>
      <c r="AB815" s="107"/>
      <c r="AC815" s="107"/>
      <c r="AD815" s="107"/>
      <c r="AE815" s="107"/>
      <c r="AF815" s="107"/>
      <c r="AG815" s="107"/>
      <c r="AH815" s="107"/>
    </row>
    <row r="816" spans="1:34" x14ac:dyDescent="0.3">
      <c r="A816" s="180" t="s">
        <v>1539</v>
      </c>
      <c r="B816" s="180" t="s">
        <v>1578</v>
      </c>
      <c r="C816" s="180">
        <v>119291</v>
      </c>
      <c r="D816" s="183"/>
      <c r="E816" s="184"/>
      <c r="F816" s="184"/>
      <c r="G816" s="184"/>
      <c r="H816" s="184"/>
      <c r="I816" s="184"/>
      <c r="J816" s="184"/>
      <c r="K816" s="184"/>
      <c r="L816" s="184"/>
      <c r="M816" s="184"/>
      <c r="N816" s="184"/>
      <c r="O816" s="184"/>
      <c r="P816" s="184"/>
      <c r="Q816" s="184"/>
      <c r="R816" s="184"/>
      <c r="T816" s="106"/>
      <c r="U816" s="107"/>
      <c r="V816" s="107"/>
      <c r="W816" s="107"/>
      <c r="X816" s="107"/>
      <c r="Y816" s="107"/>
      <c r="Z816" s="107"/>
      <c r="AA816" s="107"/>
      <c r="AB816" s="107"/>
      <c r="AC816" s="107"/>
      <c r="AD816" s="107"/>
      <c r="AE816" s="107"/>
      <c r="AF816" s="107"/>
      <c r="AG816" s="107"/>
      <c r="AH816" s="107"/>
    </row>
    <row r="817" spans="1:34" x14ac:dyDescent="0.3">
      <c r="A817" s="180" t="s">
        <v>1539</v>
      </c>
      <c r="B817" s="180" t="s">
        <v>1579</v>
      </c>
      <c r="C817" s="180">
        <v>118043</v>
      </c>
      <c r="D817" s="183"/>
      <c r="E817" s="184"/>
      <c r="F817" s="184"/>
      <c r="G817" s="184"/>
      <c r="H817" s="184"/>
      <c r="I817" s="184"/>
      <c r="J817" s="184"/>
      <c r="K817" s="184"/>
      <c r="L817" s="184"/>
      <c r="M817" s="184"/>
      <c r="N817" s="184"/>
      <c r="O817" s="184"/>
      <c r="P817" s="184"/>
      <c r="Q817" s="184"/>
      <c r="R817" s="184"/>
      <c r="T817" s="106"/>
      <c r="U817" s="107"/>
      <c r="V817" s="107"/>
      <c r="W817" s="107"/>
      <c r="X817" s="107"/>
      <c r="Y817" s="107"/>
      <c r="Z817" s="107"/>
      <c r="AA817" s="107"/>
      <c r="AB817" s="107"/>
      <c r="AC817" s="107"/>
      <c r="AD817" s="107"/>
      <c r="AE817" s="107"/>
      <c r="AF817" s="107"/>
      <c r="AG817" s="107"/>
      <c r="AH817" s="107"/>
    </row>
    <row r="818" spans="1:34" x14ac:dyDescent="0.3">
      <c r="A818" s="180" t="s">
        <v>1539</v>
      </c>
      <c r="B818" s="180" t="s">
        <v>1580</v>
      </c>
      <c r="C818" s="180">
        <v>120264</v>
      </c>
      <c r="D818" s="183">
        <v>45022</v>
      </c>
      <c r="E818" s="184">
        <v>69.525099999999995</v>
      </c>
      <c r="F818" s="184">
        <v>0.18290000000000001</v>
      </c>
      <c r="G818" s="184">
        <v>0.82530000000000003</v>
      </c>
      <c r="H818" s="184">
        <v>2.3567</v>
      </c>
      <c r="I818" s="184">
        <v>2.3121999999999998</v>
      </c>
      <c r="J818" s="184">
        <v>-0.5857</v>
      </c>
      <c r="K818" s="184">
        <v>-0.27829999999999999</v>
      </c>
      <c r="L818" s="184">
        <v>-3.1591999999999998</v>
      </c>
      <c r="M818" s="184">
        <v>6.9229000000000003</v>
      </c>
      <c r="N818" s="184">
        <v>-1.9729000000000001</v>
      </c>
      <c r="O818" s="184">
        <v>21.83</v>
      </c>
      <c r="P818" s="184">
        <v>8.6036999999999999</v>
      </c>
      <c r="Q818" s="184">
        <v>9.4657</v>
      </c>
      <c r="R818" s="184">
        <v>7.1925999999999997</v>
      </c>
      <c r="T818" s="106"/>
      <c r="U818" s="107"/>
      <c r="V818" s="107"/>
      <c r="W818" s="107"/>
      <c r="X818" s="107"/>
      <c r="Y818" s="107"/>
      <c r="Z818" s="107"/>
      <c r="AA818" s="107"/>
      <c r="AB818" s="107"/>
      <c r="AC818" s="107"/>
      <c r="AD818" s="107"/>
      <c r="AE818" s="107"/>
      <c r="AF818" s="107"/>
      <c r="AG818" s="107"/>
      <c r="AH818" s="107"/>
    </row>
    <row r="819" spans="1:34" x14ac:dyDescent="0.3">
      <c r="A819" s="180" t="s">
        <v>1539</v>
      </c>
      <c r="B819" s="180" t="s">
        <v>1756</v>
      </c>
      <c r="C819" s="180">
        <v>100313</v>
      </c>
      <c r="D819" s="183">
        <v>45022</v>
      </c>
      <c r="E819" s="184">
        <v>64.4268</v>
      </c>
      <c r="F819" s="184">
        <v>0.1807</v>
      </c>
      <c r="G819" s="184">
        <v>0.81869999999999998</v>
      </c>
      <c r="H819" s="184">
        <v>2.3441999999999998</v>
      </c>
      <c r="I819" s="184">
        <v>2.286</v>
      </c>
      <c r="J819" s="184">
        <v>-0.61550000000000005</v>
      </c>
      <c r="K819" s="184">
        <v>-0.43890000000000001</v>
      </c>
      <c r="L819" s="184">
        <v>-3.5133999999999999</v>
      </c>
      <c r="M819" s="184">
        <v>6.3133999999999997</v>
      </c>
      <c r="N819" s="184">
        <v>-2.7433000000000001</v>
      </c>
      <c r="O819" s="184">
        <v>20.7501</v>
      </c>
      <c r="P819" s="184">
        <v>7.6787000000000001</v>
      </c>
      <c r="Q819" s="184">
        <v>8.6257999999999999</v>
      </c>
      <c r="R819" s="184">
        <v>6.2521000000000004</v>
      </c>
      <c r="T819" s="106"/>
      <c r="U819" s="107"/>
      <c r="V819" s="107"/>
      <c r="W819" s="107"/>
      <c r="X819" s="107"/>
      <c r="Y819" s="107"/>
      <c r="Z819" s="107"/>
      <c r="AA819" s="107"/>
      <c r="AB819" s="107"/>
      <c r="AC819" s="107"/>
      <c r="AD819" s="107"/>
      <c r="AE819" s="107"/>
      <c r="AF819" s="107"/>
      <c r="AG819" s="107"/>
      <c r="AH819" s="107"/>
    </row>
    <row r="820" spans="1:34" x14ac:dyDescent="0.3">
      <c r="A820" s="180" t="s">
        <v>1539</v>
      </c>
      <c r="B820" s="180" t="s">
        <v>1576</v>
      </c>
      <c r="C820" s="180">
        <v>129046</v>
      </c>
      <c r="D820" s="183">
        <v>45022</v>
      </c>
      <c r="E820" s="184">
        <v>34.317300000000003</v>
      </c>
      <c r="F820" s="184">
        <v>0.45669999999999999</v>
      </c>
      <c r="G820" s="184">
        <v>0.9849</v>
      </c>
      <c r="H820" s="184">
        <v>2.4201000000000001</v>
      </c>
      <c r="I820" s="184">
        <v>1.9484999999999999</v>
      </c>
      <c r="J820" s="184">
        <v>-2.3479000000000001</v>
      </c>
      <c r="K820" s="184">
        <v>-3.4451999999999998</v>
      </c>
      <c r="L820" s="184">
        <v>-7.1542000000000003</v>
      </c>
      <c r="M820" s="184">
        <v>4.2375999999999996</v>
      </c>
      <c r="N820" s="184">
        <v>-5.0789</v>
      </c>
      <c r="O820" s="184">
        <v>20.9694</v>
      </c>
      <c r="P820" s="184">
        <v>4.0843999999999996</v>
      </c>
      <c r="Q820" s="184">
        <v>14.7799</v>
      </c>
      <c r="R820" s="184">
        <v>1.0356000000000001</v>
      </c>
      <c r="T820" s="106"/>
      <c r="U820" s="107"/>
      <c r="V820" s="107"/>
      <c r="W820" s="107"/>
      <c r="X820" s="107"/>
      <c r="Y820" s="107"/>
      <c r="Z820" s="107"/>
      <c r="AA820" s="107"/>
      <c r="AB820" s="107"/>
      <c r="AC820" s="107"/>
      <c r="AD820" s="107"/>
      <c r="AE820" s="107"/>
      <c r="AF820" s="107"/>
      <c r="AG820" s="107"/>
      <c r="AH820" s="107"/>
    </row>
    <row r="821" spans="1:34" x14ac:dyDescent="0.3">
      <c r="A821" s="180" t="s">
        <v>1539</v>
      </c>
      <c r="B821" s="180" t="s">
        <v>1577</v>
      </c>
      <c r="C821" s="180">
        <v>129048</v>
      </c>
      <c r="D821" s="183">
        <v>45022</v>
      </c>
      <c r="E821" s="184">
        <v>31.572500000000002</v>
      </c>
      <c r="F821" s="184">
        <v>0.45429999999999998</v>
      </c>
      <c r="G821" s="184">
        <v>0.97799999999999998</v>
      </c>
      <c r="H821" s="184">
        <v>2.4016999999999999</v>
      </c>
      <c r="I821" s="184">
        <v>1.9160999999999999</v>
      </c>
      <c r="J821" s="184">
        <v>-2.4161000000000001</v>
      </c>
      <c r="K821" s="184">
        <v>-3.6493000000000002</v>
      </c>
      <c r="L821" s="184">
        <v>-7.5510999999999999</v>
      </c>
      <c r="M821" s="184">
        <v>3.5724</v>
      </c>
      <c r="N821" s="184">
        <v>-5.8905000000000003</v>
      </c>
      <c r="O821" s="184">
        <v>19.8901</v>
      </c>
      <c r="P821" s="184">
        <v>3.1511</v>
      </c>
      <c r="Q821" s="184">
        <v>13.715199999999999</v>
      </c>
      <c r="R821" s="184">
        <v>0.15</v>
      </c>
      <c r="T821" s="106"/>
      <c r="U821" s="107"/>
      <c r="V821" s="107"/>
      <c r="W821" s="107"/>
      <c r="X821" s="107"/>
      <c r="Y821" s="107"/>
      <c r="Z821" s="107"/>
      <c r="AA821" s="107"/>
      <c r="AB821" s="107"/>
      <c r="AC821" s="107"/>
      <c r="AD821" s="107"/>
      <c r="AE821" s="107"/>
      <c r="AF821" s="107"/>
      <c r="AG821" s="107"/>
      <c r="AH821" s="107"/>
    </row>
    <row r="822" spans="1:34" x14ac:dyDescent="0.3">
      <c r="A822" s="180" t="s">
        <v>1539</v>
      </c>
      <c r="B822" s="180" t="s">
        <v>1741</v>
      </c>
      <c r="C822" s="180">
        <v>143793</v>
      </c>
      <c r="D822" s="183">
        <v>45022</v>
      </c>
      <c r="E822" s="184">
        <v>17.386099999999999</v>
      </c>
      <c r="F822" s="184">
        <v>0.23230000000000001</v>
      </c>
      <c r="G822" s="184">
        <v>0.52439999999999998</v>
      </c>
      <c r="H822" s="184">
        <v>2.4115000000000002</v>
      </c>
      <c r="I822" s="184">
        <v>2.1252</v>
      </c>
      <c r="J822" s="184">
        <v>-1.2528999999999999</v>
      </c>
      <c r="K822" s="184">
        <v>-1.9231</v>
      </c>
      <c r="L822" s="184">
        <v>-0.55649999999999999</v>
      </c>
      <c r="M822" s="184">
        <v>11.8012</v>
      </c>
      <c r="N822" s="184">
        <v>0.54010000000000002</v>
      </c>
      <c r="O822" s="184">
        <v>30.239599999999999</v>
      </c>
      <c r="P822" s="184"/>
      <c r="Q822" s="184">
        <v>12.3621</v>
      </c>
      <c r="R822" s="184">
        <v>12.8462</v>
      </c>
      <c r="T822" s="106"/>
      <c r="U822" s="107"/>
      <c r="V822" s="107"/>
      <c r="W822" s="107"/>
      <c r="X822" s="107"/>
      <c r="Y822" s="107"/>
      <c r="Z822" s="107"/>
      <c r="AA822" s="107"/>
      <c r="AB822" s="107"/>
      <c r="AC822" s="107"/>
      <c r="AD822" s="107"/>
      <c r="AE822" s="107"/>
      <c r="AF822" s="107"/>
      <c r="AG822" s="107"/>
      <c r="AH822" s="107"/>
    </row>
    <row r="823" spans="1:34" x14ac:dyDescent="0.3">
      <c r="A823" s="180" t="s">
        <v>1539</v>
      </c>
      <c r="B823" s="180" t="s">
        <v>1742</v>
      </c>
      <c r="C823" s="180">
        <v>143787</v>
      </c>
      <c r="D823" s="183">
        <v>45022</v>
      </c>
      <c r="E823" s="184">
        <v>15.7851</v>
      </c>
      <c r="F823" s="184">
        <v>0.22670000000000001</v>
      </c>
      <c r="G823" s="184">
        <v>0.50870000000000004</v>
      </c>
      <c r="H823" s="184">
        <v>2.3704000000000001</v>
      </c>
      <c r="I823" s="184">
        <v>2.0712000000000002</v>
      </c>
      <c r="J823" s="184">
        <v>-1.3906000000000001</v>
      </c>
      <c r="K823" s="184">
        <v>-2.3610000000000002</v>
      </c>
      <c r="L823" s="184">
        <v>-1.4755</v>
      </c>
      <c r="M823" s="184">
        <v>10.259600000000001</v>
      </c>
      <c r="N823" s="184">
        <v>-1.3880999999999999</v>
      </c>
      <c r="O823" s="184">
        <v>27.6769</v>
      </c>
      <c r="P823" s="184"/>
      <c r="Q823" s="184">
        <v>10.097799999999999</v>
      </c>
      <c r="R823" s="184">
        <v>10.6866</v>
      </c>
      <c r="T823" s="106"/>
      <c r="U823" s="107"/>
      <c r="V823" s="107"/>
      <c r="W823" s="107"/>
      <c r="X823" s="107"/>
      <c r="Y823" s="107"/>
      <c r="Z823" s="107"/>
      <c r="AA823" s="107"/>
      <c r="AB823" s="107"/>
      <c r="AC823" s="107"/>
      <c r="AD823" s="107"/>
      <c r="AE823" s="107"/>
      <c r="AF823" s="107"/>
      <c r="AG823" s="107"/>
      <c r="AH823" s="107"/>
    </row>
    <row r="824" spans="1:34" x14ac:dyDescent="0.3">
      <c r="A824" s="180" t="s">
        <v>1539</v>
      </c>
      <c r="B824" s="180" t="s">
        <v>1541</v>
      </c>
      <c r="C824" s="180">
        <v>122639</v>
      </c>
      <c r="D824" s="183">
        <v>45022</v>
      </c>
      <c r="E824" s="184">
        <v>53.8142</v>
      </c>
      <c r="F824" s="184">
        <v>3.3799999999999997E-2</v>
      </c>
      <c r="G824" s="184">
        <v>0.76910000000000001</v>
      </c>
      <c r="H824" s="184">
        <v>2.7587000000000002</v>
      </c>
      <c r="I824" s="184">
        <v>2.1415999999999999</v>
      </c>
      <c r="J824" s="184">
        <v>1.2966</v>
      </c>
      <c r="K824" s="184">
        <v>6.556</v>
      </c>
      <c r="L824" s="184">
        <v>5.0788000000000002</v>
      </c>
      <c r="M824" s="184">
        <v>12.489100000000001</v>
      </c>
      <c r="N824" s="184">
        <v>-1.1746000000000001</v>
      </c>
      <c r="O824" s="184">
        <v>36.167999999999999</v>
      </c>
      <c r="P824" s="184">
        <v>18.057200000000002</v>
      </c>
      <c r="Q824" s="184">
        <v>18.6065</v>
      </c>
      <c r="R824" s="184">
        <v>14.7622</v>
      </c>
      <c r="T824" s="106"/>
      <c r="U824" s="107"/>
      <c r="V824" s="107"/>
      <c r="W824" s="107"/>
      <c r="X824" s="107"/>
      <c r="Y824" s="107"/>
      <c r="Z824" s="107"/>
      <c r="AA824" s="107"/>
      <c r="AB824" s="107"/>
      <c r="AC824" s="107"/>
      <c r="AD824" s="107"/>
      <c r="AE824" s="107"/>
      <c r="AF824" s="107"/>
      <c r="AG824" s="107"/>
      <c r="AH824" s="107"/>
    </row>
    <row r="825" spans="1:34" x14ac:dyDescent="0.3">
      <c r="A825" s="180" t="s">
        <v>1539</v>
      </c>
      <c r="B825" s="180" t="s">
        <v>1540</v>
      </c>
      <c r="C825" s="180">
        <v>122640</v>
      </c>
      <c r="D825" s="183">
        <v>45022</v>
      </c>
      <c r="E825" s="184">
        <v>50.199599999999997</v>
      </c>
      <c r="F825" s="184">
        <v>3.1699999999999999E-2</v>
      </c>
      <c r="G825" s="184">
        <v>0.76249999999999996</v>
      </c>
      <c r="H825" s="184">
        <v>2.7408999999999999</v>
      </c>
      <c r="I825" s="184">
        <v>2.1101999999999999</v>
      </c>
      <c r="J825" s="184">
        <v>1.2270000000000001</v>
      </c>
      <c r="K825" s="184">
        <v>6.3375000000000004</v>
      </c>
      <c r="L825" s="184">
        <v>4.6313000000000004</v>
      </c>
      <c r="M825" s="184">
        <v>11.7113</v>
      </c>
      <c r="N825" s="184">
        <v>-2.1343000000000001</v>
      </c>
      <c r="O825" s="184">
        <v>34.834099999999999</v>
      </c>
      <c r="P825" s="184">
        <v>17.021699999999999</v>
      </c>
      <c r="Q825" s="184">
        <v>17.773399999999999</v>
      </c>
      <c r="R825" s="184">
        <v>13.626200000000001</v>
      </c>
      <c r="T825" s="106"/>
      <c r="U825" s="107"/>
      <c r="V825" s="107"/>
      <c r="W825" s="107"/>
      <c r="X825" s="107"/>
      <c r="Y825" s="107"/>
      <c r="Z825" s="107"/>
      <c r="AA825" s="107"/>
      <c r="AB825" s="107"/>
      <c r="AC825" s="107"/>
      <c r="AD825" s="107"/>
      <c r="AE825" s="107"/>
      <c r="AF825" s="107"/>
      <c r="AG825" s="107"/>
      <c r="AH825" s="107"/>
    </row>
    <row r="826" spans="1:34" x14ac:dyDescent="0.3">
      <c r="A826" s="180" t="s">
        <v>1539</v>
      </c>
      <c r="B826" s="180" t="s">
        <v>1568</v>
      </c>
      <c r="C826" s="180">
        <v>133839</v>
      </c>
      <c r="D826" s="183">
        <v>45022</v>
      </c>
      <c r="E826" s="184">
        <v>27.97</v>
      </c>
      <c r="F826" s="184">
        <v>0.17910000000000001</v>
      </c>
      <c r="G826" s="184">
        <v>0.215</v>
      </c>
      <c r="H826" s="184">
        <v>1.7830999999999999</v>
      </c>
      <c r="I826" s="184">
        <v>1.6720999999999999</v>
      </c>
      <c r="J826" s="184">
        <v>-0.53339999999999999</v>
      </c>
      <c r="K826" s="184">
        <v>-1.8251999999999999</v>
      </c>
      <c r="L826" s="184">
        <v>-0.56879999999999997</v>
      </c>
      <c r="M826" s="184">
        <v>8.4108999999999998</v>
      </c>
      <c r="N826" s="184">
        <v>-4.7343000000000002</v>
      </c>
      <c r="O826" s="184">
        <v>37.505000000000003</v>
      </c>
      <c r="P826" s="184">
        <v>15.537800000000001</v>
      </c>
      <c r="Q826" s="184">
        <v>13.546900000000001</v>
      </c>
      <c r="R826" s="184">
        <v>11.4701</v>
      </c>
      <c r="T826" s="106"/>
      <c r="U826" s="107"/>
      <c r="V826" s="107"/>
      <c r="W826" s="107"/>
      <c r="X826" s="107"/>
      <c r="Y826" s="107"/>
      <c r="Z826" s="107"/>
      <c r="AA826" s="107"/>
      <c r="AB826" s="107"/>
      <c r="AC826" s="107"/>
      <c r="AD826" s="107"/>
      <c r="AE826" s="107"/>
      <c r="AF826" s="107"/>
      <c r="AG826" s="107"/>
      <c r="AH826" s="107"/>
    </row>
    <row r="827" spans="1:34" x14ac:dyDescent="0.3">
      <c r="A827" s="180" t="s">
        <v>1539</v>
      </c>
      <c r="B827" s="180" t="s">
        <v>1569</v>
      </c>
      <c r="C827" s="180">
        <v>133836</v>
      </c>
      <c r="D827" s="183">
        <v>45022</v>
      </c>
      <c r="E827" s="184">
        <v>24.69</v>
      </c>
      <c r="F827" s="184">
        <v>0.1623</v>
      </c>
      <c r="G827" s="184">
        <v>0.2029</v>
      </c>
      <c r="H827" s="184">
        <v>1.7725</v>
      </c>
      <c r="I827" s="184">
        <v>1.6468</v>
      </c>
      <c r="J827" s="184">
        <v>-0.64390000000000003</v>
      </c>
      <c r="K827" s="184">
        <v>-2.1791</v>
      </c>
      <c r="L827" s="184">
        <v>-1.3584000000000001</v>
      </c>
      <c r="M827" s="184">
        <v>7.1150000000000002</v>
      </c>
      <c r="N827" s="184">
        <v>-6.2286000000000001</v>
      </c>
      <c r="O827" s="184">
        <v>35.0015</v>
      </c>
      <c r="P827" s="184">
        <v>13.4026</v>
      </c>
      <c r="Q827" s="184">
        <v>11.8109</v>
      </c>
      <c r="R827" s="184">
        <v>9.5312000000000001</v>
      </c>
      <c r="T827" s="106"/>
      <c r="U827" s="107"/>
      <c r="V827" s="107"/>
      <c r="W827" s="107"/>
      <c r="X827" s="107"/>
      <c r="Y827" s="107"/>
      <c r="Z827" s="107"/>
      <c r="AA827" s="107"/>
      <c r="AB827" s="107"/>
      <c r="AC827" s="107"/>
      <c r="AD827" s="107"/>
      <c r="AE827" s="107"/>
      <c r="AF827" s="107"/>
      <c r="AG827" s="107"/>
      <c r="AH827" s="107"/>
    </row>
    <row r="828" spans="1:34" x14ac:dyDescent="0.3">
      <c r="A828" s="180" t="s">
        <v>1539</v>
      </c>
      <c r="B828" s="180" t="s">
        <v>1570</v>
      </c>
      <c r="C828" s="180">
        <v>119718</v>
      </c>
      <c r="D828" s="183">
        <v>45022</v>
      </c>
      <c r="E828" s="184">
        <v>81.447599999999994</v>
      </c>
      <c r="F828" s="184">
        <v>0.1202</v>
      </c>
      <c r="G828" s="184">
        <v>0.48420000000000002</v>
      </c>
      <c r="H828" s="184">
        <v>2.1185</v>
      </c>
      <c r="I828" s="184">
        <v>1.6389</v>
      </c>
      <c r="J828" s="184">
        <v>-0.84379999999999999</v>
      </c>
      <c r="K828" s="184">
        <v>-1.44</v>
      </c>
      <c r="L828" s="184">
        <v>-1.4933000000000001</v>
      </c>
      <c r="M828" s="184">
        <v>7.9494999999999996</v>
      </c>
      <c r="N828" s="184">
        <v>-4.0027999999999997</v>
      </c>
      <c r="O828" s="184">
        <v>29.238399999999999</v>
      </c>
      <c r="P828" s="184">
        <v>10.4503</v>
      </c>
      <c r="Q828" s="184">
        <v>15.2341</v>
      </c>
      <c r="R828" s="184">
        <v>10.001799999999999</v>
      </c>
      <c r="T828" s="106"/>
      <c r="U828" s="107"/>
      <c r="V828" s="107"/>
      <c r="W828" s="107"/>
      <c r="X828" s="107"/>
      <c r="Y828" s="107"/>
      <c r="Z828" s="107"/>
      <c r="AA828" s="107"/>
      <c r="AB828" s="107"/>
      <c r="AC828" s="107"/>
      <c r="AD828" s="107"/>
      <c r="AE828" s="107"/>
      <c r="AF828" s="107"/>
      <c r="AG828" s="107"/>
      <c r="AH828" s="107"/>
    </row>
    <row r="829" spans="1:34" x14ac:dyDescent="0.3">
      <c r="A829" s="180" t="s">
        <v>1539</v>
      </c>
      <c r="B829" s="180" t="s">
        <v>1571</v>
      </c>
      <c r="C829" s="180">
        <v>103215</v>
      </c>
      <c r="D829" s="183">
        <v>45022</v>
      </c>
      <c r="E829" s="184">
        <v>74.339799999999997</v>
      </c>
      <c r="F829" s="184">
        <v>0.1177</v>
      </c>
      <c r="G829" s="184">
        <v>0.47670000000000001</v>
      </c>
      <c r="H829" s="184">
        <v>2.0983000000000001</v>
      </c>
      <c r="I829" s="184">
        <v>1.6046</v>
      </c>
      <c r="J829" s="184">
        <v>-0.91769999999999996</v>
      </c>
      <c r="K829" s="184">
        <v>-1.649</v>
      </c>
      <c r="L829" s="184">
        <v>-1.9265000000000001</v>
      </c>
      <c r="M829" s="184">
        <v>7.2385000000000002</v>
      </c>
      <c r="N829" s="184">
        <v>-4.8399000000000001</v>
      </c>
      <c r="O829" s="184">
        <v>28.035900000000002</v>
      </c>
      <c r="P829" s="184">
        <v>9.4004999999999992</v>
      </c>
      <c r="Q829" s="184">
        <v>12.099</v>
      </c>
      <c r="R829" s="184">
        <v>8.9917999999999996</v>
      </c>
      <c r="T829" s="106"/>
      <c r="U829" s="107"/>
      <c r="V829" s="107"/>
      <c r="W829" s="107"/>
      <c r="X829" s="107"/>
      <c r="Y829" s="107"/>
      <c r="Z829" s="107"/>
      <c r="AA829" s="107"/>
      <c r="AB829" s="107"/>
      <c r="AC829" s="107"/>
      <c r="AD829" s="107"/>
      <c r="AE829" s="107"/>
      <c r="AF829" s="107"/>
      <c r="AG829" s="107"/>
      <c r="AH829" s="107"/>
    </row>
    <row r="830" spans="1:34" x14ac:dyDescent="0.3">
      <c r="A830" s="180" t="s">
        <v>1539</v>
      </c>
      <c r="B830" s="180" t="s">
        <v>1572</v>
      </c>
      <c r="C830" s="180">
        <v>144905</v>
      </c>
      <c r="D830" s="183">
        <v>45022</v>
      </c>
      <c r="E830" s="184">
        <v>15.7584</v>
      </c>
      <c r="F830" s="184">
        <v>0.35980000000000001</v>
      </c>
      <c r="G830" s="184">
        <v>1.1886000000000001</v>
      </c>
      <c r="H830" s="184">
        <v>3.1052</v>
      </c>
      <c r="I830" s="184">
        <v>2.5303</v>
      </c>
      <c r="J830" s="184">
        <v>-1.1213</v>
      </c>
      <c r="K830" s="184">
        <v>-1.6624000000000001</v>
      </c>
      <c r="L830" s="184">
        <v>-1.4988999999999999</v>
      </c>
      <c r="M830" s="184">
        <v>10.0808</v>
      </c>
      <c r="N830" s="184">
        <v>1.018</v>
      </c>
      <c r="O830" s="184">
        <v>24.407800000000002</v>
      </c>
      <c r="P830" s="184"/>
      <c r="Q830" s="184">
        <v>10.577199999999999</v>
      </c>
      <c r="R830" s="184">
        <v>9.7317999999999998</v>
      </c>
      <c r="T830" s="106"/>
      <c r="U830" s="107"/>
      <c r="V830" s="107"/>
      <c r="W830" s="107"/>
      <c r="X830" s="107"/>
      <c r="Y830" s="107"/>
      <c r="Z830" s="107"/>
      <c r="AA830" s="107"/>
      <c r="AB830" s="107"/>
      <c r="AC830" s="107"/>
      <c r="AD830" s="107"/>
      <c r="AE830" s="107"/>
      <c r="AF830" s="107"/>
      <c r="AG830" s="107"/>
      <c r="AH830" s="107"/>
    </row>
    <row r="831" spans="1:34" x14ac:dyDescent="0.3">
      <c r="A831" s="180" t="s">
        <v>1539</v>
      </c>
      <c r="B831" s="180" t="s">
        <v>1573</v>
      </c>
      <c r="C831" s="180">
        <v>144902</v>
      </c>
      <c r="D831" s="183">
        <v>45022</v>
      </c>
      <c r="E831" s="184">
        <v>14.513199999999999</v>
      </c>
      <c r="F831" s="184">
        <v>0.35539999999999999</v>
      </c>
      <c r="G831" s="184">
        <v>1.1738999999999999</v>
      </c>
      <c r="H831" s="184">
        <v>3.0613000000000001</v>
      </c>
      <c r="I831" s="184">
        <v>2.4567000000000001</v>
      </c>
      <c r="J831" s="184">
        <v>-1.2754000000000001</v>
      </c>
      <c r="K831" s="184">
        <v>-2.1078000000000001</v>
      </c>
      <c r="L831" s="184">
        <v>-2.4001000000000001</v>
      </c>
      <c r="M831" s="184">
        <v>8.5675000000000008</v>
      </c>
      <c r="N831" s="184">
        <v>-0.82010000000000005</v>
      </c>
      <c r="O831" s="184">
        <v>22.166499999999999</v>
      </c>
      <c r="P831" s="184"/>
      <c r="Q831" s="184">
        <v>8.5831</v>
      </c>
      <c r="R831" s="184">
        <v>7.7393999999999998</v>
      </c>
      <c r="T831" s="106"/>
      <c r="U831" s="107"/>
      <c r="V831" s="107"/>
      <c r="W831" s="107"/>
      <c r="X831" s="107"/>
      <c r="Y831" s="107"/>
      <c r="Z831" s="107"/>
      <c r="AA831" s="107"/>
      <c r="AB831" s="107"/>
      <c r="AC831" s="107"/>
      <c r="AD831" s="107"/>
      <c r="AE831" s="107"/>
      <c r="AF831" s="107"/>
      <c r="AG831" s="107"/>
      <c r="AH831" s="107"/>
    </row>
    <row r="832" spans="1:34" x14ac:dyDescent="0.3">
      <c r="A832" s="180" t="s">
        <v>1539</v>
      </c>
      <c r="B832" s="180" t="s">
        <v>1551</v>
      </c>
      <c r="C832" s="180">
        <v>144546</v>
      </c>
      <c r="D832" s="183">
        <v>45022</v>
      </c>
      <c r="E832" s="184">
        <v>16.2563</v>
      </c>
      <c r="F832" s="184">
        <v>0.1719</v>
      </c>
      <c r="G832" s="184">
        <v>0.71179999999999999</v>
      </c>
      <c r="H832" s="184">
        <v>2.4174000000000002</v>
      </c>
      <c r="I832" s="184">
        <v>1.8960999999999999</v>
      </c>
      <c r="J832" s="184">
        <v>-1.1523000000000001</v>
      </c>
      <c r="K832" s="184">
        <v>-3.3801000000000001</v>
      </c>
      <c r="L832" s="184">
        <v>-4.0251999999999999</v>
      </c>
      <c r="M832" s="184">
        <v>4.9843000000000002</v>
      </c>
      <c r="N832" s="184">
        <v>-3.8521000000000001</v>
      </c>
      <c r="O832" s="184">
        <v>24.2498</v>
      </c>
      <c r="P832" s="184"/>
      <c r="Q832" s="184">
        <v>11.1831</v>
      </c>
      <c r="R832" s="184">
        <v>7.9012000000000002</v>
      </c>
      <c r="T832" s="106"/>
      <c r="U832" s="107"/>
      <c r="V832" s="107"/>
      <c r="W832" s="107"/>
      <c r="X832" s="107"/>
      <c r="Y832" s="107"/>
      <c r="Z832" s="107"/>
      <c r="AA832" s="107"/>
      <c r="AB832" s="107"/>
      <c r="AC832" s="107"/>
      <c r="AD832" s="107"/>
      <c r="AE832" s="107"/>
      <c r="AF832" s="107"/>
      <c r="AG832" s="107"/>
      <c r="AH832" s="107"/>
    </row>
    <row r="833" spans="1:34" x14ac:dyDescent="0.3">
      <c r="A833" s="180" t="s">
        <v>1539</v>
      </c>
      <c r="B833" s="180" t="s">
        <v>1552</v>
      </c>
      <c r="C833" s="180">
        <v>144548</v>
      </c>
      <c r="D833" s="183">
        <v>45022</v>
      </c>
      <c r="E833" s="184">
        <v>15.0725</v>
      </c>
      <c r="F833" s="184">
        <v>0.16880000000000001</v>
      </c>
      <c r="G833" s="184">
        <v>0.70150000000000001</v>
      </c>
      <c r="H833" s="184">
        <v>2.3891</v>
      </c>
      <c r="I833" s="184">
        <v>1.8467</v>
      </c>
      <c r="J833" s="184">
        <v>-1.2648999999999999</v>
      </c>
      <c r="K833" s="184">
        <v>-3.7079</v>
      </c>
      <c r="L833" s="184">
        <v>-4.6798000000000002</v>
      </c>
      <c r="M833" s="184">
        <v>3.9053</v>
      </c>
      <c r="N833" s="184">
        <v>-5.1715999999999998</v>
      </c>
      <c r="O833" s="184">
        <v>22.413799999999998</v>
      </c>
      <c r="P833" s="184"/>
      <c r="Q833" s="184">
        <v>9.3641000000000005</v>
      </c>
      <c r="R833" s="184">
        <v>6.4151999999999996</v>
      </c>
      <c r="T833" s="106"/>
      <c r="U833" s="107"/>
      <c r="V833" s="107"/>
      <c r="W833" s="107"/>
      <c r="X833" s="107"/>
      <c r="Y833" s="107"/>
      <c r="Z833" s="107"/>
      <c r="AA833" s="107"/>
      <c r="AB833" s="107"/>
      <c r="AC833" s="107"/>
      <c r="AD833" s="107"/>
      <c r="AE833" s="107"/>
      <c r="AF833" s="107"/>
      <c r="AG833" s="107"/>
      <c r="AH833" s="107"/>
    </row>
    <row r="834" spans="1:34" x14ac:dyDescent="0.3">
      <c r="A834" s="180" t="s">
        <v>1539</v>
      </c>
      <c r="B834" s="180" t="s">
        <v>1574</v>
      </c>
      <c r="C834" s="180">
        <v>118883</v>
      </c>
      <c r="D834" s="183">
        <v>45022</v>
      </c>
      <c r="E834" s="184">
        <v>150.4</v>
      </c>
      <c r="F834" s="184">
        <v>0.89219999999999999</v>
      </c>
      <c r="G834" s="184">
        <v>1.3067</v>
      </c>
      <c r="H834" s="184">
        <v>3.4032</v>
      </c>
      <c r="I834" s="184">
        <v>2.4802</v>
      </c>
      <c r="J834" s="184">
        <v>-1.0851999999999999</v>
      </c>
      <c r="K834" s="184">
        <v>-5.5514000000000001</v>
      </c>
      <c r="L834" s="184">
        <v>-5.4444999999999997</v>
      </c>
      <c r="M834" s="184">
        <v>6.8334000000000001</v>
      </c>
      <c r="N834" s="184">
        <v>-6.9652000000000003</v>
      </c>
      <c r="O834" s="184">
        <v>23.928599999999999</v>
      </c>
      <c r="P834" s="184">
        <v>5.1856</v>
      </c>
      <c r="Q834" s="184">
        <v>8.6758000000000006</v>
      </c>
      <c r="R834" s="184">
        <v>7.1776999999999997</v>
      </c>
      <c r="T834" s="106"/>
      <c r="U834" s="107"/>
      <c r="V834" s="107"/>
      <c r="W834" s="107"/>
      <c r="X834" s="107"/>
      <c r="Y834" s="107"/>
      <c r="Z834" s="107"/>
      <c r="AA834" s="107"/>
      <c r="AB834" s="107"/>
      <c r="AC834" s="107"/>
      <c r="AD834" s="107"/>
      <c r="AE834" s="107"/>
      <c r="AF834" s="107"/>
      <c r="AG834" s="107"/>
      <c r="AH834" s="107"/>
    </row>
    <row r="835" spans="1:34" x14ac:dyDescent="0.3">
      <c r="A835" s="180" t="s">
        <v>1539</v>
      </c>
      <c r="B835" s="180" t="s">
        <v>1575</v>
      </c>
      <c r="C835" s="180">
        <v>100476</v>
      </c>
      <c r="D835" s="183">
        <v>45022</v>
      </c>
      <c r="E835" s="184">
        <v>144.76</v>
      </c>
      <c r="F835" s="184">
        <v>0.8921</v>
      </c>
      <c r="G835" s="184">
        <v>1.3087</v>
      </c>
      <c r="H835" s="184">
        <v>3.4074</v>
      </c>
      <c r="I835" s="184">
        <v>2.4777</v>
      </c>
      <c r="J835" s="184">
        <v>-1.0864</v>
      </c>
      <c r="K835" s="184">
        <v>-5.5646000000000004</v>
      </c>
      <c r="L835" s="184">
        <v>-5.4659000000000004</v>
      </c>
      <c r="M835" s="184">
        <v>6.8023999999999996</v>
      </c>
      <c r="N835" s="184">
        <v>-7.0023999999999997</v>
      </c>
      <c r="O835" s="184">
        <v>23.848400000000002</v>
      </c>
      <c r="P835" s="184">
        <v>5.0942999999999996</v>
      </c>
      <c r="Q835" s="184">
        <v>9.5832999999999995</v>
      </c>
      <c r="R835" s="184">
        <v>7.1310000000000002</v>
      </c>
      <c r="T835" s="106"/>
      <c r="U835" s="107"/>
      <c r="V835" s="107"/>
      <c r="W835" s="107"/>
      <c r="X835" s="107"/>
      <c r="Y835" s="107"/>
      <c r="Z835" s="107"/>
      <c r="AA835" s="107"/>
      <c r="AB835" s="107"/>
      <c r="AC835" s="107"/>
      <c r="AD835" s="107"/>
      <c r="AE835" s="107"/>
      <c r="AF835" s="107"/>
      <c r="AG835" s="107"/>
      <c r="AH835" s="107"/>
    </row>
    <row r="836" spans="1:34" x14ac:dyDescent="0.3">
      <c r="A836" s="180" t="s">
        <v>1539</v>
      </c>
      <c r="B836" s="180" t="s">
        <v>1560</v>
      </c>
      <c r="C836" s="180">
        <v>119292</v>
      </c>
      <c r="D836" s="183">
        <v>45022</v>
      </c>
      <c r="E836" s="184">
        <v>35.380000000000003</v>
      </c>
      <c r="F836" s="184">
        <v>0.1132</v>
      </c>
      <c r="G836" s="184">
        <v>0.82640000000000002</v>
      </c>
      <c r="H836" s="184">
        <v>2.8488000000000002</v>
      </c>
      <c r="I836" s="184">
        <v>2.2839</v>
      </c>
      <c r="J836" s="184">
        <v>-1.2559</v>
      </c>
      <c r="K836" s="184">
        <v>-2.1570999999999998</v>
      </c>
      <c r="L836" s="184">
        <v>-1.4484999999999999</v>
      </c>
      <c r="M836" s="184">
        <v>8.3282000000000007</v>
      </c>
      <c r="N836" s="184">
        <v>-1.2008000000000001</v>
      </c>
      <c r="O836" s="184">
        <v>31.539400000000001</v>
      </c>
      <c r="P836" s="184">
        <v>12.646100000000001</v>
      </c>
      <c r="Q836" s="184">
        <v>12.162599999999999</v>
      </c>
      <c r="R836" s="184">
        <v>11.574999999999999</v>
      </c>
      <c r="T836" s="106"/>
      <c r="U836" s="107"/>
      <c r="V836" s="107"/>
      <c r="W836" s="107"/>
      <c r="X836" s="107"/>
      <c r="Y836" s="107"/>
      <c r="Z836" s="107"/>
      <c r="AA836" s="107"/>
      <c r="AB836" s="107"/>
      <c r="AC836" s="107"/>
      <c r="AD836" s="107"/>
      <c r="AE836" s="107"/>
      <c r="AF836" s="107"/>
      <c r="AG836" s="107"/>
      <c r="AH836" s="107"/>
    </row>
    <row r="837" spans="1:34" x14ac:dyDescent="0.3">
      <c r="A837" s="180" t="s">
        <v>1539</v>
      </c>
      <c r="B837" s="180" t="s">
        <v>1561</v>
      </c>
      <c r="C837" s="180">
        <v>115270</v>
      </c>
      <c r="D837" s="183">
        <v>45022</v>
      </c>
      <c r="E837" s="184">
        <v>32.619999999999997</v>
      </c>
      <c r="F837" s="184">
        <v>0.12280000000000001</v>
      </c>
      <c r="G837" s="184">
        <v>0.80349999999999999</v>
      </c>
      <c r="H837" s="184">
        <v>2.8372999999999999</v>
      </c>
      <c r="I837" s="184">
        <v>2.2250000000000001</v>
      </c>
      <c r="J837" s="184">
        <v>-1.3309</v>
      </c>
      <c r="K837" s="184">
        <v>-2.423</v>
      </c>
      <c r="L837" s="184">
        <v>-2.0125999999999999</v>
      </c>
      <c r="M837" s="184">
        <v>7.3379000000000003</v>
      </c>
      <c r="N837" s="184">
        <v>-2.3645999999999998</v>
      </c>
      <c r="O837" s="184">
        <v>30.250499999999999</v>
      </c>
      <c r="P837" s="184">
        <v>11.7044</v>
      </c>
      <c r="Q837" s="184">
        <v>10.5108</v>
      </c>
      <c r="R837" s="184">
        <v>10.4076</v>
      </c>
      <c r="T837" s="106"/>
      <c r="U837" s="107"/>
      <c r="V837" s="107"/>
      <c r="W837" s="107"/>
      <c r="X837" s="107"/>
      <c r="Y837" s="107"/>
      <c r="Z837" s="107"/>
      <c r="AA837" s="107"/>
      <c r="AB837" s="107"/>
      <c r="AC837" s="107"/>
      <c r="AD837" s="107"/>
      <c r="AE837" s="107"/>
      <c r="AF837" s="107"/>
      <c r="AG837" s="107"/>
      <c r="AH837" s="107"/>
    </row>
    <row r="838" spans="1:34" x14ac:dyDescent="0.3">
      <c r="A838" s="180" t="s">
        <v>1539</v>
      </c>
      <c r="B838" s="180" t="s">
        <v>1624</v>
      </c>
      <c r="C838" s="180">
        <v>120662</v>
      </c>
      <c r="D838" s="183">
        <v>45022</v>
      </c>
      <c r="E838" s="184">
        <v>236.06100000000001</v>
      </c>
      <c r="F838" s="184">
        <v>0.13139999999999999</v>
      </c>
      <c r="G838" s="184">
        <v>1.1581999999999999</v>
      </c>
      <c r="H838" s="184">
        <v>3.0512000000000001</v>
      </c>
      <c r="I838" s="184">
        <v>2.7557</v>
      </c>
      <c r="J838" s="184">
        <v>-1.0370999999999999</v>
      </c>
      <c r="K838" s="184">
        <v>-1.488</v>
      </c>
      <c r="L838" s="184">
        <v>-7.0103999999999997</v>
      </c>
      <c r="M838" s="184">
        <v>2.5545</v>
      </c>
      <c r="N838" s="184">
        <v>-10.106999999999999</v>
      </c>
      <c r="O838" s="184">
        <v>27.357900000000001</v>
      </c>
      <c r="P838" s="184">
        <v>11.706</v>
      </c>
      <c r="Q838" s="184">
        <v>13.671200000000001</v>
      </c>
      <c r="R838" s="184">
        <v>3.3879999999999999</v>
      </c>
      <c r="T838" s="106"/>
      <c r="U838" s="107"/>
      <c r="V838" s="107"/>
      <c r="W838" s="107"/>
      <c r="X838" s="107"/>
      <c r="Y838" s="107"/>
      <c r="Z838" s="107"/>
      <c r="AA838" s="107"/>
      <c r="AB838" s="107"/>
      <c r="AC838" s="107"/>
      <c r="AD838" s="107"/>
      <c r="AE838" s="107"/>
      <c r="AF838" s="107"/>
      <c r="AG838" s="107"/>
      <c r="AH838" s="107"/>
    </row>
    <row r="839" spans="1:34" x14ac:dyDescent="0.3">
      <c r="A839" s="180" t="s">
        <v>1539</v>
      </c>
      <c r="B839" s="180" t="s">
        <v>1714</v>
      </c>
      <c r="C839" s="180">
        <v>120663</v>
      </c>
      <c r="D839" s="183">
        <v>45022</v>
      </c>
      <c r="E839" s="184">
        <v>207.26904977654101</v>
      </c>
      <c r="F839" s="184">
        <v>0.13139999999999999</v>
      </c>
      <c r="G839" s="184">
        <v>1.1581999999999999</v>
      </c>
      <c r="H839" s="184">
        <v>3.0508000000000002</v>
      </c>
      <c r="I839" s="184">
        <v>2.7553000000000001</v>
      </c>
      <c r="J839" s="184">
        <v>-1.0375000000000001</v>
      </c>
      <c r="K839" s="184">
        <v>-1.4883999999999999</v>
      </c>
      <c r="L839" s="184">
        <v>-7.0106999999999999</v>
      </c>
      <c r="M839" s="184">
        <v>2.5539999999999998</v>
      </c>
      <c r="N839" s="184">
        <v>-10.1074</v>
      </c>
      <c r="O839" s="184">
        <v>27.359300000000001</v>
      </c>
      <c r="P839" s="184">
        <v>11.5589</v>
      </c>
      <c r="Q839" s="184">
        <v>13.592000000000001</v>
      </c>
      <c r="R839" s="184">
        <v>3.3895</v>
      </c>
      <c r="T839" s="106"/>
      <c r="U839" s="107"/>
      <c r="V839" s="107"/>
      <c r="W839" s="107"/>
      <c r="X839" s="107"/>
      <c r="Y839" s="107"/>
      <c r="Z839" s="107"/>
      <c r="AA839" s="107"/>
      <c r="AB839" s="107"/>
      <c r="AC839" s="107"/>
      <c r="AD839" s="107"/>
      <c r="AE839" s="107"/>
      <c r="AF839" s="107"/>
      <c r="AG839" s="107"/>
      <c r="AH839" s="107"/>
    </row>
    <row r="840" spans="1:34" x14ac:dyDescent="0.3">
      <c r="A840" s="180" t="s">
        <v>1539</v>
      </c>
      <c r="B840" s="180" t="s">
        <v>1625</v>
      </c>
      <c r="C840" s="180">
        <v>100669</v>
      </c>
      <c r="D840" s="183">
        <v>45022</v>
      </c>
      <c r="E840" s="184">
        <v>223.65690000000001</v>
      </c>
      <c r="F840" s="184">
        <v>0.12939999999999999</v>
      </c>
      <c r="G840" s="184">
        <v>1.1520999999999999</v>
      </c>
      <c r="H840" s="184">
        <v>3.0346000000000002</v>
      </c>
      <c r="I840" s="184">
        <v>2.7269000000000001</v>
      </c>
      <c r="J840" s="184">
        <v>-1.0980000000000001</v>
      </c>
      <c r="K840" s="184">
        <v>-1.6803999999999999</v>
      </c>
      <c r="L840" s="184">
        <v>-7.3806000000000003</v>
      </c>
      <c r="M840" s="184">
        <v>1.9365000000000001</v>
      </c>
      <c r="N840" s="184">
        <v>-10.8408</v>
      </c>
      <c r="O840" s="184">
        <v>26.375299999999999</v>
      </c>
      <c r="P840" s="184">
        <v>10.946899999999999</v>
      </c>
      <c r="Q840" s="184">
        <v>14.1256</v>
      </c>
      <c r="R840" s="184">
        <v>2.5491999999999999</v>
      </c>
      <c r="T840" s="106"/>
      <c r="U840" s="107"/>
      <c r="V840" s="107"/>
      <c r="W840" s="107"/>
      <c r="X840" s="107"/>
      <c r="Y840" s="107"/>
      <c r="Z840" s="107"/>
      <c r="AA840" s="107"/>
      <c r="AB840" s="107"/>
      <c r="AC840" s="107"/>
      <c r="AD840" s="107"/>
      <c r="AE840" s="107"/>
      <c r="AF840" s="107"/>
      <c r="AG840" s="107"/>
      <c r="AH840" s="107"/>
    </row>
    <row r="841" spans="1:34" x14ac:dyDescent="0.3">
      <c r="A841" s="180" t="s">
        <v>1539</v>
      </c>
      <c r="B841" s="180" t="s">
        <v>1715</v>
      </c>
      <c r="C841" s="180">
        <v>100668</v>
      </c>
      <c r="D841" s="183">
        <v>45022</v>
      </c>
      <c r="E841" s="184">
        <v>358.11135213445999</v>
      </c>
      <c r="F841" s="184">
        <v>0.12939999999999999</v>
      </c>
      <c r="G841" s="184">
        <v>1.1519999999999999</v>
      </c>
      <c r="H841" s="184">
        <v>3.0346000000000002</v>
      </c>
      <c r="I841" s="184">
        <v>2.7269000000000001</v>
      </c>
      <c r="J841" s="184">
        <v>-1.0981000000000001</v>
      </c>
      <c r="K841" s="184">
        <v>-1.6803999999999999</v>
      </c>
      <c r="L841" s="184">
        <v>-7.3807</v>
      </c>
      <c r="M841" s="184">
        <v>1.9367000000000001</v>
      </c>
      <c r="N841" s="184">
        <v>-10.8408</v>
      </c>
      <c r="O841" s="184">
        <v>26.3751</v>
      </c>
      <c r="P841" s="184">
        <v>10.795999999999999</v>
      </c>
      <c r="Q841" s="184">
        <v>12.275499999999999</v>
      </c>
      <c r="R841" s="184">
        <v>2.5489999999999999</v>
      </c>
      <c r="T841" s="106"/>
      <c r="U841" s="107"/>
      <c r="V841" s="107"/>
      <c r="W841" s="107"/>
      <c r="X841" s="107"/>
      <c r="Y841" s="107"/>
      <c r="Z841" s="107"/>
      <c r="AA841" s="107"/>
      <c r="AB841" s="107"/>
      <c r="AC841" s="107"/>
      <c r="AD841" s="107"/>
      <c r="AE841" s="107"/>
      <c r="AF841" s="107"/>
      <c r="AG841" s="107"/>
      <c r="AH841" s="107"/>
    </row>
    <row r="842" spans="1:34" x14ac:dyDescent="0.3">
      <c r="A842" s="185" t="s">
        <v>27</v>
      </c>
      <c r="B842" s="180"/>
      <c r="C842" s="180"/>
      <c r="D842" s="180"/>
      <c r="E842" s="180"/>
      <c r="F842" s="186">
        <v>0.29989615384615381</v>
      </c>
      <c r="G842" s="186">
        <v>0.90820961538461564</v>
      </c>
      <c r="H842" s="186">
        <v>2.7529596153846163</v>
      </c>
      <c r="I842" s="186">
        <v>2.4156557692307694</v>
      </c>
      <c r="J842" s="186">
        <v>-0.84511346153846145</v>
      </c>
      <c r="K842" s="186">
        <v>-1.3662461538461537</v>
      </c>
      <c r="L842" s="186">
        <v>-1.7159769230769231</v>
      </c>
      <c r="M842" s="186">
        <v>8.8544403846153852</v>
      </c>
      <c r="N842" s="186">
        <v>-2.6646769230769225</v>
      </c>
      <c r="O842" s="186">
        <v>28.288236000000005</v>
      </c>
      <c r="P842" s="186">
        <v>10.726736363636364</v>
      </c>
      <c r="Q842" s="186">
        <v>14.00320769230769</v>
      </c>
      <c r="R842" s="186">
        <v>9.6551038461538461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5" t="s">
        <v>407</v>
      </c>
      <c r="B843" s="180"/>
      <c r="C843" s="180"/>
      <c r="D843" s="180"/>
      <c r="E843" s="180"/>
      <c r="F843" s="186">
        <v>0.23394999999999999</v>
      </c>
      <c r="G843" s="186">
        <v>0.94769999999999999</v>
      </c>
      <c r="H843" s="186">
        <v>2.8238500000000002</v>
      </c>
      <c r="I843" s="186">
        <v>2.4789500000000002</v>
      </c>
      <c r="J843" s="186">
        <v>-0.91264999999999996</v>
      </c>
      <c r="K843" s="186">
        <v>-1.6714</v>
      </c>
      <c r="L843" s="186">
        <v>-1.41405</v>
      </c>
      <c r="M843" s="186">
        <v>8.9592500000000008</v>
      </c>
      <c r="N843" s="186">
        <v>-2.4736000000000002</v>
      </c>
      <c r="O843" s="186">
        <v>28.077800000000003</v>
      </c>
      <c r="P843" s="186">
        <v>11.07185</v>
      </c>
      <c r="Q843" s="186">
        <v>13.6494</v>
      </c>
      <c r="R843" s="186">
        <v>9.6371500000000001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D844" s="106"/>
      <c r="E844" s="107"/>
      <c r="F844" s="107"/>
      <c r="G844" s="107"/>
      <c r="H844" s="107"/>
      <c r="I844" s="107"/>
      <c r="J844" s="107"/>
      <c r="K844" s="107"/>
      <c r="L844" s="107"/>
      <c r="M844" s="107"/>
      <c r="N844" s="107"/>
      <c r="O844" s="107"/>
      <c r="P844" s="107"/>
      <c r="Q844" s="107"/>
      <c r="R844" s="107"/>
    </row>
    <row r="845" spans="1:34" x14ac:dyDescent="0.3">
      <c r="A845" s="182" t="s">
        <v>736</v>
      </c>
      <c r="B845" s="182"/>
      <c r="C845" s="182"/>
      <c r="D845" s="182"/>
      <c r="E845" s="182"/>
      <c r="F845" s="182"/>
      <c r="G845" s="182"/>
      <c r="H845" s="182"/>
      <c r="I845" s="182"/>
      <c r="J845" s="182"/>
      <c r="K845" s="182"/>
      <c r="L845" s="182"/>
      <c r="M845" s="182"/>
      <c r="N845" s="182"/>
      <c r="O845" s="182"/>
      <c r="P845" s="182"/>
      <c r="Q845" s="182"/>
      <c r="R845" s="182"/>
      <c r="S845" s="105"/>
      <c r="T845" s="105"/>
      <c r="U845" s="105"/>
      <c r="V845" s="105"/>
      <c r="W845" s="105"/>
      <c r="X845" s="105"/>
      <c r="Y845" s="105"/>
      <c r="Z845" s="105"/>
      <c r="AA845" s="105"/>
      <c r="AB845" s="105"/>
      <c r="AC845" s="105"/>
      <c r="AD845" s="105"/>
      <c r="AE845" s="105"/>
      <c r="AF845" s="105"/>
      <c r="AG845" s="105"/>
      <c r="AH845" s="105"/>
    </row>
    <row r="846" spans="1:34" x14ac:dyDescent="0.3">
      <c r="A846" s="180" t="s">
        <v>737</v>
      </c>
      <c r="B846" s="180" t="s">
        <v>738</v>
      </c>
      <c r="C846" s="180">
        <v>122644</v>
      </c>
      <c r="D846" s="183">
        <v>45022</v>
      </c>
      <c r="E846" s="184">
        <v>293.66950000000003</v>
      </c>
      <c r="F846" s="184">
        <v>50.3444</v>
      </c>
      <c r="G846" s="184">
        <v>24.917100000000001</v>
      </c>
      <c r="H846" s="184">
        <v>16.931799999999999</v>
      </c>
      <c r="I846" s="184">
        <v>12.8614</v>
      </c>
      <c r="J846" s="184">
        <v>10.838699999999999</v>
      </c>
      <c r="K846" s="184">
        <v>7.7854999999999999</v>
      </c>
      <c r="L846" s="184">
        <v>7.0357000000000003</v>
      </c>
      <c r="M846" s="184">
        <v>6.5697000000000001</v>
      </c>
      <c r="N846" s="184">
        <v>5.5957999999999997</v>
      </c>
      <c r="O846" s="184">
        <v>5.7381000000000002</v>
      </c>
      <c r="P846" s="184">
        <v>6.6047000000000002</v>
      </c>
      <c r="Q846" s="184">
        <v>7.9728000000000003</v>
      </c>
      <c r="R846" s="184">
        <v>4.9935999999999998</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737</v>
      </c>
      <c r="B847" s="180" t="s">
        <v>739</v>
      </c>
      <c r="C847" s="180">
        <v>122646</v>
      </c>
      <c r="D847" s="183">
        <v>45022</v>
      </c>
      <c r="E847" s="184">
        <v>300.33819999999997</v>
      </c>
      <c r="F847" s="184">
        <v>50.5655</v>
      </c>
      <c r="G847" s="184">
        <v>25.143699999999999</v>
      </c>
      <c r="H847" s="184">
        <v>17.165099999999999</v>
      </c>
      <c r="I847" s="184">
        <v>13.0908</v>
      </c>
      <c r="J847" s="184">
        <v>11.067399999999999</v>
      </c>
      <c r="K847" s="184">
        <v>8.0154999999999994</v>
      </c>
      <c r="L847" s="184">
        <v>7.2690999999999999</v>
      </c>
      <c r="M847" s="184">
        <v>6.8076999999999996</v>
      </c>
      <c r="N847" s="184">
        <v>5.8429000000000002</v>
      </c>
      <c r="O847" s="184">
        <v>5.9490999999999996</v>
      </c>
      <c r="P847" s="184">
        <v>6.8272000000000004</v>
      </c>
      <c r="Q847" s="184">
        <v>7.9823000000000004</v>
      </c>
      <c r="R847" s="184">
        <v>5.2187000000000001</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737</v>
      </c>
      <c r="B848" s="180" t="s">
        <v>2044</v>
      </c>
      <c r="C848" s="180">
        <v>148711</v>
      </c>
      <c r="D848" s="183">
        <v>45022</v>
      </c>
      <c r="E848" s="184">
        <v>11.013400000000001</v>
      </c>
      <c r="F848" s="184">
        <v>53.103499999999997</v>
      </c>
      <c r="G848" s="184">
        <v>26.016300000000001</v>
      </c>
      <c r="H848" s="184">
        <v>16.8398</v>
      </c>
      <c r="I848" s="184">
        <v>13.1569</v>
      </c>
      <c r="J848" s="184">
        <v>12.2277</v>
      </c>
      <c r="K848" s="184">
        <v>7.8718000000000004</v>
      </c>
      <c r="L848" s="184">
        <v>7.1395999999999997</v>
      </c>
      <c r="M848" s="184">
        <v>6.2504</v>
      </c>
      <c r="N848" s="184">
        <v>5.0987</v>
      </c>
      <c r="O848" s="184"/>
      <c r="P848" s="184"/>
      <c r="Q848" s="184">
        <v>4.6387999999999998</v>
      </c>
      <c r="R848" s="184">
        <v>4.6468999999999996</v>
      </c>
      <c r="T848" s="106"/>
      <c r="U848" s="107"/>
      <c r="V848" s="107"/>
      <c r="W848" s="107"/>
      <c r="X848" s="107"/>
      <c r="Y848" s="107"/>
      <c r="Z848" s="107"/>
      <c r="AA848" s="107"/>
      <c r="AB848" s="107"/>
      <c r="AC848" s="107"/>
      <c r="AD848" s="107"/>
      <c r="AE848" s="107"/>
      <c r="AF848" s="107"/>
      <c r="AG848" s="107"/>
      <c r="AH848" s="107"/>
    </row>
    <row r="849" spans="1:34" x14ac:dyDescent="0.3">
      <c r="A849" s="180" t="s">
        <v>737</v>
      </c>
      <c r="B849" s="180" t="s">
        <v>2045</v>
      </c>
      <c r="C849" s="180">
        <v>148705</v>
      </c>
      <c r="D849" s="183">
        <v>45022</v>
      </c>
      <c r="E849" s="184">
        <v>10.900499999999999</v>
      </c>
      <c r="F849" s="184">
        <v>52.646799999999999</v>
      </c>
      <c r="G849" s="184">
        <v>25.613800000000001</v>
      </c>
      <c r="H849" s="184">
        <v>16.382400000000001</v>
      </c>
      <c r="I849" s="184">
        <v>12.665800000000001</v>
      </c>
      <c r="J849" s="184">
        <v>11.738300000000001</v>
      </c>
      <c r="K849" s="184">
        <v>7.3795000000000002</v>
      </c>
      <c r="L849" s="184">
        <v>6.6471</v>
      </c>
      <c r="M849" s="184">
        <v>5.7521000000000004</v>
      </c>
      <c r="N849" s="184">
        <v>4.5963000000000003</v>
      </c>
      <c r="O849" s="184"/>
      <c r="P849" s="184"/>
      <c r="Q849" s="184">
        <v>4.1334999999999997</v>
      </c>
      <c r="R849" s="184">
        <v>4.1417999999999999</v>
      </c>
      <c r="T849" s="106"/>
      <c r="U849" s="107"/>
      <c r="V849" s="107"/>
      <c r="W849" s="107"/>
      <c r="X849" s="107"/>
      <c r="Y849" s="107"/>
      <c r="Z849" s="107"/>
      <c r="AA849" s="107"/>
      <c r="AB849" s="107"/>
      <c r="AC849" s="107"/>
      <c r="AD849" s="107"/>
      <c r="AE849" s="107"/>
      <c r="AF849" s="107"/>
      <c r="AG849" s="107"/>
      <c r="AH849" s="107"/>
    </row>
    <row r="850" spans="1:34" x14ac:dyDescent="0.3">
      <c r="A850" s="180" t="s">
        <v>737</v>
      </c>
      <c r="B850" s="180" t="s">
        <v>1626</v>
      </c>
      <c r="C850" s="180">
        <v>148771</v>
      </c>
      <c r="D850" s="183">
        <v>45022</v>
      </c>
      <c r="E850" s="184">
        <v>11.0138</v>
      </c>
      <c r="F850" s="184">
        <v>51.772100000000002</v>
      </c>
      <c r="G850" s="184">
        <v>29.011500000000002</v>
      </c>
      <c r="H850" s="184">
        <v>15.7127</v>
      </c>
      <c r="I850" s="184">
        <v>13.730399999999999</v>
      </c>
      <c r="J850" s="184">
        <v>10.1572</v>
      </c>
      <c r="K850" s="184">
        <v>7.7644000000000002</v>
      </c>
      <c r="L850" s="184">
        <v>7.2858999999999998</v>
      </c>
      <c r="M850" s="184">
        <v>6.3018999999999998</v>
      </c>
      <c r="N850" s="184">
        <v>4.8643999999999998</v>
      </c>
      <c r="O850" s="184"/>
      <c r="P850" s="184"/>
      <c r="Q850" s="184">
        <v>4.8247999999999998</v>
      </c>
      <c r="R850" s="184">
        <v>4.5225999999999997</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737</v>
      </c>
      <c r="B851" s="180" t="s">
        <v>1627</v>
      </c>
      <c r="C851" s="180">
        <v>148768</v>
      </c>
      <c r="D851" s="183">
        <v>45022</v>
      </c>
      <c r="E851" s="184">
        <v>10.952500000000001</v>
      </c>
      <c r="F851" s="184">
        <v>51.393900000000002</v>
      </c>
      <c r="G851" s="184">
        <v>28.727799999999998</v>
      </c>
      <c r="H851" s="184">
        <v>15.507300000000001</v>
      </c>
      <c r="I851" s="184">
        <v>13.494999999999999</v>
      </c>
      <c r="J851" s="184">
        <v>9.9303000000000008</v>
      </c>
      <c r="K851" s="184">
        <v>7.5126999999999997</v>
      </c>
      <c r="L851" s="184">
        <v>7.0197000000000003</v>
      </c>
      <c r="M851" s="184">
        <v>6.0286</v>
      </c>
      <c r="N851" s="184">
        <v>4.5894000000000004</v>
      </c>
      <c r="O851" s="184"/>
      <c r="P851" s="184"/>
      <c r="Q851" s="184">
        <v>4.5396999999999998</v>
      </c>
      <c r="R851" s="184">
        <v>4.2390999999999996</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737</v>
      </c>
      <c r="B852" s="180" t="s">
        <v>740</v>
      </c>
      <c r="C852" s="180">
        <v>101048</v>
      </c>
      <c r="D852" s="183">
        <v>45022</v>
      </c>
      <c r="E852" s="184">
        <v>34.189</v>
      </c>
      <c r="F852" s="184">
        <v>37.832000000000001</v>
      </c>
      <c r="G852" s="184">
        <v>17.533799999999999</v>
      </c>
      <c r="H852" s="184">
        <v>14.0688</v>
      </c>
      <c r="I852" s="184">
        <v>11.235099999999999</v>
      </c>
      <c r="J852" s="184">
        <v>8.8582999999999998</v>
      </c>
      <c r="K852" s="184">
        <v>7.2112999999999996</v>
      </c>
      <c r="L852" s="184">
        <v>6.7027000000000001</v>
      </c>
      <c r="M852" s="184">
        <v>6.5435999999999996</v>
      </c>
      <c r="N852" s="184">
        <v>5.2199</v>
      </c>
      <c r="O852" s="184">
        <v>4.6106999999999996</v>
      </c>
      <c r="P852" s="184">
        <v>5.5587</v>
      </c>
      <c r="Q852" s="184">
        <v>5.7557</v>
      </c>
      <c r="R852" s="184">
        <v>4.3392999999999997</v>
      </c>
      <c r="T852" s="106"/>
      <c r="U852" s="107"/>
      <c r="V852" s="107"/>
      <c r="W852" s="107"/>
      <c r="X852" s="107"/>
      <c r="Y852" s="107"/>
      <c r="Z852" s="107"/>
      <c r="AA852" s="107"/>
      <c r="AB852" s="107"/>
      <c r="AC852" s="107"/>
      <c r="AD852" s="107"/>
      <c r="AE852" s="107"/>
      <c r="AF852" s="107"/>
      <c r="AG852" s="107"/>
      <c r="AH852" s="107"/>
    </row>
    <row r="853" spans="1:34" x14ac:dyDescent="0.3">
      <c r="A853" s="180" t="s">
        <v>737</v>
      </c>
      <c r="B853" s="180" t="s">
        <v>741</v>
      </c>
      <c r="C853" s="180">
        <v>118508</v>
      </c>
      <c r="D853" s="183">
        <v>45022</v>
      </c>
      <c r="E853" s="184">
        <v>36.727200000000003</v>
      </c>
      <c r="F853" s="184">
        <v>38.6008</v>
      </c>
      <c r="G853" s="184">
        <v>18.346900000000002</v>
      </c>
      <c r="H853" s="184">
        <v>14.9061</v>
      </c>
      <c r="I853" s="184">
        <v>12.0594</v>
      </c>
      <c r="J853" s="184">
        <v>9.6805000000000003</v>
      </c>
      <c r="K853" s="184">
        <v>8.0165000000000006</v>
      </c>
      <c r="L853" s="184">
        <v>7.4854000000000003</v>
      </c>
      <c r="M853" s="184">
        <v>7.3178000000000001</v>
      </c>
      <c r="N853" s="184">
        <v>5.9862000000000002</v>
      </c>
      <c r="O853" s="184">
        <v>5.3491</v>
      </c>
      <c r="P853" s="184">
        <v>6.2293000000000003</v>
      </c>
      <c r="Q853" s="184">
        <v>6.7507000000000001</v>
      </c>
      <c r="R853" s="184">
        <v>5.0683999999999996</v>
      </c>
      <c r="T853" s="106"/>
      <c r="U853" s="107"/>
      <c r="V853" s="107"/>
      <c r="W853" s="107"/>
      <c r="X853" s="107"/>
      <c r="Y853" s="107"/>
      <c r="Z853" s="107"/>
      <c r="AA853" s="107"/>
      <c r="AB853" s="107"/>
      <c r="AC853" s="107"/>
      <c r="AD853" s="107"/>
      <c r="AE853" s="107"/>
      <c r="AF853" s="107"/>
      <c r="AG853" s="107"/>
      <c r="AH853" s="107"/>
    </row>
    <row r="854" spans="1:34" x14ac:dyDescent="0.3">
      <c r="A854" s="180" t="s">
        <v>737</v>
      </c>
      <c r="B854" s="180" t="s">
        <v>742</v>
      </c>
      <c r="C854" s="180">
        <v>106841</v>
      </c>
      <c r="D854" s="183">
        <v>45022</v>
      </c>
      <c r="E854" s="184">
        <v>41.841500000000003</v>
      </c>
      <c r="F854" s="184">
        <v>36.4129</v>
      </c>
      <c r="G854" s="184">
        <v>19.1343</v>
      </c>
      <c r="H854" s="184">
        <v>14.6038</v>
      </c>
      <c r="I854" s="184">
        <v>12.918200000000001</v>
      </c>
      <c r="J854" s="184">
        <v>9.1256000000000004</v>
      </c>
      <c r="K854" s="184">
        <v>7.5278</v>
      </c>
      <c r="L854" s="184">
        <v>6.7171000000000003</v>
      </c>
      <c r="M854" s="184">
        <v>7.0963000000000003</v>
      </c>
      <c r="N854" s="184">
        <v>5.5995999999999997</v>
      </c>
      <c r="O854" s="184">
        <v>5.9927000000000001</v>
      </c>
      <c r="P854" s="184">
        <v>6.6559999999999997</v>
      </c>
      <c r="Q854" s="184">
        <v>7.7557</v>
      </c>
      <c r="R854" s="184">
        <v>4.9741999999999997</v>
      </c>
      <c r="T854" s="106"/>
      <c r="U854" s="107"/>
      <c r="V854" s="107"/>
      <c r="W854" s="107"/>
      <c r="X854" s="107"/>
      <c r="Y854" s="107"/>
      <c r="Z854" s="107"/>
      <c r="AA854" s="107"/>
      <c r="AB854" s="107"/>
      <c r="AC854" s="107"/>
      <c r="AD854" s="107"/>
      <c r="AE854" s="107"/>
      <c r="AF854" s="107"/>
      <c r="AG854" s="107"/>
      <c r="AH854" s="107"/>
    </row>
    <row r="855" spans="1:34" x14ac:dyDescent="0.3">
      <c r="A855" s="180" t="s">
        <v>737</v>
      </c>
      <c r="B855" s="180" t="s">
        <v>743</v>
      </c>
      <c r="C855" s="180">
        <v>118961</v>
      </c>
      <c r="D855" s="183">
        <v>45022</v>
      </c>
      <c r="E855" s="184">
        <v>42.462299999999999</v>
      </c>
      <c r="F855" s="184">
        <v>36.569000000000003</v>
      </c>
      <c r="G855" s="184">
        <v>19.342700000000001</v>
      </c>
      <c r="H855" s="184">
        <v>14.822100000000001</v>
      </c>
      <c r="I855" s="184">
        <v>13.137700000000001</v>
      </c>
      <c r="J855" s="184">
        <v>9.3431999999999995</v>
      </c>
      <c r="K855" s="184">
        <v>7.7507999999999999</v>
      </c>
      <c r="L855" s="184">
        <v>6.9447999999999999</v>
      </c>
      <c r="M855" s="184">
        <v>7.3301999999999996</v>
      </c>
      <c r="N855" s="184">
        <v>5.8361000000000001</v>
      </c>
      <c r="O855" s="184">
        <v>6.2416999999999998</v>
      </c>
      <c r="P855" s="184">
        <v>6.8720999999999997</v>
      </c>
      <c r="Q855" s="184">
        <v>7.8053999999999997</v>
      </c>
      <c r="R855" s="184">
        <v>5.2233999999999998</v>
      </c>
      <c r="T855" s="106"/>
      <c r="U855" s="107"/>
      <c r="V855" s="107"/>
      <c r="W855" s="107"/>
      <c r="X855" s="107"/>
      <c r="Y855" s="107"/>
      <c r="Z855" s="107"/>
      <c r="AA855" s="107"/>
      <c r="AB855" s="107"/>
      <c r="AC855" s="107"/>
      <c r="AD855" s="107"/>
      <c r="AE855" s="107"/>
      <c r="AF855" s="107"/>
      <c r="AG855" s="107"/>
      <c r="AH855" s="107"/>
    </row>
    <row r="856" spans="1:34" x14ac:dyDescent="0.3">
      <c r="A856" s="180" t="s">
        <v>737</v>
      </c>
      <c r="B856" s="180" t="s">
        <v>744</v>
      </c>
      <c r="C856" s="180">
        <v>101802</v>
      </c>
      <c r="D856" s="183">
        <v>45022</v>
      </c>
      <c r="E856" s="184">
        <v>356.63209999999998</v>
      </c>
      <c r="F856" s="184">
        <v>34.031199999999998</v>
      </c>
      <c r="G856" s="184">
        <v>16.873000000000001</v>
      </c>
      <c r="H856" s="184">
        <v>12.1578</v>
      </c>
      <c r="I856" s="184">
        <v>13.420500000000001</v>
      </c>
      <c r="J856" s="184">
        <v>7.0530999999999997</v>
      </c>
      <c r="K856" s="184">
        <v>7.1380999999999997</v>
      </c>
      <c r="L856" s="184">
        <v>6.3147000000000002</v>
      </c>
      <c r="M856" s="184">
        <v>8.1574000000000009</v>
      </c>
      <c r="N856" s="184">
        <v>5.7295999999999996</v>
      </c>
      <c r="O856" s="184">
        <v>5.8921000000000001</v>
      </c>
      <c r="P856" s="184">
        <v>6.4311999999999996</v>
      </c>
      <c r="Q856" s="184">
        <v>7.5838000000000001</v>
      </c>
      <c r="R856" s="184">
        <v>4.7948000000000004</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737</v>
      </c>
      <c r="B857" s="180" t="s">
        <v>745</v>
      </c>
      <c r="C857" s="180">
        <v>120425</v>
      </c>
      <c r="D857" s="183">
        <v>45022</v>
      </c>
      <c r="E857" s="184">
        <v>383.9803</v>
      </c>
      <c r="F857" s="184">
        <v>34.6907</v>
      </c>
      <c r="G857" s="184">
        <v>17.531500000000001</v>
      </c>
      <c r="H857" s="184">
        <v>12.8187</v>
      </c>
      <c r="I857" s="184">
        <v>14.0837</v>
      </c>
      <c r="J857" s="184">
        <v>7.7171000000000003</v>
      </c>
      <c r="K857" s="184">
        <v>7.8102</v>
      </c>
      <c r="L857" s="184">
        <v>7.0118</v>
      </c>
      <c r="M857" s="184">
        <v>8.8843999999999994</v>
      </c>
      <c r="N857" s="184">
        <v>6.4622000000000002</v>
      </c>
      <c r="O857" s="184">
        <v>6.6474000000000002</v>
      </c>
      <c r="P857" s="184">
        <v>7.2070999999999996</v>
      </c>
      <c r="Q857" s="184">
        <v>8.2239000000000004</v>
      </c>
      <c r="R857" s="184">
        <v>5.5365000000000002</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737</v>
      </c>
      <c r="B858" s="180" t="s">
        <v>746</v>
      </c>
      <c r="C858" s="180">
        <v>147269</v>
      </c>
      <c r="D858" s="183">
        <v>45022</v>
      </c>
      <c r="E858" s="184">
        <v>1287.5379</v>
      </c>
      <c r="F858" s="184">
        <v>53.743099999999998</v>
      </c>
      <c r="G858" s="184">
        <v>29.695699999999999</v>
      </c>
      <c r="H858" s="184">
        <v>18.536000000000001</v>
      </c>
      <c r="I858" s="184">
        <v>14.246700000000001</v>
      </c>
      <c r="J858" s="184">
        <v>10.8033</v>
      </c>
      <c r="K858" s="184">
        <v>7.7976999999999999</v>
      </c>
      <c r="L858" s="184">
        <v>7.0163000000000002</v>
      </c>
      <c r="M858" s="184">
        <v>6.7073999999999998</v>
      </c>
      <c r="N858" s="184">
        <v>4.8734000000000002</v>
      </c>
      <c r="O858" s="184">
        <v>6.5525000000000002</v>
      </c>
      <c r="P858" s="184"/>
      <c r="Q858" s="184">
        <v>6.6973000000000003</v>
      </c>
      <c r="R858" s="184">
        <v>5.2999000000000001</v>
      </c>
      <c r="T858" s="106"/>
      <c r="U858" s="107"/>
      <c r="V858" s="107"/>
      <c r="W858" s="107"/>
      <c r="X858" s="107"/>
      <c r="Y858" s="107"/>
      <c r="Z858" s="107"/>
      <c r="AA858" s="107"/>
      <c r="AB858" s="107"/>
      <c r="AC858" s="107"/>
      <c r="AD858" s="107"/>
      <c r="AE858" s="107"/>
      <c r="AF858" s="107"/>
      <c r="AG858" s="107"/>
      <c r="AH858" s="107"/>
    </row>
    <row r="859" spans="1:34" x14ac:dyDescent="0.3">
      <c r="A859" s="180" t="s">
        <v>737</v>
      </c>
      <c r="B859" s="180" t="s">
        <v>747</v>
      </c>
      <c r="C859" s="180">
        <v>147266</v>
      </c>
      <c r="D859" s="183">
        <v>45022</v>
      </c>
      <c r="E859" s="184">
        <v>1269.204</v>
      </c>
      <c r="F859" s="184">
        <v>53.335099999999997</v>
      </c>
      <c r="G859" s="184">
        <v>29.284800000000001</v>
      </c>
      <c r="H859" s="184">
        <v>18.122900000000001</v>
      </c>
      <c r="I859" s="184">
        <v>13.834199999999999</v>
      </c>
      <c r="J859" s="184">
        <v>10.3893</v>
      </c>
      <c r="K859" s="184">
        <v>7.3811</v>
      </c>
      <c r="L859" s="184">
        <v>6.5965999999999996</v>
      </c>
      <c r="M859" s="184">
        <v>6.2835999999999999</v>
      </c>
      <c r="N859" s="184">
        <v>4.4515000000000002</v>
      </c>
      <c r="O859" s="184">
        <v>6.1257999999999999</v>
      </c>
      <c r="P859" s="184"/>
      <c r="Q859" s="184">
        <v>6.3055000000000003</v>
      </c>
      <c r="R859" s="184">
        <v>4.8780999999999999</v>
      </c>
      <c r="T859" s="106"/>
      <c r="U859" s="107"/>
      <c r="V859" s="107"/>
      <c r="W859" s="107"/>
      <c r="X859" s="107"/>
      <c r="Y859" s="107"/>
      <c r="Z859" s="107"/>
      <c r="AA859" s="107"/>
      <c r="AB859" s="107"/>
      <c r="AC859" s="107"/>
      <c r="AD859" s="107"/>
      <c r="AE859" s="107"/>
      <c r="AF859" s="107"/>
      <c r="AG859" s="107"/>
      <c r="AH859" s="107"/>
    </row>
    <row r="860" spans="1:34" x14ac:dyDescent="0.3">
      <c r="A860" s="180" t="s">
        <v>737</v>
      </c>
      <c r="B860" s="180" t="s">
        <v>748</v>
      </c>
      <c r="C860" s="180">
        <v>102673</v>
      </c>
      <c r="D860" s="183">
        <v>45022</v>
      </c>
      <c r="E860" s="184">
        <v>37.941800000000001</v>
      </c>
      <c r="F860" s="184">
        <v>69.588800000000006</v>
      </c>
      <c r="G860" s="184">
        <v>37.214599999999997</v>
      </c>
      <c r="H860" s="184">
        <v>21.808900000000001</v>
      </c>
      <c r="I860" s="184">
        <v>15.1149</v>
      </c>
      <c r="J860" s="184">
        <v>12.269500000000001</v>
      </c>
      <c r="K860" s="184">
        <v>7.2803000000000004</v>
      </c>
      <c r="L860" s="184">
        <v>6.8598999999999997</v>
      </c>
      <c r="M860" s="184">
        <v>5.9046000000000003</v>
      </c>
      <c r="N860" s="184">
        <v>4.6558000000000002</v>
      </c>
      <c r="O860" s="184">
        <v>6.0888</v>
      </c>
      <c r="P860" s="184">
        <v>6.6374000000000004</v>
      </c>
      <c r="Q860" s="184">
        <v>7.4313000000000002</v>
      </c>
      <c r="R860" s="184">
        <v>4.4936999999999996</v>
      </c>
      <c r="T860" s="106"/>
      <c r="U860" s="107"/>
      <c r="V860" s="107"/>
      <c r="W860" s="107"/>
      <c r="X860" s="107"/>
      <c r="Y860" s="107"/>
      <c r="Z860" s="107"/>
      <c r="AA860" s="107"/>
      <c r="AB860" s="107"/>
      <c r="AC860" s="107"/>
      <c r="AD860" s="107"/>
      <c r="AE860" s="107"/>
      <c r="AF860" s="107"/>
      <c r="AG860" s="107"/>
      <c r="AH860" s="107"/>
    </row>
    <row r="861" spans="1:34" x14ac:dyDescent="0.3">
      <c r="A861" s="180" t="s">
        <v>737</v>
      </c>
      <c r="B861" s="180" t="s">
        <v>749</v>
      </c>
      <c r="C861" s="180">
        <v>118656</v>
      </c>
      <c r="D861" s="183">
        <v>45022</v>
      </c>
      <c r="E861" s="184">
        <v>39.660800000000002</v>
      </c>
      <c r="F861" s="184">
        <v>69.892600000000002</v>
      </c>
      <c r="G861" s="184">
        <v>37.541200000000003</v>
      </c>
      <c r="H861" s="184">
        <v>22.136700000000001</v>
      </c>
      <c r="I861" s="184">
        <v>15.446899999999999</v>
      </c>
      <c r="J861" s="184">
        <v>12.6051</v>
      </c>
      <c r="K861" s="184">
        <v>7.6162999999999998</v>
      </c>
      <c r="L861" s="184">
        <v>7.2015000000000002</v>
      </c>
      <c r="M861" s="184">
        <v>6.2496</v>
      </c>
      <c r="N861" s="184">
        <v>5.0015999999999998</v>
      </c>
      <c r="O861" s="184">
        <v>6.4446000000000003</v>
      </c>
      <c r="P861" s="184">
        <v>7.0419999999999998</v>
      </c>
      <c r="Q861" s="184">
        <v>7.9233000000000002</v>
      </c>
      <c r="R861" s="184">
        <v>4.8391000000000002</v>
      </c>
      <c r="T861" s="106"/>
      <c r="U861" s="107"/>
      <c r="V861" s="107"/>
      <c r="W861" s="107"/>
      <c r="X861" s="107"/>
      <c r="Y861" s="107"/>
      <c r="Z861" s="107"/>
      <c r="AA861" s="107"/>
      <c r="AB861" s="107"/>
      <c r="AC861" s="107"/>
      <c r="AD861" s="107"/>
      <c r="AE861" s="107"/>
      <c r="AF861" s="107"/>
      <c r="AG861" s="107"/>
      <c r="AH861" s="107"/>
    </row>
    <row r="862" spans="1:34" x14ac:dyDescent="0.3">
      <c r="A862" s="180" t="s">
        <v>737</v>
      </c>
      <c r="B862" s="180" t="s">
        <v>1628</v>
      </c>
      <c r="C862" s="180">
        <v>148550</v>
      </c>
      <c r="D862" s="183">
        <v>45022</v>
      </c>
      <c r="E862" s="184">
        <v>11.2188</v>
      </c>
      <c r="F862" s="184">
        <v>31.585899999999999</v>
      </c>
      <c r="G862" s="184">
        <v>16.7241</v>
      </c>
      <c r="H862" s="184">
        <v>14.237500000000001</v>
      </c>
      <c r="I862" s="184">
        <v>11.273</v>
      </c>
      <c r="J862" s="184">
        <v>9.7139000000000006</v>
      </c>
      <c r="K862" s="184">
        <v>6.9044999999999996</v>
      </c>
      <c r="L862" s="184">
        <v>6.9316000000000004</v>
      </c>
      <c r="M862" s="184">
        <v>5.9619999999999997</v>
      </c>
      <c r="N862" s="184">
        <v>5.2854999999999999</v>
      </c>
      <c r="O862" s="184"/>
      <c r="P862" s="184"/>
      <c r="Q862" s="184">
        <v>4.8239999999999998</v>
      </c>
      <c r="R862" s="184">
        <v>4.7952000000000004</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737</v>
      </c>
      <c r="B863" s="180" t="s">
        <v>1629</v>
      </c>
      <c r="C863" s="180">
        <v>148543</v>
      </c>
      <c r="D863" s="183">
        <v>45022</v>
      </c>
      <c r="E863" s="184">
        <v>11.163399999999999</v>
      </c>
      <c r="F863" s="184">
        <v>31.415299999999998</v>
      </c>
      <c r="G863" s="184">
        <v>16.5886</v>
      </c>
      <c r="H863" s="184">
        <v>14.0205</v>
      </c>
      <c r="I863" s="184">
        <v>11.0701</v>
      </c>
      <c r="J863" s="184">
        <v>9.516</v>
      </c>
      <c r="K863" s="184">
        <v>6.7027000000000001</v>
      </c>
      <c r="L863" s="184">
        <v>6.7251000000000003</v>
      </c>
      <c r="M863" s="184">
        <v>5.7535999999999996</v>
      </c>
      <c r="N863" s="184">
        <v>5.0742000000000003</v>
      </c>
      <c r="O863" s="184"/>
      <c r="P863" s="184"/>
      <c r="Q863" s="184">
        <v>4.6116000000000001</v>
      </c>
      <c r="R863" s="184">
        <v>4.5842000000000001</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737</v>
      </c>
      <c r="B864" s="180" t="s">
        <v>750</v>
      </c>
      <c r="C864" s="180">
        <v>145295</v>
      </c>
      <c r="D864" s="183">
        <v>45022</v>
      </c>
      <c r="E864" s="184">
        <v>1326.6962000000001</v>
      </c>
      <c r="F864" s="184">
        <v>14.991899999999999</v>
      </c>
      <c r="G864" s="184">
        <v>11.6083</v>
      </c>
      <c r="H864" s="184">
        <v>13.4862</v>
      </c>
      <c r="I864" s="184">
        <v>10.9268</v>
      </c>
      <c r="J864" s="184">
        <v>9.6707999999999998</v>
      </c>
      <c r="K864" s="184">
        <v>7.2647000000000004</v>
      </c>
      <c r="L864" s="184">
        <v>6.7149000000000001</v>
      </c>
      <c r="M864" s="184">
        <v>6.2488000000000001</v>
      </c>
      <c r="N864" s="184">
        <v>5.3491</v>
      </c>
      <c r="O864" s="184">
        <v>5.5571000000000002</v>
      </c>
      <c r="P864" s="184"/>
      <c r="Q864" s="184">
        <v>6.5807000000000002</v>
      </c>
      <c r="R864" s="184">
        <v>4.6402999999999999</v>
      </c>
      <c r="T864" s="106"/>
      <c r="U864" s="107"/>
      <c r="V864" s="107"/>
      <c r="W864" s="107"/>
      <c r="X864" s="107"/>
      <c r="Y864" s="107"/>
      <c r="Z864" s="107"/>
      <c r="AA864" s="107"/>
      <c r="AB864" s="107"/>
      <c r="AC864" s="107"/>
      <c r="AD864" s="107"/>
      <c r="AE864" s="107"/>
      <c r="AF864" s="107"/>
      <c r="AG864" s="107"/>
      <c r="AH864" s="107"/>
    </row>
    <row r="865" spans="1:34" x14ac:dyDescent="0.3">
      <c r="A865" s="180" t="s">
        <v>737</v>
      </c>
      <c r="B865" s="180" t="s">
        <v>751</v>
      </c>
      <c r="C865" s="180">
        <v>145287</v>
      </c>
      <c r="D865" s="183">
        <v>45022</v>
      </c>
      <c r="E865" s="184">
        <v>1281.0392999999999</v>
      </c>
      <c r="F865" s="184">
        <v>14.491300000000001</v>
      </c>
      <c r="G865" s="184">
        <v>11.108000000000001</v>
      </c>
      <c r="H865" s="184">
        <v>12.9849</v>
      </c>
      <c r="I865" s="184">
        <v>10.4246</v>
      </c>
      <c r="J865" s="184">
        <v>9.1667000000000005</v>
      </c>
      <c r="K865" s="184">
        <v>6.7561</v>
      </c>
      <c r="L865" s="184">
        <v>6.1988000000000003</v>
      </c>
      <c r="M865" s="184">
        <v>5.7263999999999999</v>
      </c>
      <c r="N865" s="184">
        <v>4.8236999999999997</v>
      </c>
      <c r="O865" s="184">
        <v>4.8323</v>
      </c>
      <c r="P865" s="184"/>
      <c r="Q865" s="184">
        <v>5.7424999999999997</v>
      </c>
      <c r="R865" s="184">
        <v>4.0434000000000001</v>
      </c>
      <c r="T865" s="106"/>
      <c r="U865" s="107"/>
      <c r="V865" s="107"/>
      <c r="W865" s="107"/>
      <c r="X865" s="107"/>
      <c r="Y865" s="107"/>
      <c r="Z865" s="107"/>
      <c r="AA865" s="107"/>
      <c r="AB865" s="107"/>
      <c r="AC865" s="107"/>
      <c r="AD865" s="107"/>
      <c r="AE865" s="107"/>
      <c r="AF865" s="107"/>
      <c r="AG865" s="107"/>
      <c r="AH865" s="107"/>
    </row>
    <row r="866" spans="1:34" x14ac:dyDescent="0.3">
      <c r="A866" s="185" t="s">
        <v>27</v>
      </c>
      <c r="B866" s="180"/>
      <c r="C866" s="180"/>
      <c r="D866" s="180"/>
      <c r="E866" s="180"/>
      <c r="F866" s="186">
        <v>43.350340000000003</v>
      </c>
      <c r="G866" s="186">
        <v>22.897885000000002</v>
      </c>
      <c r="H866" s="186">
        <v>15.862500000000002</v>
      </c>
      <c r="I866" s="186">
        <v>12.909605000000003</v>
      </c>
      <c r="J866" s="186">
        <v>10.093599999999999</v>
      </c>
      <c r="K866" s="186">
        <v>7.4743750000000002</v>
      </c>
      <c r="L866" s="186">
        <v>6.8909149999999997</v>
      </c>
      <c r="M866" s="186">
        <v>6.5938050000000015</v>
      </c>
      <c r="N866" s="186">
        <v>5.2467950000000005</v>
      </c>
      <c r="O866" s="186">
        <v>5.858714285714286</v>
      </c>
      <c r="P866" s="186">
        <v>6.6065699999999996</v>
      </c>
      <c r="Q866" s="186">
        <v>6.404164999999999</v>
      </c>
      <c r="R866" s="186">
        <v>4.7636599999999998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5" t="s">
        <v>407</v>
      </c>
      <c r="B867" s="180"/>
      <c r="C867" s="180"/>
      <c r="D867" s="180"/>
      <c r="E867" s="180"/>
      <c r="F867" s="186">
        <v>44.4726</v>
      </c>
      <c r="G867" s="186">
        <v>22.129899999999999</v>
      </c>
      <c r="H867" s="186">
        <v>15.206700000000001</v>
      </c>
      <c r="I867" s="186">
        <v>13.11425</v>
      </c>
      <c r="J867" s="186">
        <v>9.8221000000000007</v>
      </c>
      <c r="K867" s="186">
        <v>7.5202499999999999</v>
      </c>
      <c r="L867" s="186">
        <v>6.9382000000000001</v>
      </c>
      <c r="M867" s="186">
        <v>6.2927499999999998</v>
      </c>
      <c r="N867" s="186">
        <v>5.1593</v>
      </c>
      <c r="O867" s="186">
        <v>5.9709000000000003</v>
      </c>
      <c r="P867" s="186">
        <v>6.6467000000000001</v>
      </c>
      <c r="Q867" s="186">
        <v>6.6390000000000002</v>
      </c>
      <c r="R867" s="186">
        <v>4.7949999999999999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D868" s="106"/>
      <c r="E868" s="107"/>
      <c r="F868" s="107"/>
      <c r="G868" s="107"/>
      <c r="H868" s="107"/>
      <c r="I868" s="107"/>
      <c r="J868" s="107"/>
      <c r="K868" s="107"/>
      <c r="L868" s="107"/>
      <c r="M868" s="107"/>
      <c r="N868" s="107"/>
      <c r="O868" s="107"/>
      <c r="P868" s="107"/>
      <c r="Q868" s="107"/>
      <c r="R868" s="107"/>
    </row>
    <row r="869" spans="1:34" x14ac:dyDescent="0.3">
      <c r="A869" s="182" t="s">
        <v>752</v>
      </c>
      <c r="B869" s="182"/>
      <c r="C869" s="182"/>
      <c r="D869" s="182"/>
      <c r="E869" s="182"/>
      <c r="F869" s="182"/>
      <c r="G869" s="182"/>
      <c r="H869" s="182"/>
      <c r="I869" s="182"/>
      <c r="J869" s="182"/>
      <c r="K869" s="182"/>
      <c r="L869" s="182"/>
      <c r="M869" s="182"/>
      <c r="N869" s="182"/>
      <c r="O869" s="182"/>
      <c r="P869" s="182"/>
      <c r="Q869" s="182"/>
      <c r="R869" s="182"/>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754</v>
      </c>
      <c r="C870" s="180">
        <v>103309</v>
      </c>
      <c r="D870" s="183">
        <v>45022</v>
      </c>
      <c r="E870" s="184">
        <v>89.454300000000003</v>
      </c>
      <c r="F870" s="184">
        <v>0.1416</v>
      </c>
      <c r="G870" s="184">
        <v>0.96509999999999996</v>
      </c>
      <c r="H870" s="184">
        <v>3.0876000000000001</v>
      </c>
      <c r="I870" s="184">
        <v>2.4279999999999999</v>
      </c>
      <c r="J870" s="184">
        <v>-1.2108000000000001</v>
      </c>
      <c r="K870" s="184">
        <v>-2.5169999999999999</v>
      </c>
      <c r="L870" s="184">
        <v>-0.71409999999999996</v>
      </c>
      <c r="M870" s="184">
        <v>6.8190999999999997</v>
      </c>
      <c r="N870" s="184">
        <v>-2.8443999999999998</v>
      </c>
      <c r="O870" s="184">
        <v>27.191299999999998</v>
      </c>
      <c r="P870" s="184">
        <v>9.7598000000000003</v>
      </c>
      <c r="Q870" s="184">
        <v>13.370699999999999</v>
      </c>
      <c r="R870" s="184">
        <v>8.9788999999999994</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755</v>
      </c>
      <c r="C871" s="180">
        <v>119564</v>
      </c>
      <c r="D871" s="183">
        <v>45022</v>
      </c>
      <c r="E871" s="184">
        <v>98.616399999999999</v>
      </c>
      <c r="F871" s="184">
        <v>0.14419999999999999</v>
      </c>
      <c r="G871" s="184">
        <v>0.97240000000000004</v>
      </c>
      <c r="H871" s="184">
        <v>3.1059999999999999</v>
      </c>
      <c r="I871" s="184">
        <v>2.4588000000000001</v>
      </c>
      <c r="J871" s="184">
        <v>-1.1429</v>
      </c>
      <c r="K871" s="184">
        <v>-2.31</v>
      </c>
      <c r="L871" s="184">
        <v>-0.23369999999999999</v>
      </c>
      <c r="M871" s="184">
        <v>7.6420000000000003</v>
      </c>
      <c r="N871" s="184">
        <v>-1.8619000000000001</v>
      </c>
      <c r="O871" s="184">
        <v>28.386399999999998</v>
      </c>
      <c r="P871" s="184">
        <v>10.7874</v>
      </c>
      <c r="Q871" s="184">
        <v>13.7707</v>
      </c>
      <c r="R871" s="184">
        <v>10.0129</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756</v>
      </c>
      <c r="C872" s="180">
        <v>120468</v>
      </c>
      <c r="D872" s="183">
        <v>45022</v>
      </c>
      <c r="E872" s="184">
        <v>41.92</v>
      </c>
      <c r="F872" s="184">
        <v>0.11940000000000001</v>
      </c>
      <c r="G872" s="184">
        <v>1.0608</v>
      </c>
      <c r="H872" s="184">
        <v>3.1496</v>
      </c>
      <c r="I872" s="184">
        <v>2.9470000000000001</v>
      </c>
      <c r="J872" s="184">
        <v>-0.80449999999999999</v>
      </c>
      <c r="K872" s="184">
        <v>-2.6475</v>
      </c>
      <c r="L872" s="184">
        <v>-8.7108000000000008</v>
      </c>
      <c r="M872" s="184">
        <v>-1.0153000000000001</v>
      </c>
      <c r="N872" s="184">
        <v>-14.6058</v>
      </c>
      <c r="O872" s="184">
        <v>20.319400000000002</v>
      </c>
      <c r="P872" s="184">
        <v>8.3546999999999993</v>
      </c>
      <c r="Q872" s="184">
        <v>13.274900000000001</v>
      </c>
      <c r="R872" s="184">
        <v>0.46839999999999998</v>
      </c>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757</v>
      </c>
      <c r="C873" s="180">
        <v>117560</v>
      </c>
      <c r="D873" s="183">
        <v>45022</v>
      </c>
      <c r="E873" s="184">
        <v>37.11</v>
      </c>
      <c r="F873" s="184">
        <v>0.1079</v>
      </c>
      <c r="G873" s="184">
        <v>1.0621</v>
      </c>
      <c r="H873" s="184">
        <v>3.1120000000000001</v>
      </c>
      <c r="I873" s="184">
        <v>2.9117999999999999</v>
      </c>
      <c r="J873" s="184">
        <v>-0.85489999999999999</v>
      </c>
      <c r="K873" s="184">
        <v>-2.8534000000000002</v>
      </c>
      <c r="L873" s="184">
        <v>-9.1554000000000002</v>
      </c>
      <c r="M873" s="184">
        <v>-1.7734000000000001</v>
      </c>
      <c r="N873" s="184">
        <v>-15.5055</v>
      </c>
      <c r="O873" s="184">
        <v>18.964400000000001</v>
      </c>
      <c r="P873" s="184">
        <v>7.0923999999999996</v>
      </c>
      <c r="Q873" s="184">
        <v>12.940899999999999</v>
      </c>
      <c r="R873" s="184">
        <v>-0.62729999999999997</v>
      </c>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2046</v>
      </c>
      <c r="C874" s="180">
        <v>118421</v>
      </c>
      <c r="D874" s="183">
        <v>45022</v>
      </c>
      <c r="E874" s="184">
        <v>59.216000000000001</v>
      </c>
      <c r="F874" s="184">
        <v>0.67500000000000004</v>
      </c>
      <c r="G874" s="184">
        <v>1.7108000000000001</v>
      </c>
      <c r="H874" s="184">
        <v>3.6677</v>
      </c>
      <c r="I874" s="184">
        <v>3.8494999999999999</v>
      </c>
      <c r="J874" s="184">
        <v>1.0805</v>
      </c>
      <c r="K874" s="184">
        <v>1.3157000000000001</v>
      </c>
      <c r="L874" s="184">
        <v>-1.7276</v>
      </c>
      <c r="M874" s="184">
        <v>7.2365000000000004</v>
      </c>
      <c r="N874" s="184">
        <v>-3.5569999999999999</v>
      </c>
      <c r="O874" s="184">
        <v>25.628299999999999</v>
      </c>
      <c r="P874" s="184">
        <v>6.9786999999999999</v>
      </c>
      <c r="Q874" s="184">
        <v>11.1632</v>
      </c>
      <c r="R874" s="184">
        <v>7.7754000000000003</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2047</v>
      </c>
      <c r="C875" s="180">
        <v>108592</v>
      </c>
      <c r="D875" s="183">
        <v>45022</v>
      </c>
      <c r="E875" s="184">
        <v>51.790999999999997</v>
      </c>
      <c r="F875" s="184">
        <v>0.67259999999999998</v>
      </c>
      <c r="G875" s="184">
        <v>1.7004999999999999</v>
      </c>
      <c r="H875" s="184">
        <v>3.64</v>
      </c>
      <c r="I875" s="184">
        <v>3.8</v>
      </c>
      <c r="J875" s="184">
        <v>0.9748</v>
      </c>
      <c r="K875" s="184">
        <v>0.99450000000000005</v>
      </c>
      <c r="L875" s="184">
        <v>-2.3658999999999999</v>
      </c>
      <c r="M875" s="184">
        <v>6.1726000000000001</v>
      </c>
      <c r="N875" s="184">
        <v>-4.8308999999999997</v>
      </c>
      <c r="O875" s="184">
        <v>23.948</v>
      </c>
      <c r="P875" s="184">
        <v>5.5343999999999998</v>
      </c>
      <c r="Q875" s="184">
        <v>10.115</v>
      </c>
      <c r="R875" s="184">
        <v>6.3394000000000004</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1841</v>
      </c>
      <c r="C876" s="180">
        <v>150264</v>
      </c>
      <c r="D876" s="183">
        <v>45022</v>
      </c>
      <c r="E876" s="184">
        <v>15.7692</v>
      </c>
      <c r="F876" s="184">
        <v>0.39539999999999997</v>
      </c>
      <c r="G876" s="184">
        <v>1.323</v>
      </c>
      <c r="H876" s="184">
        <v>3.3605</v>
      </c>
      <c r="I876" s="184">
        <v>3.1415000000000002</v>
      </c>
      <c r="J876" s="184">
        <v>-1.1651</v>
      </c>
      <c r="K876" s="184">
        <v>8.7599999999999997E-2</v>
      </c>
      <c r="L876" s="184">
        <v>-0.21640000000000001</v>
      </c>
      <c r="M876" s="184">
        <v>8.9025999999999996</v>
      </c>
      <c r="N876" s="184">
        <v>-0.47649999999999998</v>
      </c>
      <c r="O876" s="184">
        <v>26.6843</v>
      </c>
      <c r="P876" s="184">
        <v>9.7919999999999998</v>
      </c>
      <c r="Q876" s="184">
        <v>8.6317000000000004</v>
      </c>
      <c r="R876" s="184">
        <v>11.2988</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1842</v>
      </c>
      <c r="C877" s="180">
        <v>150263</v>
      </c>
      <c r="D877" s="183">
        <v>45022</v>
      </c>
      <c r="E877" s="184">
        <v>14.515000000000001</v>
      </c>
      <c r="F877" s="184">
        <v>0.39079999999999998</v>
      </c>
      <c r="G877" s="184">
        <v>1.3093999999999999</v>
      </c>
      <c r="H877" s="184">
        <v>3.3220999999999998</v>
      </c>
      <c r="I877" s="184">
        <v>3.0718999999999999</v>
      </c>
      <c r="J877" s="184">
        <v>-1.3156000000000001</v>
      </c>
      <c r="K877" s="184">
        <v>-0.34939999999999999</v>
      </c>
      <c r="L877" s="184">
        <v>-1.0849</v>
      </c>
      <c r="M877" s="184">
        <v>7.4493</v>
      </c>
      <c r="N877" s="184">
        <v>-2.2090999999999998</v>
      </c>
      <c r="O877" s="184">
        <v>24.655000000000001</v>
      </c>
      <c r="P877" s="184">
        <v>8.1593999999999998</v>
      </c>
      <c r="Q877" s="184">
        <v>7.0073999999999996</v>
      </c>
      <c r="R877" s="184">
        <v>9.4261999999999997</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758</v>
      </c>
      <c r="C878" s="180">
        <v>119096</v>
      </c>
      <c r="D878" s="183">
        <v>45022</v>
      </c>
      <c r="E878" s="184">
        <v>34.807000000000002</v>
      </c>
      <c r="F878" s="184">
        <v>0.81100000000000005</v>
      </c>
      <c r="G878" s="184">
        <v>0.88990000000000002</v>
      </c>
      <c r="H878" s="184">
        <v>2.7633999999999999</v>
      </c>
      <c r="I878" s="184">
        <v>2.1602000000000001</v>
      </c>
      <c r="J878" s="184">
        <v>-1.7112000000000001</v>
      </c>
      <c r="K878" s="184">
        <v>-0.97299999999999998</v>
      </c>
      <c r="L878" s="184">
        <v>-5.2431999999999999</v>
      </c>
      <c r="M878" s="184">
        <v>6.2386999999999997</v>
      </c>
      <c r="N878" s="184">
        <v>-2.1065</v>
      </c>
      <c r="O878" s="184">
        <v>25.438800000000001</v>
      </c>
      <c r="P878" s="184">
        <v>8.4243000000000006</v>
      </c>
      <c r="Q878" s="184">
        <v>11.8034</v>
      </c>
      <c r="R878" s="184">
        <v>5.3072999999999997</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759</v>
      </c>
      <c r="C879" s="180">
        <v>112901</v>
      </c>
      <c r="D879" s="183">
        <v>45022</v>
      </c>
      <c r="E879" s="184">
        <v>31.928000000000001</v>
      </c>
      <c r="F879" s="184">
        <v>0.80830000000000002</v>
      </c>
      <c r="G879" s="184">
        <v>0.88149999999999995</v>
      </c>
      <c r="H879" s="184">
        <v>2.7416999999999998</v>
      </c>
      <c r="I879" s="184">
        <v>2.1206</v>
      </c>
      <c r="J879" s="184">
        <v>-1.7963</v>
      </c>
      <c r="K879" s="184">
        <v>-1.2282</v>
      </c>
      <c r="L879" s="184">
        <v>-5.742</v>
      </c>
      <c r="M879" s="184">
        <v>5.3937999999999997</v>
      </c>
      <c r="N879" s="184">
        <v>-3.1457999999999999</v>
      </c>
      <c r="O879" s="184">
        <v>24.104399999999998</v>
      </c>
      <c r="P879" s="184">
        <v>7.3090000000000002</v>
      </c>
      <c r="Q879" s="184">
        <v>9.4702000000000002</v>
      </c>
      <c r="R879" s="184">
        <v>4.1912000000000003</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760</v>
      </c>
      <c r="C880" s="180">
        <v>105817</v>
      </c>
      <c r="D880" s="183">
        <v>45022</v>
      </c>
      <c r="E880" s="184">
        <v>68.0685</v>
      </c>
      <c r="F880" s="184">
        <v>0.25519999999999998</v>
      </c>
      <c r="G880" s="184">
        <v>0.92090000000000005</v>
      </c>
      <c r="H880" s="184">
        <v>2.5834000000000001</v>
      </c>
      <c r="I880" s="184">
        <v>2.3488000000000002</v>
      </c>
      <c r="J880" s="184">
        <v>-1.2292000000000001</v>
      </c>
      <c r="K880" s="184">
        <v>-3.8614000000000002</v>
      </c>
      <c r="L880" s="184">
        <v>-0.83930000000000005</v>
      </c>
      <c r="M880" s="184">
        <v>10.597200000000001</v>
      </c>
      <c r="N880" s="184">
        <v>2.5358000000000001</v>
      </c>
      <c r="O880" s="184">
        <v>34.203499999999998</v>
      </c>
      <c r="P880" s="184">
        <v>12.1328</v>
      </c>
      <c r="Q880" s="184">
        <v>12.9876</v>
      </c>
      <c r="R880" s="184">
        <v>14.3775</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761</v>
      </c>
      <c r="C881" s="180">
        <v>118564</v>
      </c>
      <c r="D881" s="183">
        <v>45022</v>
      </c>
      <c r="E881" s="184">
        <v>75.244</v>
      </c>
      <c r="F881" s="184">
        <v>0.25719999999999998</v>
      </c>
      <c r="G881" s="184">
        <v>0.92659999999999998</v>
      </c>
      <c r="H881" s="184">
        <v>2.5989</v>
      </c>
      <c r="I881" s="184">
        <v>2.3761000000000001</v>
      </c>
      <c r="J881" s="184">
        <v>-1.1708000000000001</v>
      </c>
      <c r="K881" s="184">
        <v>-3.6787000000000001</v>
      </c>
      <c r="L881" s="184">
        <v>-0.44669999999999999</v>
      </c>
      <c r="M881" s="184">
        <v>11.2621</v>
      </c>
      <c r="N881" s="184">
        <v>3.3584000000000001</v>
      </c>
      <c r="O881" s="184">
        <v>35.2849</v>
      </c>
      <c r="P881" s="184">
        <v>13.125</v>
      </c>
      <c r="Q881" s="184">
        <v>17.3049</v>
      </c>
      <c r="R881" s="184">
        <v>15.281000000000001</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762</v>
      </c>
      <c r="C882" s="180">
        <v>102760</v>
      </c>
      <c r="D882" s="183">
        <v>45022</v>
      </c>
      <c r="E882" s="184">
        <v>132.12100000000001</v>
      </c>
      <c r="F882" s="184">
        <v>7.8799999999999995E-2</v>
      </c>
      <c r="G882" s="184">
        <v>0.20549999999999999</v>
      </c>
      <c r="H882" s="184">
        <v>1.8266</v>
      </c>
      <c r="I882" s="184">
        <v>2.1486000000000001</v>
      </c>
      <c r="J882" s="184">
        <v>-0.60929999999999995</v>
      </c>
      <c r="K882" s="184">
        <v>-0.64749999999999996</v>
      </c>
      <c r="L882" s="184">
        <v>3.0737999999999999</v>
      </c>
      <c r="M882" s="184">
        <v>16.558199999999999</v>
      </c>
      <c r="N882" s="184">
        <v>10.985900000000001</v>
      </c>
      <c r="O882" s="184">
        <v>37.1676</v>
      </c>
      <c r="P882" s="184">
        <v>10.418799999999999</v>
      </c>
      <c r="Q882" s="184">
        <v>14.919</v>
      </c>
      <c r="R882" s="184">
        <v>22.297999999999998</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763</v>
      </c>
      <c r="C883" s="180">
        <v>118950</v>
      </c>
      <c r="D883" s="183">
        <v>45022</v>
      </c>
      <c r="E883" s="184">
        <v>145.88900000000001</v>
      </c>
      <c r="F883" s="184">
        <v>8.2299999999999998E-2</v>
      </c>
      <c r="G883" s="184">
        <v>0.21640000000000001</v>
      </c>
      <c r="H883" s="184">
        <v>1.8565</v>
      </c>
      <c r="I883" s="184">
        <v>2.2067999999999999</v>
      </c>
      <c r="J883" s="184">
        <v>-0.47410000000000002</v>
      </c>
      <c r="K883" s="184">
        <v>-0.27</v>
      </c>
      <c r="L883" s="184">
        <v>3.8170999999999999</v>
      </c>
      <c r="M883" s="184">
        <v>17.784500000000001</v>
      </c>
      <c r="N883" s="184">
        <v>12.534800000000001</v>
      </c>
      <c r="O883" s="184">
        <v>38.859099999999998</v>
      </c>
      <c r="P883" s="184">
        <v>11.6417</v>
      </c>
      <c r="Q883" s="184">
        <v>13.4907</v>
      </c>
      <c r="R883" s="184">
        <v>23.925599999999999</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1953</v>
      </c>
      <c r="C884" s="180">
        <v>148411</v>
      </c>
      <c r="D884" s="183">
        <v>45022</v>
      </c>
      <c r="E884" s="184">
        <v>16.441800000000001</v>
      </c>
      <c r="F884" s="184">
        <v>0.31790000000000002</v>
      </c>
      <c r="G884" s="184">
        <v>1.4361999999999999</v>
      </c>
      <c r="H884" s="184">
        <v>3.2004999999999999</v>
      </c>
      <c r="I884" s="184">
        <v>3.0413999999999999</v>
      </c>
      <c r="J884" s="184">
        <v>-0.22819999999999999</v>
      </c>
      <c r="K884" s="184">
        <v>-0.59789999999999999</v>
      </c>
      <c r="L884" s="184">
        <v>0.78029999999999999</v>
      </c>
      <c r="M884" s="184">
        <v>12.183199999999999</v>
      </c>
      <c r="N884" s="184">
        <v>-1.2948999999999999</v>
      </c>
      <c r="O884" s="184"/>
      <c r="P884" s="184"/>
      <c r="Q884" s="184">
        <v>20.165199999999999</v>
      </c>
      <c r="R884" s="184">
        <v>11.351599999999999</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1954</v>
      </c>
      <c r="C885" s="180">
        <v>148409</v>
      </c>
      <c r="D885" s="183">
        <v>45022</v>
      </c>
      <c r="E885" s="184">
        <v>15.7461</v>
      </c>
      <c r="F885" s="184">
        <v>0.31469999999999998</v>
      </c>
      <c r="G885" s="184">
        <v>1.4268000000000001</v>
      </c>
      <c r="H885" s="184">
        <v>3.1745999999999999</v>
      </c>
      <c r="I885" s="184">
        <v>3.0011999999999999</v>
      </c>
      <c r="J885" s="184">
        <v>-0.32279999999999998</v>
      </c>
      <c r="K885" s="184">
        <v>-0.88880000000000003</v>
      </c>
      <c r="L885" s="184">
        <v>9.7900000000000001E-2</v>
      </c>
      <c r="M885" s="184">
        <v>10.956799999999999</v>
      </c>
      <c r="N885" s="184">
        <v>-2.7795999999999998</v>
      </c>
      <c r="O885" s="184"/>
      <c r="P885" s="184"/>
      <c r="Q885" s="184">
        <v>18.261199999999999</v>
      </c>
      <c r="R885" s="184">
        <v>9.6090999999999998</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764</v>
      </c>
      <c r="C886" s="180">
        <v>111957</v>
      </c>
      <c r="D886" s="183">
        <v>45022</v>
      </c>
      <c r="E886" s="184">
        <v>51.26</v>
      </c>
      <c r="F886" s="184">
        <v>0.31309999999999999</v>
      </c>
      <c r="G886" s="184">
        <v>0.72709999999999997</v>
      </c>
      <c r="H886" s="184">
        <v>2.5815000000000001</v>
      </c>
      <c r="I886" s="184">
        <v>2.3153999999999999</v>
      </c>
      <c r="J886" s="184">
        <v>0.19550000000000001</v>
      </c>
      <c r="K886" s="184">
        <v>-1.3851</v>
      </c>
      <c r="L886" s="184">
        <v>2.3357999999999999</v>
      </c>
      <c r="M886" s="184">
        <v>11.897</v>
      </c>
      <c r="N886" s="184">
        <v>3.4302000000000001</v>
      </c>
      <c r="O886" s="184">
        <v>32.43</v>
      </c>
      <c r="P886" s="184">
        <v>12.616199999999999</v>
      </c>
      <c r="Q886" s="184">
        <v>12.509499999999999</v>
      </c>
      <c r="R886" s="184">
        <v>13.8024</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765</v>
      </c>
      <c r="C887" s="180">
        <v>120722</v>
      </c>
      <c r="D887" s="183">
        <v>45022</v>
      </c>
      <c r="E887" s="184">
        <v>57.2</v>
      </c>
      <c r="F887" s="184">
        <v>0.33329999999999999</v>
      </c>
      <c r="G887" s="184">
        <v>0.75739999999999996</v>
      </c>
      <c r="H887" s="184">
        <v>2.6193</v>
      </c>
      <c r="I887" s="184">
        <v>2.3805000000000001</v>
      </c>
      <c r="J887" s="184">
        <v>0.29809999999999998</v>
      </c>
      <c r="K887" s="184">
        <v>-1.0551999999999999</v>
      </c>
      <c r="L887" s="184">
        <v>3.0259</v>
      </c>
      <c r="M887" s="184">
        <v>13.021100000000001</v>
      </c>
      <c r="N887" s="184">
        <v>4.8194999999999997</v>
      </c>
      <c r="O887" s="184">
        <v>34.104900000000001</v>
      </c>
      <c r="P887" s="184">
        <v>13.9366</v>
      </c>
      <c r="Q887" s="184">
        <v>13.702199999999999</v>
      </c>
      <c r="R887" s="184">
        <v>15.295500000000001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766</v>
      </c>
      <c r="C888" s="180">
        <v>141920</v>
      </c>
      <c r="D888" s="183">
        <v>45022</v>
      </c>
      <c r="E888" s="184">
        <v>16.41</v>
      </c>
      <c r="F888" s="184">
        <v>6.0999999999999999E-2</v>
      </c>
      <c r="G888" s="184">
        <v>1.2338</v>
      </c>
      <c r="H888" s="184">
        <v>3.4026000000000001</v>
      </c>
      <c r="I888" s="184">
        <v>3.0779000000000001</v>
      </c>
      <c r="J888" s="184">
        <v>-0.36430000000000001</v>
      </c>
      <c r="K888" s="184">
        <v>0</v>
      </c>
      <c r="L888" s="184">
        <v>1.2338</v>
      </c>
      <c r="M888" s="184">
        <v>10.8035</v>
      </c>
      <c r="N888" s="184">
        <v>-0.96560000000000001</v>
      </c>
      <c r="O888" s="184">
        <v>29.047000000000001</v>
      </c>
      <c r="P888" s="184">
        <v>10.3193</v>
      </c>
      <c r="Q888" s="184">
        <v>9.6317000000000004</v>
      </c>
      <c r="R888" s="184">
        <v>12.0084</v>
      </c>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767</v>
      </c>
      <c r="C889" s="180">
        <v>141919</v>
      </c>
      <c r="D889" s="183">
        <v>45022</v>
      </c>
      <c r="E889" s="184">
        <v>15.26</v>
      </c>
      <c r="F889" s="184">
        <v>6.5600000000000006E-2</v>
      </c>
      <c r="G889" s="184">
        <v>1.2607999999999999</v>
      </c>
      <c r="H889" s="184">
        <v>3.3875000000000002</v>
      </c>
      <c r="I889" s="184">
        <v>3.1080999999999999</v>
      </c>
      <c r="J889" s="184">
        <v>-0.3916</v>
      </c>
      <c r="K889" s="184">
        <v>-0.19620000000000001</v>
      </c>
      <c r="L889" s="184">
        <v>0.85919999999999996</v>
      </c>
      <c r="M889" s="184">
        <v>10.101000000000001</v>
      </c>
      <c r="N889" s="184">
        <v>-1.8018000000000001</v>
      </c>
      <c r="O889" s="184">
        <v>27.8935</v>
      </c>
      <c r="P889" s="184">
        <v>8.9684000000000008</v>
      </c>
      <c r="Q889" s="184">
        <v>8.1628000000000007</v>
      </c>
      <c r="R889" s="184">
        <v>11.023999999999999</v>
      </c>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768</v>
      </c>
      <c r="C890" s="180">
        <v>131580</v>
      </c>
      <c r="D890" s="183">
        <v>45022</v>
      </c>
      <c r="E890" s="184">
        <v>33.659100000000002</v>
      </c>
      <c r="F890" s="184">
        <v>0.23649999999999999</v>
      </c>
      <c r="G890" s="184">
        <v>0.90229999999999999</v>
      </c>
      <c r="H890" s="184">
        <v>2.6223000000000001</v>
      </c>
      <c r="I890" s="184">
        <v>2.1499000000000001</v>
      </c>
      <c r="J890" s="184">
        <v>-3.7100000000000001E-2</v>
      </c>
      <c r="K890" s="184">
        <v>1.1500999999999999</v>
      </c>
      <c r="L890" s="184">
        <v>2.4437000000000002</v>
      </c>
      <c r="M890" s="184">
        <v>15.5816</v>
      </c>
      <c r="N890" s="184">
        <v>2.3527</v>
      </c>
      <c r="O890" s="184">
        <v>33.970399999999998</v>
      </c>
      <c r="P890" s="184">
        <v>17.338000000000001</v>
      </c>
      <c r="Q890" s="184">
        <v>15.4689</v>
      </c>
      <c r="R890" s="184">
        <v>14.243</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769</v>
      </c>
      <c r="C891" s="180">
        <v>131578</v>
      </c>
      <c r="D891" s="183">
        <v>45022</v>
      </c>
      <c r="E891" s="184">
        <v>30.361499999999999</v>
      </c>
      <c r="F891" s="184">
        <v>0.2334</v>
      </c>
      <c r="G891" s="184">
        <v>0.89359999999999995</v>
      </c>
      <c r="H891" s="184">
        <v>2.5992999999999999</v>
      </c>
      <c r="I891" s="184">
        <v>2.1097000000000001</v>
      </c>
      <c r="J891" s="184">
        <v>-0.1237</v>
      </c>
      <c r="K891" s="184">
        <v>0.89590000000000003</v>
      </c>
      <c r="L891" s="184">
        <v>1.9225000000000001</v>
      </c>
      <c r="M891" s="184">
        <v>14.691599999999999</v>
      </c>
      <c r="N891" s="184">
        <v>1.2965</v>
      </c>
      <c r="O891" s="184">
        <v>32.471600000000002</v>
      </c>
      <c r="P891" s="184">
        <v>15.850899999999999</v>
      </c>
      <c r="Q891" s="184">
        <v>14.066599999999999</v>
      </c>
      <c r="R891" s="184">
        <v>13.019299999999999</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1630</v>
      </c>
      <c r="C892" s="180">
        <v>148481</v>
      </c>
      <c r="D892" s="183">
        <v>45022</v>
      </c>
      <c r="E892" s="184">
        <v>14.75</v>
      </c>
      <c r="F892" s="184">
        <v>0.1358</v>
      </c>
      <c r="G892" s="184">
        <v>0.95820000000000005</v>
      </c>
      <c r="H892" s="184">
        <v>2.573</v>
      </c>
      <c r="I892" s="184">
        <v>2.6444000000000001</v>
      </c>
      <c r="J892" s="184">
        <v>-1.4696</v>
      </c>
      <c r="K892" s="184">
        <v>-3.7833999999999999</v>
      </c>
      <c r="L892" s="184">
        <v>-4.7157999999999998</v>
      </c>
      <c r="M892" s="184">
        <v>4.6841999999999997</v>
      </c>
      <c r="N892" s="184">
        <v>-7.3491999999999997</v>
      </c>
      <c r="O892" s="184"/>
      <c r="P892" s="184"/>
      <c r="Q892" s="184">
        <v>16.691500000000001</v>
      </c>
      <c r="R892" s="184">
        <v>8.7584</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1631</v>
      </c>
      <c r="C893" s="180">
        <v>148483</v>
      </c>
      <c r="D893" s="183">
        <v>45022</v>
      </c>
      <c r="E893" s="184">
        <v>14.14</v>
      </c>
      <c r="F893" s="184">
        <v>0.21260000000000001</v>
      </c>
      <c r="G893" s="184">
        <v>1</v>
      </c>
      <c r="H893" s="184">
        <v>2.5381</v>
      </c>
      <c r="I893" s="184">
        <v>2.6124999999999998</v>
      </c>
      <c r="J893" s="184">
        <v>-1.532</v>
      </c>
      <c r="K893" s="184">
        <v>-4.1356000000000002</v>
      </c>
      <c r="L893" s="184">
        <v>-5.3548</v>
      </c>
      <c r="M893" s="184">
        <v>3.5139</v>
      </c>
      <c r="N893" s="184">
        <v>-8.7742000000000004</v>
      </c>
      <c r="O893" s="184"/>
      <c r="P893" s="184"/>
      <c r="Q893" s="184">
        <v>14.750400000000001</v>
      </c>
      <c r="R893" s="184">
        <v>6.9584999999999999</v>
      </c>
      <c r="T893" s="106"/>
      <c r="U893" s="107"/>
      <c r="V893" s="107"/>
      <c r="W893" s="107"/>
      <c r="X893" s="107"/>
      <c r="Y893" s="107"/>
      <c r="Z893" s="107"/>
      <c r="AA893" s="107"/>
      <c r="AB893" s="107"/>
      <c r="AC893" s="107"/>
      <c r="AD893" s="107"/>
      <c r="AE893" s="107"/>
      <c r="AF893" s="107"/>
      <c r="AG893" s="107"/>
      <c r="AH893" s="107"/>
    </row>
    <row r="894" spans="1:34" x14ac:dyDescent="0.3">
      <c r="A894" s="180" t="s">
        <v>753</v>
      </c>
      <c r="B894" s="180" t="s">
        <v>1879</v>
      </c>
      <c r="C894" s="180">
        <v>120488</v>
      </c>
      <c r="D894" s="183">
        <v>45022</v>
      </c>
      <c r="E894" s="184">
        <v>13.5192</v>
      </c>
      <c r="F894" s="184">
        <v>0.46150000000000002</v>
      </c>
      <c r="G894" s="184">
        <v>0.78879999999999995</v>
      </c>
      <c r="H894" s="184">
        <v>2.2864</v>
      </c>
      <c r="I894" s="184">
        <v>1.9500999999999999</v>
      </c>
      <c r="J894" s="184">
        <v>-1.5998000000000001</v>
      </c>
      <c r="K894" s="184">
        <v>-1.9758</v>
      </c>
      <c r="L894" s="184">
        <v>1.9386000000000001</v>
      </c>
      <c r="M894" s="184">
        <v>11.68</v>
      </c>
      <c r="N894" s="184">
        <v>2.4609000000000001</v>
      </c>
      <c r="O894" s="184">
        <v>25.6021</v>
      </c>
      <c r="P894" s="184">
        <v>7.8548999999999998</v>
      </c>
      <c r="Q894" s="184">
        <v>12.9139</v>
      </c>
      <c r="R894" s="184">
        <v>10.2157</v>
      </c>
      <c r="T894" s="106"/>
      <c r="U894" s="107"/>
      <c r="V894" s="107"/>
      <c r="W894" s="107"/>
      <c r="X894" s="107"/>
      <c r="Y894" s="107"/>
      <c r="Z894" s="107"/>
      <c r="AA894" s="107"/>
      <c r="AB894" s="107"/>
      <c r="AC894" s="107"/>
      <c r="AD894" s="107"/>
      <c r="AE894" s="107"/>
      <c r="AF894" s="107"/>
      <c r="AG894" s="107"/>
      <c r="AH894" s="107"/>
    </row>
    <row r="895" spans="1:34" x14ac:dyDescent="0.3">
      <c r="A895" s="180" t="s">
        <v>753</v>
      </c>
      <c r="B895" s="180" t="s">
        <v>1880</v>
      </c>
      <c r="C895" s="180">
        <v>107410</v>
      </c>
      <c r="D895" s="183">
        <v>45022</v>
      </c>
      <c r="E895" s="184">
        <v>11.9366</v>
      </c>
      <c r="F895" s="184">
        <v>0.45950000000000002</v>
      </c>
      <c r="G895" s="184">
        <v>0.78100000000000003</v>
      </c>
      <c r="H895" s="184">
        <v>2.2660999999999998</v>
      </c>
      <c r="I895" s="184">
        <v>1.9151</v>
      </c>
      <c r="J895" s="184">
        <v>-1.6746000000000001</v>
      </c>
      <c r="K895" s="184">
        <v>-2.1926999999999999</v>
      </c>
      <c r="L895" s="184">
        <v>1.506</v>
      </c>
      <c r="M895" s="184">
        <v>10.9772</v>
      </c>
      <c r="N895" s="184">
        <v>1.5985</v>
      </c>
      <c r="O895" s="184">
        <v>24.299099999999999</v>
      </c>
      <c r="P895" s="184">
        <v>6.4965999999999999</v>
      </c>
      <c r="Q895" s="184">
        <v>1.1796</v>
      </c>
      <c r="R895" s="184">
        <v>9.1898</v>
      </c>
      <c r="T895" s="106"/>
      <c r="U895" s="107"/>
      <c r="V895" s="107"/>
      <c r="W895" s="107"/>
      <c r="X895" s="107"/>
      <c r="Y895" s="107"/>
      <c r="Z895" s="107"/>
      <c r="AA895" s="107"/>
      <c r="AB895" s="107"/>
      <c r="AC895" s="107"/>
      <c r="AD895" s="107"/>
      <c r="AE895" s="107"/>
      <c r="AF895" s="107"/>
      <c r="AG895" s="107"/>
      <c r="AH895" s="107"/>
    </row>
    <row r="896" spans="1:34" x14ac:dyDescent="0.3">
      <c r="A896" s="180" t="s">
        <v>753</v>
      </c>
      <c r="B896" s="180" t="s">
        <v>770</v>
      </c>
      <c r="C896" s="180">
        <v>147473</v>
      </c>
      <c r="D896" s="183">
        <v>45022</v>
      </c>
      <c r="E896" s="184">
        <v>17.206</v>
      </c>
      <c r="F896" s="184">
        <v>0.128</v>
      </c>
      <c r="G896" s="184">
        <v>0.6905</v>
      </c>
      <c r="H896" s="184">
        <v>2.5021</v>
      </c>
      <c r="I896" s="184">
        <v>2.3984000000000001</v>
      </c>
      <c r="J896" s="184">
        <v>-0.97270000000000001</v>
      </c>
      <c r="K896" s="184">
        <v>-1.7081</v>
      </c>
      <c r="L896" s="184">
        <v>-0.80710000000000004</v>
      </c>
      <c r="M896" s="184">
        <v>10.1395</v>
      </c>
      <c r="N896" s="184">
        <v>-1.3531</v>
      </c>
      <c r="O896" s="184">
        <v>31.29</v>
      </c>
      <c r="P896" s="184"/>
      <c r="Q896" s="184">
        <v>15.6784</v>
      </c>
      <c r="R896" s="184">
        <v>11.0627</v>
      </c>
      <c r="T896" s="106"/>
      <c r="U896" s="107"/>
      <c r="V896" s="107"/>
      <c r="W896" s="107"/>
      <c r="X896" s="107"/>
      <c r="Y896" s="107"/>
      <c r="Z896" s="107"/>
      <c r="AA896" s="107"/>
      <c r="AB896" s="107"/>
      <c r="AC896" s="107"/>
      <c r="AD896" s="107"/>
      <c r="AE896" s="107"/>
      <c r="AF896" s="107"/>
      <c r="AG896" s="107"/>
      <c r="AH896" s="107"/>
    </row>
    <row r="897" spans="1:34" x14ac:dyDescent="0.3">
      <c r="A897" s="180" t="s">
        <v>753</v>
      </c>
      <c r="B897" s="180" t="s">
        <v>771</v>
      </c>
      <c r="C897" s="180">
        <v>147477</v>
      </c>
      <c r="D897" s="183">
        <v>45022</v>
      </c>
      <c r="E897" s="184">
        <v>16.16</v>
      </c>
      <c r="F897" s="184">
        <v>0.1177</v>
      </c>
      <c r="G897" s="184">
        <v>0.67910000000000004</v>
      </c>
      <c r="H897" s="184">
        <v>2.4666000000000001</v>
      </c>
      <c r="I897" s="184">
        <v>2.3433000000000002</v>
      </c>
      <c r="J897" s="184">
        <v>-1.0954999999999999</v>
      </c>
      <c r="K897" s="184">
        <v>-2.0783999999999998</v>
      </c>
      <c r="L897" s="184">
        <v>-1.5713999999999999</v>
      </c>
      <c r="M897" s="184">
        <v>8.8582000000000001</v>
      </c>
      <c r="N897" s="184">
        <v>-2.9020999999999999</v>
      </c>
      <c r="O897" s="184">
        <v>29.1266</v>
      </c>
      <c r="P897" s="184"/>
      <c r="Q897" s="184">
        <v>13.7475</v>
      </c>
      <c r="R897" s="184">
        <v>9.2837999999999994</v>
      </c>
      <c r="T897" s="106"/>
      <c r="U897" s="107"/>
      <c r="V897" s="107"/>
      <c r="W897" s="107"/>
      <c r="X897" s="107"/>
      <c r="Y897" s="107"/>
      <c r="Z897" s="107"/>
      <c r="AA897" s="107"/>
      <c r="AB897" s="107"/>
      <c r="AC897" s="107"/>
      <c r="AD897" s="107"/>
      <c r="AE897" s="107"/>
      <c r="AF897" s="107"/>
      <c r="AG897" s="107"/>
      <c r="AH897" s="107"/>
    </row>
    <row r="898" spans="1:34" x14ac:dyDescent="0.3">
      <c r="A898" s="180" t="s">
        <v>753</v>
      </c>
      <c r="B898" s="180" t="s">
        <v>772</v>
      </c>
      <c r="C898" s="180">
        <v>145376</v>
      </c>
      <c r="D898" s="183"/>
      <c r="E898" s="184"/>
      <c r="F898" s="184"/>
      <c r="G898" s="184"/>
      <c r="H898" s="184"/>
      <c r="I898" s="184"/>
      <c r="J898" s="184"/>
      <c r="K898" s="184"/>
      <c r="L898" s="184"/>
      <c r="M898" s="184"/>
      <c r="N898" s="184"/>
      <c r="O898" s="184"/>
      <c r="P898" s="184"/>
      <c r="Q898" s="184"/>
      <c r="R898" s="184"/>
      <c r="T898" s="106"/>
      <c r="U898" s="107"/>
      <c r="V898" s="107"/>
      <c r="W898" s="107"/>
      <c r="X898" s="107"/>
      <c r="Y898" s="107"/>
      <c r="Z898" s="107"/>
      <c r="AA898" s="107"/>
      <c r="AB898" s="107"/>
      <c r="AC898" s="107"/>
      <c r="AD898" s="107"/>
      <c r="AE898" s="107"/>
      <c r="AF898" s="107"/>
      <c r="AG898" s="107"/>
      <c r="AH898" s="107"/>
    </row>
    <row r="899" spans="1:34" x14ac:dyDescent="0.3">
      <c r="A899" s="180" t="s">
        <v>753</v>
      </c>
      <c r="B899" s="180" t="s">
        <v>773</v>
      </c>
      <c r="C899" s="180">
        <v>145378</v>
      </c>
      <c r="D899" s="183"/>
      <c r="E899" s="184"/>
      <c r="F899" s="184"/>
      <c r="G899" s="184"/>
      <c r="H899" s="184"/>
      <c r="I899" s="184"/>
      <c r="J899" s="184"/>
      <c r="K899" s="184"/>
      <c r="L899" s="184"/>
      <c r="M899" s="184"/>
      <c r="N899" s="184"/>
      <c r="O899" s="184"/>
      <c r="P899" s="184"/>
      <c r="Q899" s="184"/>
      <c r="R899" s="184"/>
      <c r="T899" s="106"/>
      <c r="U899" s="107"/>
      <c r="V899" s="107"/>
      <c r="W899" s="107"/>
      <c r="X899" s="107"/>
      <c r="Y899" s="107"/>
      <c r="Z899" s="107"/>
      <c r="AA899" s="107"/>
      <c r="AB899" s="107"/>
      <c r="AC899" s="107"/>
      <c r="AD899" s="107"/>
      <c r="AE899" s="107"/>
      <c r="AF899" s="107"/>
      <c r="AG899" s="107"/>
      <c r="AH899" s="107"/>
    </row>
    <row r="900" spans="1:34" x14ac:dyDescent="0.3">
      <c r="A900" s="180" t="s">
        <v>753</v>
      </c>
      <c r="B900" s="180" t="s">
        <v>2000</v>
      </c>
      <c r="C900" s="180">
        <v>148567</v>
      </c>
      <c r="D900" s="183">
        <v>45022</v>
      </c>
      <c r="E900" s="184">
        <v>16.807200000000002</v>
      </c>
      <c r="F900" s="184">
        <v>9.11E-2</v>
      </c>
      <c r="G900" s="184">
        <v>0.79100000000000004</v>
      </c>
      <c r="H900" s="184">
        <v>2.6858</v>
      </c>
      <c r="I900" s="184">
        <v>2.3369</v>
      </c>
      <c r="J900" s="184">
        <v>-6.9599999999999995E-2</v>
      </c>
      <c r="K900" s="184">
        <v>-0.28060000000000002</v>
      </c>
      <c r="L900" s="184">
        <v>3.9643999999999999</v>
      </c>
      <c r="M900" s="184">
        <v>14.5755</v>
      </c>
      <c r="N900" s="184">
        <v>4.5510000000000002</v>
      </c>
      <c r="O900" s="184"/>
      <c r="P900" s="184"/>
      <c r="Q900" s="184">
        <v>24.338100000000001</v>
      </c>
      <c r="R900" s="184">
        <v>17.502500000000001</v>
      </c>
      <c r="T900" s="106"/>
      <c r="U900" s="107"/>
      <c r="V900" s="107"/>
      <c r="W900" s="107"/>
      <c r="X900" s="107"/>
      <c r="Y900" s="107"/>
      <c r="Z900" s="107"/>
      <c r="AA900" s="107"/>
      <c r="AB900" s="107"/>
      <c r="AC900" s="107"/>
      <c r="AD900" s="107"/>
      <c r="AE900" s="107"/>
      <c r="AF900" s="107"/>
      <c r="AG900" s="107"/>
      <c r="AH900" s="107"/>
    </row>
    <row r="901" spans="1:34" x14ac:dyDescent="0.3">
      <c r="A901" s="180" t="s">
        <v>753</v>
      </c>
      <c r="B901" s="180" t="s">
        <v>2001</v>
      </c>
      <c r="C901" s="180">
        <v>148571</v>
      </c>
      <c r="D901" s="183">
        <v>45022</v>
      </c>
      <c r="E901" s="184">
        <v>15.978199999999999</v>
      </c>
      <c r="F901" s="184">
        <v>8.6400000000000005E-2</v>
      </c>
      <c r="G901" s="184">
        <v>0.77700000000000002</v>
      </c>
      <c r="H901" s="184">
        <v>2.6454</v>
      </c>
      <c r="I901" s="184">
        <v>2.2637999999999998</v>
      </c>
      <c r="J901" s="184">
        <v>-0.22539999999999999</v>
      </c>
      <c r="K901" s="184">
        <v>-0.73740000000000006</v>
      </c>
      <c r="L901" s="184">
        <v>2.9742000000000002</v>
      </c>
      <c r="M901" s="184">
        <v>12.890599999999999</v>
      </c>
      <c r="N901" s="184">
        <v>2.4855</v>
      </c>
      <c r="O901" s="184"/>
      <c r="P901" s="184"/>
      <c r="Q901" s="184">
        <v>21.7273</v>
      </c>
      <c r="R901" s="184">
        <v>15.049099999999999</v>
      </c>
      <c r="T901" s="106"/>
      <c r="U901" s="107"/>
      <c r="V901" s="107"/>
      <c r="W901" s="107"/>
      <c r="X901" s="107"/>
      <c r="Y901" s="107"/>
      <c r="Z901" s="107"/>
      <c r="AA901" s="107"/>
      <c r="AB901" s="107"/>
      <c r="AC901" s="107"/>
      <c r="AD901" s="107"/>
      <c r="AE901" s="107"/>
      <c r="AF901" s="107"/>
      <c r="AG901" s="107"/>
      <c r="AH901" s="107"/>
    </row>
    <row r="902" spans="1:34" x14ac:dyDescent="0.3">
      <c r="A902" s="180" t="s">
        <v>753</v>
      </c>
      <c r="B902" s="180" t="s">
        <v>774</v>
      </c>
      <c r="C902" s="180">
        <v>147206</v>
      </c>
      <c r="D902" s="183">
        <v>45022</v>
      </c>
      <c r="E902" s="184">
        <v>19.068000000000001</v>
      </c>
      <c r="F902" s="184">
        <v>0.42130000000000001</v>
      </c>
      <c r="G902" s="184">
        <v>0.82489999999999997</v>
      </c>
      <c r="H902" s="184">
        <v>2.6596000000000002</v>
      </c>
      <c r="I902" s="184">
        <v>1.9734</v>
      </c>
      <c r="J902" s="184">
        <v>-2.4355000000000002</v>
      </c>
      <c r="K902" s="184">
        <v>-2.6943999999999999</v>
      </c>
      <c r="L902" s="184">
        <v>-1.554</v>
      </c>
      <c r="M902" s="184">
        <v>3.3832</v>
      </c>
      <c r="N902" s="184">
        <v>-6.6210000000000004</v>
      </c>
      <c r="O902" s="184">
        <v>32.549100000000003</v>
      </c>
      <c r="P902" s="184"/>
      <c r="Q902" s="184">
        <v>18.0044</v>
      </c>
      <c r="R902" s="184">
        <v>8.5482999999999993</v>
      </c>
      <c r="T902" s="106"/>
      <c r="U902" s="107"/>
      <c r="V902" s="107"/>
      <c r="W902" s="107"/>
      <c r="X902" s="107"/>
      <c r="Y902" s="107"/>
      <c r="Z902" s="107"/>
      <c r="AA902" s="107"/>
      <c r="AB902" s="107"/>
      <c r="AC902" s="107"/>
      <c r="AD902" s="107"/>
      <c r="AE902" s="107"/>
      <c r="AF902" s="107"/>
      <c r="AG902" s="107"/>
      <c r="AH902" s="107"/>
    </row>
    <row r="903" spans="1:34" x14ac:dyDescent="0.3">
      <c r="A903" s="180" t="s">
        <v>753</v>
      </c>
      <c r="B903" s="180" t="s">
        <v>775</v>
      </c>
      <c r="C903" s="180">
        <v>147203</v>
      </c>
      <c r="D903" s="183">
        <v>45022</v>
      </c>
      <c r="E903" s="184">
        <v>18.004999999999999</v>
      </c>
      <c r="F903" s="184">
        <v>0.4239</v>
      </c>
      <c r="G903" s="184">
        <v>0.8175</v>
      </c>
      <c r="H903" s="184">
        <v>2.6394000000000002</v>
      </c>
      <c r="I903" s="184">
        <v>1.9305000000000001</v>
      </c>
      <c r="J903" s="184">
        <v>-2.5282</v>
      </c>
      <c r="K903" s="184">
        <v>-2.9746000000000001</v>
      </c>
      <c r="L903" s="184">
        <v>-2.1360999999999999</v>
      </c>
      <c r="M903" s="184">
        <v>2.4466999999999999</v>
      </c>
      <c r="N903" s="184">
        <v>-7.7565</v>
      </c>
      <c r="O903" s="184">
        <v>30.703099999999999</v>
      </c>
      <c r="P903" s="184"/>
      <c r="Q903" s="184">
        <v>16.280899999999999</v>
      </c>
      <c r="R903" s="184">
        <v>7.1337999999999999</v>
      </c>
      <c r="T903" s="106"/>
      <c r="U903" s="107"/>
      <c r="V903" s="107"/>
      <c r="W903" s="107"/>
      <c r="X903" s="107"/>
      <c r="Y903" s="107"/>
      <c r="Z903" s="107"/>
      <c r="AA903" s="107"/>
      <c r="AB903" s="107"/>
      <c r="AC903" s="107"/>
      <c r="AD903" s="107"/>
      <c r="AE903" s="107"/>
      <c r="AF903" s="107"/>
      <c r="AG903" s="107"/>
      <c r="AH903" s="107"/>
    </row>
    <row r="904" spans="1:34" x14ac:dyDescent="0.3">
      <c r="A904" s="180" t="s">
        <v>753</v>
      </c>
      <c r="B904" s="180" t="s">
        <v>1931</v>
      </c>
      <c r="C904" s="180">
        <v>122389</v>
      </c>
      <c r="D904" s="183">
        <v>45022</v>
      </c>
      <c r="E904" s="184">
        <v>36.215699999999998</v>
      </c>
      <c r="F904" s="184">
        <v>2.1000000000000001E-2</v>
      </c>
      <c r="G904" s="184">
        <v>0.56869999999999998</v>
      </c>
      <c r="H904" s="184">
        <v>2.4704000000000002</v>
      </c>
      <c r="I904" s="184">
        <v>2.3458999999999999</v>
      </c>
      <c r="J904" s="184">
        <v>-0.33439999999999998</v>
      </c>
      <c r="K904" s="184">
        <v>-3.2568999999999999</v>
      </c>
      <c r="L904" s="184">
        <v>-3.6511999999999998</v>
      </c>
      <c r="M904" s="184">
        <v>6.8117999999999999</v>
      </c>
      <c r="N904" s="184">
        <v>5.6399999999999999E-2</v>
      </c>
      <c r="O904" s="184">
        <v>23.4</v>
      </c>
      <c r="P904" s="184">
        <v>9.8115000000000006</v>
      </c>
      <c r="Q904" s="184">
        <v>13.8756</v>
      </c>
      <c r="R904" s="184">
        <v>5.1085000000000003</v>
      </c>
      <c r="T904" s="106"/>
      <c r="U904" s="107"/>
      <c r="V904" s="107"/>
      <c r="W904" s="107"/>
      <c r="X904" s="107"/>
      <c r="Y904" s="107"/>
      <c r="Z904" s="107"/>
      <c r="AA904" s="107"/>
      <c r="AB904" s="107"/>
      <c r="AC904" s="107"/>
      <c r="AD904" s="107"/>
      <c r="AE904" s="107"/>
      <c r="AF904" s="107"/>
      <c r="AG904" s="107"/>
      <c r="AH904" s="107"/>
    </row>
    <row r="905" spans="1:34" x14ac:dyDescent="0.3">
      <c r="A905" s="180" t="s">
        <v>753</v>
      </c>
      <c r="B905" s="180" t="s">
        <v>1932</v>
      </c>
      <c r="C905" s="180">
        <v>122387</v>
      </c>
      <c r="D905" s="183">
        <v>45022</v>
      </c>
      <c r="E905" s="184">
        <v>31.801600000000001</v>
      </c>
      <c r="F905" s="184">
        <v>1.7899999999999999E-2</v>
      </c>
      <c r="G905" s="184">
        <v>0.55969999999999998</v>
      </c>
      <c r="H905" s="184">
        <v>2.4457</v>
      </c>
      <c r="I905" s="184">
        <v>2.3027000000000002</v>
      </c>
      <c r="J905" s="184">
        <v>-0.42709999999999998</v>
      </c>
      <c r="K905" s="184">
        <v>-3.5318000000000001</v>
      </c>
      <c r="L905" s="184">
        <v>-4.2138</v>
      </c>
      <c r="M905" s="184">
        <v>5.8691000000000004</v>
      </c>
      <c r="N905" s="184">
        <v>-1.1104000000000001</v>
      </c>
      <c r="O905" s="184">
        <v>21.9114</v>
      </c>
      <c r="P905" s="184">
        <v>8.4885999999999999</v>
      </c>
      <c r="Q905" s="184">
        <v>12.391</v>
      </c>
      <c r="R905" s="184">
        <v>3.8656000000000001</v>
      </c>
      <c r="T905" s="106"/>
      <c r="U905" s="107"/>
      <c r="V905" s="107"/>
      <c r="W905" s="107"/>
      <c r="X905" s="107"/>
      <c r="Y905" s="107"/>
      <c r="Z905" s="107"/>
      <c r="AA905" s="107"/>
      <c r="AB905" s="107"/>
      <c r="AC905" s="107"/>
      <c r="AD905" s="107"/>
      <c r="AE905" s="107"/>
      <c r="AF905" s="107"/>
      <c r="AG905" s="107"/>
      <c r="AH905" s="107"/>
    </row>
    <row r="906" spans="1:34" x14ac:dyDescent="0.3">
      <c r="A906" s="180" t="s">
        <v>753</v>
      </c>
      <c r="B906" s="180" t="s">
        <v>776</v>
      </c>
      <c r="C906" s="180">
        <v>104637</v>
      </c>
      <c r="D906" s="183">
        <v>45022</v>
      </c>
      <c r="E906" s="184">
        <v>77.968599999999995</v>
      </c>
      <c r="F906" s="184">
        <v>0.4672</v>
      </c>
      <c r="G906" s="184">
        <v>0.93010000000000004</v>
      </c>
      <c r="H906" s="184">
        <v>2.8637999999999999</v>
      </c>
      <c r="I906" s="184">
        <v>1.522</v>
      </c>
      <c r="J906" s="184">
        <v>-1.3906000000000001</v>
      </c>
      <c r="K906" s="184">
        <v>-2.9430999999999998</v>
      </c>
      <c r="L906" s="184">
        <v>-3.6875</v>
      </c>
      <c r="M906" s="184">
        <v>6.2222</v>
      </c>
      <c r="N906" s="184">
        <v>-2.1475</v>
      </c>
      <c r="O906" s="184">
        <v>36.240200000000002</v>
      </c>
      <c r="P906" s="184">
        <v>10.6661</v>
      </c>
      <c r="Q906" s="184">
        <v>13.438499999999999</v>
      </c>
      <c r="R906" s="184">
        <v>11.0543</v>
      </c>
      <c r="T906" s="106"/>
      <c r="U906" s="107"/>
      <c r="V906" s="107"/>
      <c r="W906" s="107"/>
      <c r="X906" s="107"/>
      <c r="Y906" s="107"/>
      <c r="Z906" s="107"/>
      <c r="AA906" s="107"/>
      <c r="AB906" s="107"/>
      <c r="AC906" s="107"/>
      <c r="AD906" s="107"/>
      <c r="AE906" s="107"/>
      <c r="AF906" s="107"/>
      <c r="AG906" s="107"/>
      <c r="AH906" s="107"/>
    </row>
    <row r="907" spans="1:34" x14ac:dyDescent="0.3">
      <c r="A907" s="180" t="s">
        <v>753</v>
      </c>
      <c r="B907" s="180" t="s">
        <v>777</v>
      </c>
      <c r="C907" s="180">
        <v>118692</v>
      </c>
      <c r="D907" s="183">
        <v>45022</v>
      </c>
      <c r="E907" s="184">
        <v>84.453500000000005</v>
      </c>
      <c r="F907" s="184">
        <v>0.46899999999999997</v>
      </c>
      <c r="G907" s="184">
        <v>0.9355</v>
      </c>
      <c r="H907" s="184">
        <v>2.8776999999999999</v>
      </c>
      <c r="I907" s="184">
        <v>1.5458000000000001</v>
      </c>
      <c r="J907" s="184">
        <v>-1.3379000000000001</v>
      </c>
      <c r="K907" s="184">
        <v>-2.7745000000000002</v>
      </c>
      <c r="L907" s="184">
        <v>-3.3519000000000001</v>
      </c>
      <c r="M907" s="184">
        <v>6.7454999999999998</v>
      </c>
      <c r="N907" s="184">
        <v>-1.4617</v>
      </c>
      <c r="O907" s="184">
        <v>37.174799999999998</v>
      </c>
      <c r="P907" s="184">
        <v>11.45</v>
      </c>
      <c r="Q907" s="184">
        <v>16.7089</v>
      </c>
      <c r="R907" s="184">
        <v>11.8332</v>
      </c>
      <c r="T907" s="106"/>
      <c r="U907" s="107"/>
      <c r="V907" s="107"/>
      <c r="W907" s="107"/>
      <c r="X907" s="107"/>
      <c r="Y907" s="107"/>
      <c r="Z907" s="107"/>
      <c r="AA907" s="107"/>
      <c r="AB907" s="107"/>
      <c r="AC907" s="107"/>
      <c r="AD907" s="107"/>
      <c r="AE907" s="107"/>
      <c r="AF907" s="107"/>
      <c r="AG907" s="107"/>
      <c r="AH907" s="107"/>
    </row>
    <row r="908" spans="1:34" x14ac:dyDescent="0.3">
      <c r="A908" s="180" t="s">
        <v>753</v>
      </c>
      <c r="B908" s="180" t="s">
        <v>778</v>
      </c>
      <c r="C908" s="180">
        <v>109275</v>
      </c>
      <c r="D908" s="183">
        <v>45022</v>
      </c>
      <c r="E908" s="184">
        <v>55.198099999999997</v>
      </c>
      <c r="F908" s="184">
        <v>8.7800000000000003E-2</v>
      </c>
      <c r="G908" s="184">
        <v>0.74980000000000002</v>
      </c>
      <c r="H908" s="184">
        <v>2.6758000000000002</v>
      </c>
      <c r="I908" s="184">
        <v>2.8828999999999998</v>
      </c>
      <c r="J908" s="184">
        <v>-1.1732</v>
      </c>
      <c r="K908" s="184">
        <v>-5.1688000000000001</v>
      </c>
      <c r="L908" s="184">
        <v>-2.7319</v>
      </c>
      <c r="M908" s="184">
        <v>11.194100000000001</v>
      </c>
      <c r="N908" s="184">
        <v>-2.2568000000000001</v>
      </c>
      <c r="O908" s="184">
        <v>33.2438</v>
      </c>
      <c r="P908" s="184">
        <v>11.1502</v>
      </c>
      <c r="Q908" s="184">
        <v>12.3346</v>
      </c>
      <c r="R908" s="184">
        <v>9.4503000000000004</v>
      </c>
      <c r="T908" s="106"/>
      <c r="U908" s="107"/>
      <c r="V908" s="107"/>
      <c r="W908" s="107"/>
      <c r="X908" s="107"/>
      <c r="Y908" s="107"/>
      <c r="Z908" s="107"/>
      <c r="AA908" s="107"/>
      <c r="AB908" s="107"/>
      <c r="AC908" s="107"/>
      <c r="AD908" s="107"/>
      <c r="AE908" s="107"/>
      <c r="AF908" s="107"/>
      <c r="AG908" s="107"/>
      <c r="AH908" s="107"/>
    </row>
    <row r="909" spans="1:34" x14ac:dyDescent="0.3">
      <c r="A909" s="180" t="s">
        <v>753</v>
      </c>
      <c r="B909" s="180" t="s">
        <v>779</v>
      </c>
      <c r="C909" s="180">
        <v>120834</v>
      </c>
      <c r="D909" s="183">
        <v>45022</v>
      </c>
      <c r="E909" s="184">
        <v>59.113900000000001</v>
      </c>
      <c r="F909" s="184">
        <v>9.2399999999999996E-2</v>
      </c>
      <c r="G909" s="184">
        <v>0.76400000000000001</v>
      </c>
      <c r="H909" s="184">
        <v>2.7147999999999999</v>
      </c>
      <c r="I909" s="184">
        <v>2.9516</v>
      </c>
      <c r="J909" s="184">
        <v>-1.0271999999999999</v>
      </c>
      <c r="K909" s="184">
        <v>-4.7759999999999998</v>
      </c>
      <c r="L909" s="184">
        <v>-1.8581000000000001</v>
      </c>
      <c r="M909" s="184">
        <v>12.77</v>
      </c>
      <c r="N909" s="184">
        <v>-0.34210000000000002</v>
      </c>
      <c r="O909" s="184">
        <v>35.892099999999999</v>
      </c>
      <c r="P909" s="184">
        <v>12.8863</v>
      </c>
      <c r="Q909" s="184">
        <v>16.270499999999998</v>
      </c>
      <c r="R909" s="184">
        <v>11.692399999999999</v>
      </c>
      <c r="T909" s="106"/>
      <c r="U909" s="107"/>
      <c r="V909" s="107"/>
      <c r="W909" s="107"/>
      <c r="X909" s="107"/>
      <c r="Y909" s="107"/>
      <c r="Z909" s="107"/>
      <c r="AA909" s="107"/>
      <c r="AB909" s="107"/>
      <c r="AC909" s="107"/>
      <c r="AD909" s="107"/>
      <c r="AE909" s="107"/>
      <c r="AF909" s="107"/>
      <c r="AG909" s="107"/>
      <c r="AH909" s="107"/>
    </row>
    <row r="910" spans="1:34" x14ac:dyDescent="0.3">
      <c r="A910" s="180" t="s">
        <v>753</v>
      </c>
      <c r="B910" s="180" t="s">
        <v>780</v>
      </c>
      <c r="C910" s="180">
        <v>119727</v>
      </c>
      <c r="D910" s="183">
        <v>45022</v>
      </c>
      <c r="E910" s="184">
        <v>243.43700000000001</v>
      </c>
      <c r="F910" s="184">
        <v>0.47460000000000002</v>
      </c>
      <c r="G910" s="184">
        <v>0.73060000000000003</v>
      </c>
      <c r="H910" s="184">
        <v>2.1652</v>
      </c>
      <c r="I910" s="184">
        <v>1.3118000000000001</v>
      </c>
      <c r="J910" s="184">
        <v>0.46289999999999998</v>
      </c>
      <c r="K910" s="184">
        <v>-2.0981000000000001</v>
      </c>
      <c r="L910" s="184">
        <v>-4.9672000000000001</v>
      </c>
      <c r="M910" s="184">
        <v>4.6538000000000004</v>
      </c>
      <c r="N910" s="184">
        <v>-6.3266999999999998</v>
      </c>
      <c r="O910" s="184">
        <v>25.268000000000001</v>
      </c>
      <c r="P910" s="184">
        <v>11.513199999999999</v>
      </c>
      <c r="Q910" s="184">
        <v>14.3489</v>
      </c>
      <c r="R910" s="184">
        <v>9.5983000000000001</v>
      </c>
      <c r="T910" s="106"/>
      <c r="U910" s="107"/>
      <c r="V910" s="107"/>
      <c r="W910" s="107"/>
      <c r="X910" s="107"/>
      <c r="Y910" s="107"/>
      <c r="Z910" s="107"/>
      <c r="AA910" s="107"/>
      <c r="AB910" s="107"/>
      <c r="AC910" s="107"/>
      <c r="AD910" s="107"/>
      <c r="AE910" s="107"/>
      <c r="AF910" s="107"/>
      <c r="AG910" s="107"/>
      <c r="AH910" s="107"/>
    </row>
    <row r="911" spans="1:34" x14ac:dyDescent="0.3">
      <c r="A911" s="180" t="s">
        <v>753</v>
      </c>
      <c r="B911" s="180" t="s">
        <v>781</v>
      </c>
      <c r="C911" s="180">
        <v>102756</v>
      </c>
      <c r="D911" s="183">
        <v>45022</v>
      </c>
      <c r="E911" s="184">
        <v>221.0814</v>
      </c>
      <c r="F911" s="184">
        <v>0.47189999999999999</v>
      </c>
      <c r="G911" s="184">
        <v>0.72219999999999995</v>
      </c>
      <c r="H911" s="184">
        <v>2.1432000000000002</v>
      </c>
      <c r="I911" s="184">
        <v>1.2747999999999999</v>
      </c>
      <c r="J911" s="184">
        <v>0.3886</v>
      </c>
      <c r="K911" s="184">
        <v>-2.3140999999999998</v>
      </c>
      <c r="L911" s="184">
        <v>-5.4074999999999998</v>
      </c>
      <c r="M911" s="184">
        <v>3.915</v>
      </c>
      <c r="N911" s="184">
        <v>-7.2122000000000002</v>
      </c>
      <c r="O911" s="184">
        <v>23.978200000000001</v>
      </c>
      <c r="P911" s="184">
        <v>10.3766</v>
      </c>
      <c r="Q911" s="184">
        <v>18.221</v>
      </c>
      <c r="R911" s="184">
        <v>8.4892000000000003</v>
      </c>
      <c r="T911" s="106"/>
      <c r="U911" s="107"/>
      <c r="V911" s="107"/>
      <c r="W911" s="107"/>
      <c r="X911" s="107"/>
      <c r="Y911" s="107"/>
      <c r="Z911" s="107"/>
      <c r="AA911" s="107"/>
      <c r="AB911" s="107"/>
      <c r="AC911" s="107"/>
      <c r="AD911" s="107"/>
      <c r="AE911" s="107"/>
      <c r="AF911" s="107"/>
      <c r="AG911" s="107"/>
      <c r="AH911" s="107"/>
    </row>
    <row r="912" spans="1:34" x14ac:dyDescent="0.3">
      <c r="A912" s="180" t="s">
        <v>753</v>
      </c>
      <c r="B912" s="180" t="s">
        <v>1785</v>
      </c>
      <c r="C912" s="180">
        <v>149532</v>
      </c>
      <c r="D912" s="183">
        <v>45022</v>
      </c>
      <c r="E912" s="184">
        <v>106.20359999999999</v>
      </c>
      <c r="F912" s="184">
        <v>0.38340000000000002</v>
      </c>
      <c r="G912" s="184">
        <v>0.87839999999999996</v>
      </c>
      <c r="H912" s="184">
        <v>2.9771000000000001</v>
      </c>
      <c r="I912" s="184">
        <v>2.5371000000000001</v>
      </c>
      <c r="J912" s="184">
        <v>-1.4354</v>
      </c>
      <c r="K912" s="184">
        <v>-1.8444</v>
      </c>
      <c r="L912" s="184">
        <v>-1.827</v>
      </c>
      <c r="M912" s="184">
        <v>9.3520000000000003</v>
      </c>
      <c r="N912" s="184">
        <v>-5.2427999999999999</v>
      </c>
      <c r="O912" s="184">
        <v>26.760899999999999</v>
      </c>
      <c r="P912" s="184">
        <v>12.0909</v>
      </c>
      <c r="Q912" s="184">
        <v>14.5345</v>
      </c>
      <c r="R912" s="184">
        <v>9.3489000000000004</v>
      </c>
      <c r="T912" s="106"/>
      <c r="U912" s="107"/>
      <c r="V912" s="107"/>
      <c r="W912" s="107"/>
      <c r="X912" s="107"/>
      <c r="Y912" s="107"/>
      <c r="Z912" s="107"/>
      <c r="AA912" s="107"/>
      <c r="AB912" s="107"/>
      <c r="AC912" s="107"/>
      <c r="AD912" s="107"/>
      <c r="AE912" s="107"/>
      <c r="AF912" s="107"/>
      <c r="AG912" s="107"/>
      <c r="AH912" s="107"/>
    </row>
    <row r="913" spans="1:34" x14ac:dyDescent="0.3">
      <c r="A913" s="180" t="s">
        <v>753</v>
      </c>
      <c r="B913" s="180" t="s">
        <v>1786</v>
      </c>
      <c r="C913" s="180">
        <v>149533</v>
      </c>
      <c r="D913" s="183">
        <v>45022</v>
      </c>
      <c r="E913" s="184">
        <v>114.9217</v>
      </c>
      <c r="F913" s="184">
        <v>0.38619999999999999</v>
      </c>
      <c r="G913" s="184">
        <v>0.88700000000000001</v>
      </c>
      <c r="H913" s="184">
        <v>3.0002</v>
      </c>
      <c r="I913" s="184">
        <v>2.5787</v>
      </c>
      <c r="J913" s="184">
        <v>-1.3427</v>
      </c>
      <c r="K913" s="184">
        <v>-1.5570999999999999</v>
      </c>
      <c r="L913" s="184">
        <v>-1.262</v>
      </c>
      <c r="M913" s="184">
        <v>10.2601</v>
      </c>
      <c r="N913" s="184">
        <v>-4.1923000000000004</v>
      </c>
      <c r="O913" s="184">
        <v>28.0061</v>
      </c>
      <c r="P913" s="184">
        <v>13.0959</v>
      </c>
      <c r="Q913" s="184">
        <v>13.610200000000001</v>
      </c>
      <c r="R913" s="184">
        <v>10.493600000000001</v>
      </c>
      <c r="T913" s="106"/>
      <c r="U913" s="107"/>
      <c r="V913" s="107"/>
      <c r="W913" s="107"/>
      <c r="X913" s="107"/>
      <c r="Y913" s="107"/>
      <c r="Z913" s="107"/>
      <c r="AA913" s="107"/>
      <c r="AB913" s="107"/>
      <c r="AC913" s="107"/>
      <c r="AD913" s="107"/>
      <c r="AE913" s="107"/>
      <c r="AF913" s="107"/>
      <c r="AG913" s="107"/>
      <c r="AH913" s="107"/>
    </row>
    <row r="914" spans="1:34" x14ac:dyDescent="0.3">
      <c r="A914" s="180" t="s">
        <v>753</v>
      </c>
      <c r="B914" s="180" t="s">
        <v>782</v>
      </c>
      <c r="C914" s="180">
        <v>101537</v>
      </c>
      <c r="D914" s="183"/>
      <c r="E914" s="184"/>
      <c r="F914" s="184"/>
      <c r="G914" s="184"/>
      <c r="H914" s="184"/>
      <c r="I914" s="184"/>
      <c r="J914" s="184"/>
      <c r="K914" s="184"/>
      <c r="L914" s="184"/>
      <c r="M914" s="184"/>
      <c r="N914" s="184"/>
      <c r="O914" s="184"/>
      <c r="P914" s="184"/>
      <c r="Q914" s="184"/>
      <c r="R914" s="184"/>
      <c r="T914" s="106"/>
      <c r="U914" s="107"/>
      <c r="V914" s="107"/>
      <c r="W914" s="107"/>
      <c r="X914" s="107"/>
      <c r="Y914" s="107"/>
      <c r="Z914" s="107"/>
      <c r="AA914" s="107"/>
      <c r="AB914" s="107"/>
      <c r="AC914" s="107"/>
      <c r="AD914" s="107"/>
      <c r="AE914" s="107"/>
      <c r="AF914" s="107"/>
      <c r="AG914" s="107"/>
      <c r="AH914" s="107"/>
    </row>
    <row r="915" spans="1:34" x14ac:dyDescent="0.3">
      <c r="A915" s="180" t="s">
        <v>753</v>
      </c>
      <c r="B915" s="180" t="s">
        <v>783</v>
      </c>
      <c r="C915" s="180">
        <v>119578</v>
      </c>
      <c r="D915" s="183"/>
      <c r="E915" s="184"/>
      <c r="F915" s="184"/>
      <c r="G915" s="184"/>
      <c r="H915" s="184"/>
      <c r="I915" s="184"/>
      <c r="J915" s="184"/>
      <c r="K915" s="184"/>
      <c r="L915" s="184"/>
      <c r="M915" s="184"/>
      <c r="N915" s="184"/>
      <c r="O915" s="184"/>
      <c r="P915" s="184"/>
      <c r="Q915" s="184"/>
      <c r="R915" s="184"/>
      <c r="T915" s="106"/>
      <c r="U915" s="107"/>
      <c r="V915" s="107"/>
      <c r="W915" s="107"/>
      <c r="X915" s="107"/>
      <c r="Y915" s="107"/>
      <c r="Z915" s="107"/>
      <c r="AA915" s="107"/>
      <c r="AB915" s="107"/>
      <c r="AC915" s="107"/>
      <c r="AD915" s="107"/>
      <c r="AE915" s="107"/>
      <c r="AF915" s="107"/>
      <c r="AG915" s="107"/>
      <c r="AH915" s="107"/>
    </row>
    <row r="916" spans="1:34" x14ac:dyDescent="0.3">
      <c r="A916" s="180" t="s">
        <v>753</v>
      </c>
      <c r="B916" s="180" t="s">
        <v>784</v>
      </c>
      <c r="C916" s="180">
        <v>147757</v>
      </c>
      <c r="D916" s="183">
        <v>45022</v>
      </c>
      <c r="E916" s="184">
        <v>15.954800000000001</v>
      </c>
      <c r="F916" s="184">
        <v>0.17519999999999999</v>
      </c>
      <c r="G916" s="184">
        <v>0.64149999999999996</v>
      </c>
      <c r="H916" s="184">
        <v>2.7069000000000001</v>
      </c>
      <c r="I916" s="184">
        <v>2.2612000000000001</v>
      </c>
      <c r="J916" s="184">
        <v>-0.94310000000000005</v>
      </c>
      <c r="K916" s="184">
        <v>-2.9931999999999999</v>
      </c>
      <c r="L916" s="184">
        <v>1.3164</v>
      </c>
      <c r="M916" s="184">
        <v>11.091900000000001</v>
      </c>
      <c r="N916" s="184">
        <v>-0.91290000000000004</v>
      </c>
      <c r="O916" s="184">
        <v>32.6509</v>
      </c>
      <c r="P916" s="184"/>
      <c r="Q916" s="184">
        <v>15.0273</v>
      </c>
      <c r="R916" s="184">
        <v>12.76</v>
      </c>
      <c r="T916" s="106"/>
      <c r="U916" s="107"/>
      <c r="V916" s="107"/>
      <c r="W916" s="107"/>
      <c r="X916" s="107"/>
      <c r="Y916" s="107"/>
      <c r="Z916" s="107"/>
      <c r="AA916" s="107"/>
      <c r="AB916" s="107"/>
      <c r="AC916" s="107"/>
      <c r="AD916" s="107"/>
      <c r="AE916" s="107"/>
      <c r="AF916" s="107"/>
      <c r="AG916" s="107"/>
      <c r="AH916" s="107"/>
    </row>
    <row r="917" spans="1:34" x14ac:dyDescent="0.3">
      <c r="A917" s="180" t="s">
        <v>753</v>
      </c>
      <c r="B917" s="180" t="s">
        <v>785</v>
      </c>
      <c r="C917" s="180">
        <v>147760</v>
      </c>
      <c r="D917" s="183">
        <v>45022</v>
      </c>
      <c r="E917" s="184">
        <v>15.014200000000001</v>
      </c>
      <c r="F917" s="184">
        <v>0.17080000000000001</v>
      </c>
      <c r="G917" s="184">
        <v>0.62729999999999997</v>
      </c>
      <c r="H917" s="184">
        <v>2.6696</v>
      </c>
      <c r="I917" s="184">
        <v>2.1943999999999999</v>
      </c>
      <c r="J917" s="184">
        <v>-1.0883</v>
      </c>
      <c r="K917" s="184">
        <v>-3.4089999999999998</v>
      </c>
      <c r="L917" s="184">
        <v>0.44090000000000001</v>
      </c>
      <c r="M917" s="184">
        <v>9.6326999999999998</v>
      </c>
      <c r="N917" s="184">
        <v>-2.6177999999999999</v>
      </c>
      <c r="O917" s="184">
        <v>30.408999999999999</v>
      </c>
      <c r="P917" s="184"/>
      <c r="Q917" s="184">
        <v>12.951700000000001</v>
      </c>
      <c r="R917" s="184">
        <v>10.868</v>
      </c>
      <c r="T917" s="106"/>
      <c r="U917" s="107"/>
      <c r="V917" s="107"/>
      <c r="W917" s="107"/>
      <c r="X917" s="107"/>
      <c r="Y917" s="107"/>
      <c r="Z917" s="107"/>
      <c r="AA917" s="107"/>
      <c r="AB917" s="107"/>
      <c r="AC917" s="107"/>
      <c r="AD917" s="107"/>
      <c r="AE917" s="107"/>
      <c r="AF917" s="107"/>
      <c r="AG917" s="107"/>
      <c r="AH917" s="107"/>
    </row>
    <row r="918" spans="1:34" x14ac:dyDescent="0.3">
      <c r="A918" s="180" t="s">
        <v>753</v>
      </c>
      <c r="B918" s="180" t="s">
        <v>786</v>
      </c>
      <c r="C918" s="180">
        <v>147492</v>
      </c>
      <c r="D918" s="183">
        <v>45022</v>
      </c>
      <c r="E918" s="184">
        <v>17.98</v>
      </c>
      <c r="F918" s="184">
        <v>0.1671</v>
      </c>
      <c r="G918" s="184">
        <v>0.84130000000000005</v>
      </c>
      <c r="H918" s="184">
        <v>2.9782000000000002</v>
      </c>
      <c r="I918" s="184">
        <v>2.6842000000000001</v>
      </c>
      <c r="J918" s="184">
        <v>-1.4254</v>
      </c>
      <c r="K918" s="184">
        <v>-3.0728</v>
      </c>
      <c r="L918" s="184">
        <v>-1.6949000000000001</v>
      </c>
      <c r="M918" s="184">
        <v>5.7024999999999997</v>
      </c>
      <c r="N918" s="184">
        <v>-0.88200000000000001</v>
      </c>
      <c r="O918" s="184">
        <v>30.245699999999999</v>
      </c>
      <c r="P918" s="184"/>
      <c r="Q918" s="184">
        <v>17.327999999999999</v>
      </c>
      <c r="R918" s="184">
        <v>10.0723</v>
      </c>
      <c r="T918" s="106"/>
      <c r="U918" s="107"/>
      <c r="V918" s="107"/>
      <c r="W918" s="107"/>
      <c r="X918" s="107"/>
      <c r="Y918" s="107"/>
      <c r="Z918" s="107"/>
      <c r="AA918" s="107"/>
      <c r="AB918" s="107"/>
      <c r="AC918" s="107"/>
      <c r="AD918" s="107"/>
      <c r="AE918" s="107"/>
      <c r="AF918" s="107"/>
      <c r="AG918" s="107"/>
      <c r="AH918" s="107"/>
    </row>
    <row r="919" spans="1:34" x14ac:dyDescent="0.3">
      <c r="A919" s="180" t="s">
        <v>753</v>
      </c>
      <c r="B919" s="180" t="s">
        <v>787</v>
      </c>
      <c r="C919" s="180">
        <v>147490</v>
      </c>
      <c r="D919" s="183">
        <v>45022</v>
      </c>
      <c r="E919" s="184">
        <v>17.39</v>
      </c>
      <c r="F919" s="184">
        <v>0.17280000000000001</v>
      </c>
      <c r="G919" s="184">
        <v>0.87009999999999998</v>
      </c>
      <c r="H919" s="184">
        <v>2.9603000000000002</v>
      </c>
      <c r="I919" s="184">
        <v>2.6564000000000001</v>
      </c>
      <c r="J919" s="184">
        <v>-1.4731000000000001</v>
      </c>
      <c r="K919" s="184">
        <v>-3.2814000000000001</v>
      </c>
      <c r="L919" s="184">
        <v>-2.1383999999999999</v>
      </c>
      <c r="M919" s="184">
        <v>4.8853999999999997</v>
      </c>
      <c r="N919" s="184">
        <v>-1.8623000000000001</v>
      </c>
      <c r="O919" s="184">
        <v>29.073899999999998</v>
      </c>
      <c r="P919" s="184"/>
      <c r="Q919" s="184">
        <v>16.266500000000001</v>
      </c>
      <c r="R919" s="184">
        <v>9.0626999999999995</v>
      </c>
      <c r="T919" s="106"/>
      <c r="U919" s="107"/>
      <c r="V919" s="107"/>
      <c r="W919" s="107"/>
      <c r="X919" s="107"/>
      <c r="Y919" s="107"/>
      <c r="Z919" s="107"/>
      <c r="AA919" s="107"/>
      <c r="AB919" s="107"/>
      <c r="AC919" s="107"/>
      <c r="AD919" s="107"/>
      <c r="AE919" s="107"/>
      <c r="AF919" s="107"/>
      <c r="AG919" s="107"/>
      <c r="AH919" s="107"/>
    </row>
    <row r="920" spans="1:34" x14ac:dyDescent="0.3">
      <c r="A920" s="185" t="s">
        <v>27</v>
      </c>
      <c r="B920" s="180"/>
      <c r="C920" s="180"/>
      <c r="D920" s="180"/>
      <c r="E920" s="180"/>
      <c r="F920" s="186">
        <v>0.28065869565217388</v>
      </c>
      <c r="G920" s="186">
        <v>0.9042847826086956</v>
      </c>
      <c r="H920" s="186">
        <v>2.7677173913043474</v>
      </c>
      <c r="I920" s="186">
        <v>2.4472086956521744</v>
      </c>
      <c r="J920" s="186">
        <v>-0.83811521739130446</v>
      </c>
      <c r="K920" s="186">
        <v>-1.8825586956521743</v>
      </c>
      <c r="L920" s="186">
        <v>-1.2539152173913042</v>
      </c>
      <c r="M920" s="186">
        <v>8.7121478260869551</v>
      </c>
      <c r="N920" s="186">
        <v>-1.6704956521739134</v>
      </c>
      <c r="O920" s="186">
        <v>29.214445000000001</v>
      </c>
      <c r="P920" s="186">
        <v>10.450643749999998</v>
      </c>
      <c r="Q920" s="186">
        <v>14.01820869565217</v>
      </c>
      <c r="R920" s="186">
        <v>10.365358695652173</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5" t="s">
        <v>407</v>
      </c>
      <c r="B921" s="180"/>
      <c r="C921" s="180"/>
      <c r="D921" s="180"/>
      <c r="E921" s="180"/>
      <c r="F921" s="186">
        <v>0.23494999999999999</v>
      </c>
      <c r="G921" s="186">
        <v>0.87995000000000001</v>
      </c>
      <c r="H921" s="186">
        <v>2.6808000000000001</v>
      </c>
      <c r="I921" s="186">
        <v>2.3624499999999999</v>
      </c>
      <c r="J921" s="186">
        <v>-1.05775</v>
      </c>
      <c r="K921" s="186">
        <v>-2.0882499999999999</v>
      </c>
      <c r="L921" s="186">
        <v>-1.1734499999999999</v>
      </c>
      <c r="M921" s="186">
        <v>9.1273</v>
      </c>
      <c r="N921" s="186">
        <v>-1.8318500000000002</v>
      </c>
      <c r="O921" s="186">
        <v>29.060449999999999</v>
      </c>
      <c r="P921" s="186">
        <v>10.3977</v>
      </c>
      <c r="Q921" s="186">
        <v>13.7591</v>
      </c>
      <c r="R921" s="186">
        <v>10.0426</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D922" s="106"/>
      <c r="E922" s="107"/>
      <c r="F922" s="107"/>
      <c r="G922" s="107"/>
      <c r="H922" s="107"/>
      <c r="I922" s="107"/>
      <c r="J922" s="107"/>
      <c r="K922" s="107"/>
      <c r="L922" s="107"/>
      <c r="M922" s="107"/>
      <c r="N922" s="107"/>
      <c r="O922" s="107"/>
      <c r="P922" s="107"/>
      <c r="Q922" s="107"/>
      <c r="R922" s="107"/>
    </row>
    <row r="923" spans="1:34" x14ac:dyDescent="0.3">
      <c r="A923" s="182" t="s">
        <v>788</v>
      </c>
      <c r="B923" s="182"/>
      <c r="C923" s="182"/>
      <c r="D923" s="182"/>
      <c r="E923" s="182"/>
      <c r="F923" s="182"/>
      <c r="G923" s="182"/>
      <c r="H923" s="182"/>
      <c r="I923" s="182"/>
      <c r="J923" s="182"/>
      <c r="K923" s="182"/>
      <c r="L923" s="182"/>
      <c r="M923" s="182"/>
      <c r="N923" s="182"/>
      <c r="O923" s="182"/>
      <c r="P923" s="182"/>
      <c r="Q923" s="182"/>
      <c r="R923" s="182"/>
      <c r="S923" s="105"/>
      <c r="T923" s="105"/>
      <c r="U923" s="105"/>
      <c r="V923" s="105"/>
      <c r="W923" s="105"/>
      <c r="X923" s="105"/>
      <c r="Y923" s="105"/>
      <c r="Z923" s="105"/>
      <c r="AA923" s="105"/>
      <c r="AB923" s="105"/>
      <c r="AC923" s="105"/>
      <c r="AD923" s="105"/>
      <c r="AE923" s="105"/>
      <c r="AF923" s="105"/>
      <c r="AG923" s="105"/>
      <c r="AH923" s="105"/>
    </row>
    <row r="924" spans="1:34" x14ac:dyDescent="0.3">
      <c r="A924" s="180" t="s">
        <v>789</v>
      </c>
      <c r="B924" s="180" t="s">
        <v>2048</v>
      </c>
      <c r="C924" s="180">
        <v>118387</v>
      </c>
      <c r="D924" s="183">
        <v>45022</v>
      </c>
      <c r="E924" s="184">
        <v>38.267400000000002</v>
      </c>
      <c r="F924" s="184">
        <v>136.81100000000001</v>
      </c>
      <c r="G924" s="184">
        <v>83.3583</v>
      </c>
      <c r="H924" s="184">
        <v>28.903700000000001</v>
      </c>
      <c r="I924" s="184">
        <v>27.658000000000001</v>
      </c>
      <c r="J924" s="184">
        <v>21.865600000000001</v>
      </c>
      <c r="K924" s="184">
        <v>10.882300000000001</v>
      </c>
      <c r="L924" s="184">
        <v>10.0693</v>
      </c>
      <c r="M924" s="184">
        <v>7.5129000000000001</v>
      </c>
      <c r="N924" s="184">
        <v>4.6166</v>
      </c>
      <c r="O924" s="184">
        <v>4.9819000000000004</v>
      </c>
      <c r="P924" s="184">
        <v>8.2662999999999993</v>
      </c>
      <c r="Q924" s="184">
        <v>9.0490999999999993</v>
      </c>
      <c r="R924" s="184">
        <v>3.2690000000000001</v>
      </c>
      <c r="T924" s="106"/>
      <c r="U924" s="107"/>
      <c r="V924" s="107"/>
      <c r="W924" s="107"/>
      <c r="X924" s="107"/>
      <c r="Y924" s="107"/>
      <c r="Z924" s="107"/>
      <c r="AA924" s="107"/>
      <c r="AB924" s="107"/>
      <c r="AC924" s="107"/>
      <c r="AD924" s="107"/>
      <c r="AE924" s="107"/>
      <c r="AF924" s="107"/>
      <c r="AG924" s="107"/>
      <c r="AH924" s="107"/>
    </row>
    <row r="925" spans="1:34" x14ac:dyDescent="0.3">
      <c r="A925" s="180" t="s">
        <v>789</v>
      </c>
      <c r="B925" s="180" t="s">
        <v>2049</v>
      </c>
      <c r="C925" s="180">
        <v>108753</v>
      </c>
      <c r="D925" s="183">
        <v>45022</v>
      </c>
      <c r="E925" s="184">
        <v>37.817500000000003</v>
      </c>
      <c r="F925" s="184">
        <v>136.6943</v>
      </c>
      <c r="G925" s="184">
        <v>83.182699999999997</v>
      </c>
      <c r="H925" s="184">
        <v>28.748799999999999</v>
      </c>
      <c r="I925" s="184">
        <v>27.497699999999998</v>
      </c>
      <c r="J925" s="184">
        <v>21.697800000000001</v>
      </c>
      <c r="K925" s="184">
        <v>10.714499999999999</v>
      </c>
      <c r="L925" s="184">
        <v>9.9052000000000007</v>
      </c>
      <c r="M925" s="184">
        <v>7.3563000000000001</v>
      </c>
      <c r="N925" s="184">
        <v>4.4659000000000004</v>
      </c>
      <c r="O925" s="184">
        <v>4.8380000000000001</v>
      </c>
      <c r="P925" s="184">
        <v>8.1286000000000005</v>
      </c>
      <c r="Q925" s="184">
        <v>6.5102000000000002</v>
      </c>
      <c r="R925" s="184">
        <v>3.1248999999999998</v>
      </c>
      <c r="T925" s="106"/>
      <c r="U925" s="107"/>
      <c r="V925" s="107"/>
      <c r="W925" s="107"/>
      <c r="X925" s="107"/>
      <c r="Y925" s="107"/>
      <c r="Z925" s="107"/>
      <c r="AA925" s="107"/>
      <c r="AB925" s="107"/>
      <c r="AC925" s="107"/>
      <c r="AD925" s="107"/>
      <c r="AE925" s="107"/>
      <c r="AF925" s="107"/>
      <c r="AG925" s="107"/>
      <c r="AH925" s="107"/>
    </row>
    <row r="926" spans="1:34" x14ac:dyDescent="0.3">
      <c r="A926" s="180" t="s">
        <v>789</v>
      </c>
      <c r="B926" s="180" t="s">
        <v>790</v>
      </c>
      <c r="C926" s="180">
        <v>131301</v>
      </c>
      <c r="D926" s="183">
        <v>45022</v>
      </c>
      <c r="E926" s="184">
        <v>18.5303</v>
      </c>
      <c r="F926" s="184">
        <v>152.30340000000001</v>
      </c>
      <c r="G926" s="184">
        <v>86.558099999999996</v>
      </c>
      <c r="H926" s="184">
        <v>29.913399999999999</v>
      </c>
      <c r="I926" s="184">
        <v>28.5901</v>
      </c>
      <c r="J926" s="184">
        <v>22.581399999999999</v>
      </c>
      <c r="K926" s="184">
        <v>11.2234</v>
      </c>
      <c r="L926" s="184">
        <v>10.192299999999999</v>
      </c>
      <c r="M926" s="184">
        <v>7.4584999999999999</v>
      </c>
      <c r="N926" s="184">
        <v>4.6508000000000003</v>
      </c>
      <c r="O926" s="184">
        <v>4.0492999999999997</v>
      </c>
      <c r="P926" s="184">
        <v>6.0750000000000002</v>
      </c>
      <c r="Q926" s="184">
        <v>7.4977</v>
      </c>
      <c r="R926" s="184">
        <v>2.0767000000000002</v>
      </c>
      <c r="T926" s="106"/>
      <c r="U926" s="107"/>
      <c r="V926" s="107"/>
      <c r="W926" s="107"/>
      <c r="X926" s="107"/>
      <c r="Y926" s="107"/>
      <c r="Z926" s="107"/>
      <c r="AA926" s="107"/>
      <c r="AB926" s="107"/>
      <c r="AC926" s="107"/>
      <c r="AD926" s="107"/>
      <c r="AE926" s="107"/>
      <c r="AF926" s="107"/>
      <c r="AG926" s="107"/>
      <c r="AH926" s="107"/>
    </row>
    <row r="927" spans="1:34" x14ac:dyDescent="0.3">
      <c r="A927" s="180" t="s">
        <v>789</v>
      </c>
      <c r="B927" s="180" t="s">
        <v>791</v>
      </c>
      <c r="C927" s="180">
        <v>131297</v>
      </c>
      <c r="D927" s="183">
        <v>45022</v>
      </c>
      <c r="E927" s="184">
        <v>18.169799999999999</v>
      </c>
      <c r="F927" s="184">
        <v>152.0968</v>
      </c>
      <c r="G927" s="184">
        <v>86.318100000000001</v>
      </c>
      <c r="H927" s="184">
        <v>29.671299999999999</v>
      </c>
      <c r="I927" s="184">
        <v>28.356999999999999</v>
      </c>
      <c r="J927" s="184">
        <v>22.3582</v>
      </c>
      <c r="K927" s="184">
        <v>11.0045</v>
      </c>
      <c r="L927" s="184">
        <v>9.9699000000000009</v>
      </c>
      <c r="M927" s="184">
        <v>7.2342000000000004</v>
      </c>
      <c r="N927" s="184">
        <v>4.4271000000000003</v>
      </c>
      <c r="O927" s="184">
        <v>3.8329</v>
      </c>
      <c r="P927" s="184">
        <v>5.8425000000000002</v>
      </c>
      <c r="Q927" s="184">
        <v>7.2504</v>
      </c>
      <c r="R927" s="184">
        <v>1.8611</v>
      </c>
      <c r="T927" s="106"/>
      <c r="U927" s="107"/>
      <c r="V927" s="107"/>
      <c r="W927" s="107"/>
      <c r="X927" s="107"/>
      <c r="Y927" s="107"/>
      <c r="Z927" s="107"/>
      <c r="AA927" s="107"/>
      <c r="AB927" s="107"/>
      <c r="AC927" s="107"/>
      <c r="AD927" s="107"/>
      <c r="AE927" s="107"/>
      <c r="AF927" s="107"/>
      <c r="AG927" s="107"/>
      <c r="AH927" s="107"/>
    </row>
    <row r="928" spans="1:34" x14ac:dyDescent="0.3">
      <c r="A928" s="180" t="s">
        <v>789</v>
      </c>
      <c r="B928" s="180" t="s">
        <v>792</v>
      </c>
      <c r="C928" s="180">
        <v>131051</v>
      </c>
      <c r="D928" s="183">
        <v>45022</v>
      </c>
      <c r="E928" s="184">
        <v>20.4511</v>
      </c>
      <c r="F928" s="184">
        <v>139.9229</v>
      </c>
      <c r="G928" s="184">
        <v>84.766999999999996</v>
      </c>
      <c r="H928" s="184">
        <v>30.860299999999999</v>
      </c>
      <c r="I928" s="184">
        <v>28.4422</v>
      </c>
      <c r="J928" s="184">
        <v>22.2379</v>
      </c>
      <c r="K928" s="184">
        <v>11.214499999999999</v>
      </c>
      <c r="L928" s="184">
        <v>10.117699999999999</v>
      </c>
      <c r="M928" s="184">
        <v>7.5105000000000004</v>
      </c>
      <c r="N928" s="184">
        <v>4.6905999999999999</v>
      </c>
      <c r="O928" s="184">
        <v>5.5022000000000002</v>
      </c>
      <c r="P928" s="184">
        <v>7.8552999999999997</v>
      </c>
      <c r="Q928" s="184">
        <v>8.7067999999999994</v>
      </c>
      <c r="R928" s="184">
        <v>3.8488000000000002</v>
      </c>
      <c r="T928" s="106"/>
      <c r="U928" s="107"/>
      <c r="V928" s="107"/>
      <c r="W928" s="107"/>
      <c r="X928" s="107"/>
      <c r="Y928" s="107"/>
      <c r="Z928" s="107"/>
      <c r="AA928" s="107"/>
      <c r="AB928" s="107"/>
      <c r="AC928" s="107"/>
      <c r="AD928" s="107"/>
      <c r="AE928" s="107"/>
      <c r="AF928" s="107"/>
      <c r="AG928" s="107"/>
      <c r="AH928" s="107"/>
    </row>
    <row r="929" spans="1:34" x14ac:dyDescent="0.3">
      <c r="A929" s="180" t="s">
        <v>789</v>
      </c>
      <c r="B929" s="180" t="s">
        <v>793</v>
      </c>
      <c r="C929" s="180">
        <v>131061</v>
      </c>
      <c r="D929" s="183">
        <v>45022</v>
      </c>
      <c r="E929" s="184">
        <v>20.834299999999999</v>
      </c>
      <c r="F929" s="184">
        <v>139.98759999999999</v>
      </c>
      <c r="G929" s="184">
        <v>84.914199999999994</v>
      </c>
      <c r="H929" s="184">
        <v>31.0214</v>
      </c>
      <c r="I929" s="184">
        <v>28.603899999999999</v>
      </c>
      <c r="J929" s="184">
        <v>22.3962</v>
      </c>
      <c r="K929" s="184">
        <v>11.3788</v>
      </c>
      <c r="L929" s="184">
        <v>10.285600000000001</v>
      </c>
      <c r="M929" s="184">
        <v>7.6787000000000001</v>
      </c>
      <c r="N929" s="184">
        <v>4.8578000000000001</v>
      </c>
      <c r="O929" s="184">
        <v>5.6710000000000003</v>
      </c>
      <c r="P929" s="184">
        <v>8.0505999999999993</v>
      </c>
      <c r="Q929" s="184">
        <v>8.9426000000000005</v>
      </c>
      <c r="R929" s="184">
        <v>4.0148000000000001</v>
      </c>
      <c r="T929" s="106"/>
      <c r="U929" s="107"/>
      <c r="V929" s="107"/>
      <c r="W929" s="107"/>
      <c r="X929" s="107"/>
      <c r="Y929" s="107"/>
      <c r="Z929" s="107"/>
      <c r="AA929" s="107"/>
      <c r="AB929" s="107"/>
      <c r="AC929" s="107"/>
      <c r="AD929" s="107"/>
      <c r="AE929" s="107"/>
      <c r="AF929" s="107"/>
      <c r="AG929" s="107"/>
      <c r="AH929" s="107"/>
    </row>
    <row r="930" spans="1:34" x14ac:dyDescent="0.3">
      <c r="A930" s="180" t="s">
        <v>789</v>
      </c>
      <c r="B930" s="180" t="s">
        <v>794</v>
      </c>
      <c r="C930" s="180">
        <v>120137</v>
      </c>
      <c r="D930" s="183">
        <v>45022</v>
      </c>
      <c r="E930" s="184">
        <v>54.824800000000003</v>
      </c>
      <c r="F930" s="184">
        <v>138.26689999999999</v>
      </c>
      <c r="G930" s="184">
        <v>82.510499999999993</v>
      </c>
      <c r="H930" s="184">
        <v>29.364599999999999</v>
      </c>
      <c r="I930" s="184">
        <v>28.4788</v>
      </c>
      <c r="J930" s="184">
        <v>22.5349</v>
      </c>
      <c r="K930" s="184">
        <v>11.129099999999999</v>
      </c>
      <c r="L930" s="184">
        <v>10.1768</v>
      </c>
      <c r="M930" s="184">
        <v>7.8696999999999999</v>
      </c>
      <c r="N930" s="184">
        <v>5.4264000000000001</v>
      </c>
      <c r="O930" s="184">
        <v>5.2237</v>
      </c>
      <c r="P930" s="184">
        <v>7.8775000000000004</v>
      </c>
      <c r="Q930" s="184">
        <v>8.9520999999999997</v>
      </c>
      <c r="R930" s="184">
        <v>4.1086999999999998</v>
      </c>
      <c r="T930" s="106"/>
      <c r="U930" s="107"/>
      <c r="V930" s="107"/>
      <c r="W930" s="107"/>
      <c r="X930" s="107"/>
      <c r="Y930" s="107"/>
      <c r="Z930" s="107"/>
      <c r="AA930" s="107"/>
      <c r="AB930" s="107"/>
      <c r="AC930" s="107"/>
      <c r="AD930" s="107"/>
      <c r="AE930" s="107"/>
      <c r="AF930" s="107"/>
      <c r="AG930" s="107"/>
      <c r="AH930" s="107"/>
    </row>
    <row r="931" spans="1:34" x14ac:dyDescent="0.3">
      <c r="A931" s="180" t="s">
        <v>789</v>
      </c>
      <c r="B931" s="180" t="s">
        <v>1819</v>
      </c>
      <c r="C931" s="180">
        <v>101002</v>
      </c>
      <c r="D931" s="183">
        <v>45022</v>
      </c>
      <c r="E931" s="184">
        <v>53.112900000000003</v>
      </c>
      <c r="F931" s="184">
        <v>137.89330000000001</v>
      </c>
      <c r="G931" s="184">
        <v>82.192700000000002</v>
      </c>
      <c r="H931" s="184">
        <v>29.0642</v>
      </c>
      <c r="I931" s="184">
        <v>28.1677</v>
      </c>
      <c r="J931" s="184">
        <v>22.220700000000001</v>
      </c>
      <c r="K931" s="184">
        <v>10.811999999999999</v>
      </c>
      <c r="L931" s="184">
        <v>9.8528000000000002</v>
      </c>
      <c r="M931" s="184">
        <v>7.5427</v>
      </c>
      <c r="N931" s="184">
        <v>5.1012000000000004</v>
      </c>
      <c r="O931" s="184">
        <v>4.8997999999999999</v>
      </c>
      <c r="P931" s="184">
        <v>7.5377999999999998</v>
      </c>
      <c r="Q931" s="184">
        <v>7.7779999999999996</v>
      </c>
      <c r="R931" s="184">
        <v>3.7871000000000001</v>
      </c>
      <c r="T931" s="106"/>
      <c r="U931" s="107"/>
      <c r="V931" s="107"/>
      <c r="W931" s="107"/>
      <c r="X931" s="107"/>
      <c r="Y931" s="107"/>
      <c r="Z931" s="107"/>
      <c r="AA931" s="107"/>
      <c r="AB931" s="107"/>
      <c r="AC931" s="107"/>
      <c r="AD931" s="107"/>
      <c r="AE931" s="107"/>
      <c r="AF931" s="107"/>
      <c r="AG931" s="107"/>
      <c r="AH931" s="107"/>
    </row>
    <row r="932" spans="1:34" x14ac:dyDescent="0.3">
      <c r="A932" s="185" t="s">
        <v>27</v>
      </c>
      <c r="B932" s="180"/>
      <c r="C932" s="180"/>
      <c r="D932" s="180"/>
      <c r="E932" s="180"/>
      <c r="F932" s="186">
        <v>141.74702500000001</v>
      </c>
      <c r="G932" s="186">
        <v>84.225200000000001</v>
      </c>
      <c r="H932" s="186">
        <v>29.693462499999999</v>
      </c>
      <c r="I932" s="186">
        <v>28.224425000000004</v>
      </c>
      <c r="J932" s="186">
        <v>22.236587499999999</v>
      </c>
      <c r="K932" s="186">
        <v>11.0448875</v>
      </c>
      <c r="L932" s="186">
        <v>10.071200000000001</v>
      </c>
      <c r="M932" s="186">
        <v>7.5204374999999999</v>
      </c>
      <c r="N932" s="186">
        <v>4.7795499999999995</v>
      </c>
      <c r="O932" s="186">
        <v>4.8748499999999995</v>
      </c>
      <c r="P932" s="186">
        <v>7.4541999999999993</v>
      </c>
      <c r="Q932" s="186">
        <v>8.0858625000000011</v>
      </c>
      <c r="R932" s="186">
        <v>3.2613875000000001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5" t="s">
        <v>407</v>
      </c>
      <c r="B933" s="180"/>
      <c r="C933" s="180"/>
      <c r="D933" s="180"/>
      <c r="E933" s="180"/>
      <c r="F933" s="186">
        <v>139.0949</v>
      </c>
      <c r="G933" s="186">
        <v>84.062649999999991</v>
      </c>
      <c r="H933" s="186">
        <v>29.517949999999999</v>
      </c>
      <c r="I933" s="186">
        <v>28.3996</v>
      </c>
      <c r="J933" s="186">
        <v>22.29805</v>
      </c>
      <c r="K933" s="186">
        <v>11.066800000000001</v>
      </c>
      <c r="L933" s="186">
        <v>10.093499999999999</v>
      </c>
      <c r="M933" s="186">
        <v>7.5117000000000003</v>
      </c>
      <c r="N933" s="186">
        <v>4.6707000000000001</v>
      </c>
      <c r="O933" s="186">
        <v>4.9408500000000002</v>
      </c>
      <c r="P933" s="186">
        <v>7.8664000000000005</v>
      </c>
      <c r="Q933" s="186">
        <v>8.2423999999999999</v>
      </c>
      <c r="R933" s="186">
        <v>3.5280500000000004</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D934" s="106"/>
      <c r="E934" s="107"/>
      <c r="F934" s="107"/>
      <c r="G934" s="107"/>
      <c r="H934" s="107"/>
      <c r="I934" s="107"/>
      <c r="J934" s="107"/>
      <c r="K934" s="107"/>
      <c r="L934" s="107"/>
      <c r="M934" s="107"/>
      <c r="N934" s="107"/>
      <c r="O934" s="107"/>
      <c r="P934" s="107"/>
      <c r="Q934" s="107"/>
      <c r="R934" s="107"/>
    </row>
    <row r="935" spans="1:34" x14ac:dyDescent="0.3">
      <c r="A935" s="182" t="s">
        <v>795</v>
      </c>
      <c r="B935" s="182"/>
      <c r="C935" s="182"/>
      <c r="D935" s="182"/>
      <c r="E935" s="182"/>
      <c r="F935" s="182"/>
      <c r="G935" s="182"/>
      <c r="H935" s="182"/>
      <c r="I935" s="182"/>
      <c r="J935" s="182"/>
      <c r="K935" s="182"/>
      <c r="L935" s="182"/>
      <c r="M935" s="182"/>
      <c r="N935" s="182"/>
      <c r="O935" s="182"/>
      <c r="P935" s="182"/>
      <c r="Q935" s="182"/>
      <c r="R935" s="182"/>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797</v>
      </c>
      <c r="C936" s="180">
        <v>115127</v>
      </c>
      <c r="D936" s="183">
        <v>45022</v>
      </c>
      <c r="E936" s="184">
        <v>54.960799999999999</v>
      </c>
      <c r="F936" s="184">
        <v>-158.95670000000001</v>
      </c>
      <c r="G936" s="184">
        <v>231.2852</v>
      </c>
      <c r="H936" s="184">
        <v>98.337500000000006</v>
      </c>
      <c r="I936" s="184">
        <v>47.995699999999999</v>
      </c>
      <c r="J936" s="184">
        <v>103.8321</v>
      </c>
      <c r="K936" s="184">
        <v>34.667900000000003</v>
      </c>
      <c r="L936" s="184">
        <v>35.700499999999998</v>
      </c>
      <c r="M936" s="184">
        <v>21.991299999999999</v>
      </c>
      <c r="N936" s="184">
        <v>16.211400000000001</v>
      </c>
      <c r="O936" s="184">
        <v>10.421200000000001</v>
      </c>
      <c r="P936" s="184">
        <v>13.919700000000001</v>
      </c>
      <c r="Q936" s="184">
        <v>7.8750999999999998</v>
      </c>
      <c r="R936" s="184">
        <v>15.295299999999999</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798</v>
      </c>
      <c r="C937" s="180">
        <v>116796</v>
      </c>
      <c r="D937" s="183">
        <v>45022</v>
      </c>
      <c r="E937" s="184">
        <v>18.2135</v>
      </c>
      <c r="F937" s="184">
        <v>-351.49209999999999</v>
      </c>
      <c r="G937" s="184">
        <v>172.62200000000001</v>
      </c>
      <c r="H937" s="184">
        <v>89.184899999999999</v>
      </c>
      <c r="I937" s="184">
        <v>61.629300000000001</v>
      </c>
      <c r="J937" s="184">
        <v>87.387500000000003</v>
      </c>
      <c r="K937" s="184">
        <v>33.7012</v>
      </c>
      <c r="L937" s="184">
        <v>32.013800000000003</v>
      </c>
      <c r="M937" s="184">
        <v>22.417999999999999</v>
      </c>
      <c r="N937" s="184">
        <v>15.679500000000001</v>
      </c>
      <c r="O937" s="184">
        <v>9.4748999999999999</v>
      </c>
      <c r="P937" s="184">
        <v>13.1244</v>
      </c>
      <c r="Q937" s="184">
        <v>5.5749000000000004</v>
      </c>
      <c r="R937" s="184">
        <v>14.018700000000001</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1632</v>
      </c>
      <c r="C938" s="180">
        <v>120546</v>
      </c>
      <c r="D938" s="183">
        <v>45022</v>
      </c>
      <c r="E938" s="184">
        <v>18.782800000000002</v>
      </c>
      <c r="F938" s="184">
        <v>-350.28050000000002</v>
      </c>
      <c r="G938" s="184">
        <v>173.31209999999999</v>
      </c>
      <c r="H938" s="184">
        <v>89.660899999999998</v>
      </c>
      <c r="I938" s="184">
        <v>62.058900000000001</v>
      </c>
      <c r="J938" s="184">
        <v>87.8048</v>
      </c>
      <c r="K938" s="184">
        <v>34.1023</v>
      </c>
      <c r="L938" s="184">
        <v>32.435699999999997</v>
      </c>
      <c r="M938" s="184">
        <v>22.861599999999999</v>
      </c>
      <c r="N938" s="184">
        <v>16.0959</v>
      </c>
      <c r="O938" s="184">
        <v>9.8914000000000009</v>
      </c>
      <c r="P938" s="184">
        <v>13.5185</v>
      </c>
      <c r="Q938" s="184">
        <v>5.7015000000000002</v>
      </c>
      <c r="R938" s="184">
        <v>14.448499999999999</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799</v>
      </c>
      <c r="C939" s="180">
        <v>113434</v>
      </c>
      <c r="D939" s="183">
        <v>45022</v>
      </c>
      <c r="E939" s="184">
        <v>51.957000000000001</v>
      </c>
      <c r="F939" s="184">
        <v>-159.54079999999999</v>
      </c>
      <c r="G939" s="184">
        <v>233.1909</v>
      </c>
      <c r="H939" s="184">
        <v>130.72409999999999</v>
      </c>
      <c r="I939" s="184">
        <v>66.331299999999999</v>
      </c>
      <c r="J939" s="184">
        <v>94.556700000000006</v>
      </c>
      <c r="K939" s="184">
        <v>33.204500000000003</v>
      </c>
      <c r="L939" s="184">
        <v>34.595300000000002</v>
      </c>
      <c r="M939" s="184">
        <v>21.473500000000001</v>
      </c>
      <c r="N939" s="184">
        <v>15.8673</v>
      </c>
      <c r="O939" s="184">
        <v>10.2453</v>
      </c>
      <c r="P939" s="184">
        <v>13.868399999999999</v>
      </c>
      <c r="Q939" s="184">
        <v>7.8799000000000001</v>
      </c>
      <c r="R939" s="184">
        <v>15.088900000000001</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1633</v>
      </c>
      <c r="C940" s="180">
        <v>120473</v>
      </c>
      <c r="D940" s="183">
        <v>45022</v>
      </c>
      <c r="E940" s="184">
        <v>19.850899999999999</v>
      </c>
      <c r="F940" s="184">
        <v>-255.6163</v>
      </c>
      <c r="G940" s="184">
        <v>249.50049999999999</v>
      </c>
      <c r="H940" s="184">
        <v>84.508499999999998</v>
      </c>
      <c r="I940" s="184">
        <v>76.712900000000005</v>
      </c>
      <c r="J940" s="184">
        <v>93.713800000000006</v>
      </c>
      <c r="K940" s="184">
        <v>37.271599999999999</v>
      </c>
      <c r="L940" s="184">
        <v>34.007399999999997</v>
      </c>
      <c r="M940" s="184">
        <v>23.721499999999999</v>
      </c>
      <c r="N940" s="184">
        <v>17.0075</v>
      </c>
      <c r="O940" s="184">
        <v>10.400600000000001</v>
      </c>
      <c r="P940" s="184">
        <v>13.8209</v>
      </c>
      <c r="Q940" s="184">
        <v>5.5143000000000004</v>
      </c>
      <c r="R940" s="184">
        <v>14.5008</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800</v>
      </c>
      <c r="C941" s="180">
        <v>115897</v>
      </c>
      <c r="D941" s="183">
        <v>45022</v>
      </c>
      <c r="E941" s="184">
        <v>18.3324</v>
      </c>
      <c r="F941" s="184">
        <v>-256.02730000000003</v>
      </c>
      <c r="G941" s="184">
        <v>249.09540000000001</v>
      </c>
      <c r="H941" s="184">
        <v>84.176699999999997</v>
      </c>
      <c r="I941" s="184">
        <v>76.758600000000001</v>
      </c>
      <c r="J941" s="184">
        <v>93.597899999999996</v>
      </c>
      <c r="K941" s="184">
        <v>36.966099999999997</v>
      </c>
      <c r="L941" s="184">
        <v>33.5931</v>
      </c>
      <c r="M941" s="184">
        <v>23.269300000000001</v>
      </c>
      <c r="N941" s="184">
        <v>16.721499999999999</v>
      </c>
      <c r="O941" s="184">
        <v>10.1135</v>
      </c>
      <c r="P941" s="184">
        <v>13.448700000000001</v>
      </c>
      <c r="Q941" s="184">
        <v>5.4268999999999998</v>
      </c>
      <c r="R941" s="184">
        <v>14.218400000000001</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2014</v>
      </c>
      <c r="C942" s="180">
        <v>119277</v>
      </c>
      <c r="D942" s="183">
        <v>45022</v>
      </c>
      <c r="E942" s="184">
        <v>19.551300000000001</v>
      </c>
      <c r="F942" s="184">
        <v>-359.89819999999997</v>
      </c>
      <c r="G942" s="184">
        <v>456.93759999999997</v>
      </c>
      <c r="H942" s="184">
        <v>215.34299999999999</v>
      </c>
      <c r="I942" s="184">
        <v>215.51859999999999</v>
      </c>
      <c r="J942" s="184">
        <v>199.27260000000001</v>
      </c>
      <c r="K942" s="184">
        <v>31.595800000000001</v>
      </c>
      <c r="L942" s="184">
        <v>67.110399999999998</v>
      </c>
      <c r="M942" s="184">
        <v>44.635199999999998</v>
      </c>
      <c r="N942" s="184">
        <v>-0.9012</v>
      </c>
      <c r="O942" s="184">
        <v>12.081200000000001</v>
      </c>
      <c r="P942" s="184">
        <v>11.5913</v>
      </c>
      <c r="Q942" s="184">
        <v>0.9204</v>
      </c>
      <c r="R942" s="184">
        <v>1.7138</v>
      </c>
      <c r="T942" s="106"/>
      <c r="U942" s="107"/>
      <c r="V942" s="107"/>
      <c r="W942" s="107"/>
      <c r="X942" s="107"/>
      <c r="Y942" s="107"/>
      <c r="Z942" s="107"/>
      <c r="AA942" s="107"/>
      <c r="AB942" s="107"/>
      <c r="AC942" s="107"/>
      <c r="AD942" s="107"/>
      <c r="AE942" s="107"/>
      <c r="AF942" s="107"/>
      <c r="AG942" s="107"/>
      <c r="AH942" s="107"/>
    </row>
    <row r="943" spans="1:34" x14ac:dyDescent="0.3">
      <c r="A943" s="180" t="s">
        <v>796</v>
      </c>
      <c r="B943" s="180" t="s">
        <v>2015</v>
      </c>
      <c r="C943" s="180">
        <v>106597</v>
      </c>
      <c r="D943" s="183">
        <v>45022</v>
      </c>
      <c r="E943" s="184">
        <v>18.558800000000002</v>
      </c>
      <c r="F943" s="184">
        <v>-360.44529999999997</v>
      </c>
      <c r="G943" s="184">
        <v>456.32060000000001</v>
      </c>
      <c r="H943" s="184">
        <v>214.65110000000001</v>
      </c>
      <c r="I943" s="184">
        <v>214.8569</v>
      </c>
      <c r="J943" s="184">
        <v>198.59309999999999</v>
      </c>
      <c r="K943" s="184">
        <v>30.980499999999999</v>
      </c>
      <c r="L943" s="184">
        <v>66.2958</v>
      </c>
      <c r="M943" s="184">
        <v>43.778300000000002</v>
      </c>
      <c r="N943" s="184">
        <v>-1.538</v>
      </c>
      <c r="O943" s="184">
        <v>11.3635</v>
      </c>
      <c r="P943" s="184">
        <v>10.9453</v>
      </c>
      <c r="Q943" s="184">
        <v>4.0514000000000001</v>
      </c>
      <c r="R943" s="184">
        <v>1.0417000000000001</v>
      </c>
      <c r="T943" s="106"/>
      <c r="U943" s="107"/>
      <c r="V943" s="107"/>
      <c r="W943" s="107"/>
      <c r="X943" s="107"/>
      <c r="Y943" s="107"/>
      <c r="Z943" s="107"/>
      <c r="AA943" s="107"/>
      <c r="AB943" s="107"/>
      <c r="AC943" s="107"/>
      <c r="AD943" s="107"/>
      <c r="AE943" s="107"/>
      <c r="AF943" s="107"/>
      <c r="AG943" s="107"/>
      <c r="AH943" s="107"/>
    </row>
    <row r="944" spans="1:34" x14ac:dyDescent="0.3">
      <c r="A944" s="180" t="s">
        <v>796</v>
      </c>
      <c r="B944" s="180" t="s">
        <v>801</v>
      </c>
      <c r="C944" s="180">
        <v>113049</v>
      </c>
      <c r="D944" s="183">
        <v>45022</v>
      </c>
      <c r="E944" s="184">
        <v>53.358499999999999</v>
      </c>
      <c r="F944" s="184">
        <v>-159.5727</v>
      </c>
      <c r="G944" s="184">
        <v>232.82230000000001</v>
      </c>
      <c r="H944" s="184">
        <v>92.874499999999998</v>
      </c>
      <c r="I944" s="184">
        <v>44.865699999999997</v>
      </c>
      <c r="J944" s="184">
        <v>102.6769</v>
      </c>
      <c r="K944" s="184">
        <v>33.43</v>
      </c>
      <c r="L944" s="184">
        <v>35.023499999999999</v>
      </c>
      <c r="M944" s="184">
        <v>21.609400000000001</v>
      </c>
      <c r="N944" s="184">
        <v>15.851900000000001</v>
      </c>
      <c r="O944" s="184">
        <v>10.232900000000001</v>
      </c>
      <c r="P944" s="184">
        <v>13.6211</v>
      </c>
      <c r="Q944" s="184">
        <v>8.9648000000000003</v>
      </c>
      <c r="R944" s="184">
        <v>15.0617</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80" t="s">
        <v>796</v>
      </c>
      <c r="B945" s="180" t="s">
        <v>802</v>
      </c>
      <c r="C945" s="180">
        <v>115934</v>
      </c>
      <c r="D945" s="183">
        <v>45022</v>
      </c>
      <c r="E945" s="184">
        <v>18.8233</v>
      </c>
      <c r="F945" s="184">
        <v>33.771299999999997</v>
      </c>
      <c r="G945" s="184">
        <v>236.75710000000001</v>
      </c>
      <c r="H945" s="184">
        <v>109.0753</v>
      </c>
      <c r="I945" s="184">
        <v>70.850499999999997</v>
      </c>
      <c r="J945" s="184">
        <v>92.953100000000006</v>
      </c>
      <c r="K945" s="184">
        <v>36.1798</v>
      </c>
      <c r="L945" s="184">
        <v>33.790300000000002</v>
      </c>
      <c r="M945" s="184">
        <v>22.460100000000001</v>
      </c>
      <c r="N945" s="184">
        <v>16.226900000000001</v>
      </c>
      <c r="O945" s="184">
        <v>9.7436000000000007</v>
      </c>
      <c r="P945" s="184">
        <v>13.407400000000001</v>
      </c>
      <c r="Q945" s="184">
        <v>5.6868999999999996</v>
      </c>
      <c r="R945" s="184">
        <v>14.2171</v>
      </c>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0" t="s">
        <v>796</v>
      </c>
      <c r="B946" s="180" t="s">
        <v>1634</v>
      </c>
      <c r="C946" s="180">
        <v>119132</v>
      </c>
      <c r="D946" s="183">
        <v>45022</v>
      </c>
      <c r="E946" s="184">
        <v>19.572700000000001</v>
      </c>
      <c r="F946" s="184">
        <v>33.971699999999998</v>
      </c>
      <c r="G946" s="184">
        <v>237.01259999999999</v>
      </c>
      <c r="H946" s="184">
        <v>109.39360000000001</v>
      </c>
      <c r="I946" s="184">
        <v>71.170100000000005</v>
      </c>
      <c r="J946" s="184">
        <v>93.28</v>
      </c>
      <c r="K946" s="184">
        <v>36.586300000000001</v>
      </c>
      <c r="L946" s="184">
        <v>34.2226</v>
      </c>
      <c r="M946" s="184">
        <v>22.894200000000001</v>
      </c>
      <c r="N946" s="184">
        <v>16.620799999999999</v>
      </c>
      <c r="O946" s="184">
        <v>10.160600000000001</v>
      </c>
      <c r="P946" s="184">
        <v>13.853</v>
      </c>
      <c r="Q946" s="184">
        <v>5.7628000000000004</v>
      </c>
      <c r="R946" s="184">
        <v>14.6372</v>
      </c>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796</v>
      </c>
      <c r="B947" s="180" t="s">
        <v>803</v>
      </c>
      <c r="C947" s="180">
        <v>113076</v>
      </c>
      <c r="D947" s="183">
        <v>45022</v>
      </c>
      <c r="E947" s="184">
        <v>53.087499999999999</v>
      </c>
      <c r="F947" s="184">
        <v>-88.957099999999997</v>
      </c>
      <c r="G947" s="184">
        <v>199.3707</v>
      </c>
      <c r="H947" s="184">
        <v>96.8065</v>
      </c>
      <c r="I947" s="184">
        <v>57.660699999999999</v>
      </c>
      <c r="J947" s="184">
        <v>91.591099999999997</v>
      </c>
      <c r="K947" s="184">
        <v>31.592400000000001</v>
      </c>
      <c r="L947" s="184">
        <v>34.063099999999999</v>
      </c>
      <c r="M947" s="184">
        <v>21.025300000000001</v>
      </c>
      <c r="N947" s="184">
        <v>15.438000000000001</v>
      </c>
      <c r="O947" s="184">
        <v>9.9990000000000006</v>
      </c>
      <c r="P947" s="184">
        <v>13.575699999999999</v>
      </c>
      <c r="Q947" s="184">
        <v>8.5134000000000007</v>
      </c>
      <c r="R947" s="184">
        <v>14.9011</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796</v>
      </c>
      <c r="B948" s="180" t="s">
        <v>804</v>
      </c>
      <c r="C948" s="180">
        <v>115833</v>
      </c>
      <c r="D948" s="183">
        <v>45022</v>
      </c>
      <c r="E948" s="184">
        <v>19.388999999999999</v>
      </c>
      <c r="F948" s="184">
        <v>-137.28149999999999</v>
      </c>
      <c r="G948" s="184">
        <v>210.9863</v>
      </c>
      <c r="H948" s="184">
        <v>87.439700000000002</v>
      </c>
      <c r="I948" s="184">
        <v>69.153899999999993</v>
      </c>
      <c r="J948" s="184">
        <v>96.505300000000005</v>
      </c>
      <c r="K948" s="184">
        <v>36.566400000000002</v>
      </c>
      <c r="L948" s="184">
        <v>33.2089</v>
      </c>
      <c r="M948" s="184">
        <v>22.224799999999998</v>
      </c>
      <c r="N948" s="184">
        <v>15.6241</v>
      </c>
      <c r="O948" s="184">
        <v>9.0729000000000006</v>
      </c>
      <c r="P948" s="184">
        <v>13.164</v>
      </c>
      <c r="Q948" s="184">
        <v>5.9302000000000001</v>
      </c>
      <c r="R948" s="184">
        <v>13.942</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796</v>
      </c>
      <c r="B949" s="180" t="s">
        <v>1635</v>
      </c>
      <c r="C949" s="180">
        <v>120685</v>
      </c>
      <c r="D949" s="183">
        <v>45022</v>
      </c>
      <c r="E949" s="184">
        <v>19.946200000000001</v>
      </c>
      <c r="F949" s="184">
        <v>-137.0933</v>
      </c>
      <c r="G949" s="184">
        <v>211.30330000000001</v>
      </c>
      <c r="H949" s="184">
        <v>83.504300000000001</v>
      </c>
      <c r="I949" s="184">
        <v>67.048500000000004</v>
      </c>
      <c r="J949" s="184">
        <v>95.710400000000007</v>
      </c>
      <c r="K949" s="184">
        <v>36.600700000000003</v>
      </c>
      <c r="L949" s="184">
        <v>33.463799999999999</v>
      </c>
      <c r="M949" s="184">
        <v>22.558599999999998</v>
      </c>
      <c r="N949" s="184">
        <v>15.9939</v>
      </c>
      <c r="O949" s="184">
        <v>9.4024999999999999</v>
      </c>
      <c r="P949" s="184">
        <v>13.517899999999999</v>
      </c>
      <c r="Q949" s="184">
        <v>5.6863000000000001</v>
      </c>
      <c r="R949" s="184">
        <v>14.2813</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796</v>
      </c>
      <c r="B950" s="180" t="s">
        <v>805</v>
      </c>
      <c r="C950" s="180">
        <v>115939</v>
      </c>
      <c r="D950" s="183">
        <v>45022</v>
      </c>
      <c r="E950" s="184">
        <v>5599.9304000000002</v>
      </c>
      <c r="F950" s="184">
        <v>-161.27330000000001</v>
      </c>
      <c r="G950" s="184">
        <v>235.13800000000001</v>
      </c>
      <c r="H950" s="184">
        <v>102.1691</v>
      </c>
      <c r="I950" s="184">
        <v>52.767800000000001</v>
      </c>
      <c r="J950" s="184">
        <v>107.67400000000001</v>
      </c>
      <c r="K950" s="184">
        <v>36.349800000000002</v>
      </c>
      <c r="L950" s="184">
        <v>37.025199999999998</v>
      </c>
      <c r="M950" s="184">
        <v>23.018599999999999</v>
      </c>
      <c r="N950" s="184">
        <v>16.9848</v>
      </c>
      <c r="O950" s="184">
        <v>10.658200000000001</v>
      </c>
      <c r="P950" s="184">
        <v>14.109</v>
      </c>
      <c r="Q950" s="184">
        <v>5.9298000000000002</v>
      </c>
      <c r="R950" s="184">
        <v>15.889099999999999</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796</v>
      </c>
      <c r="B951" s="180" t="s">
        <v>806</v>
      </c>
      <c r="C951" s="180">
        <v>117714</v>
      </c>
      <c r="D951" s="183">
        <v>45022</v>
      </c>
      <c r="E951" s="184">
        <v>16.275400000000001</v>
      </c>
      <c r="F951" s="184">
        <v>-272.2303</v>
      </c>
      <c r="G951" s="184">
        <v>166.09989999999999</v>
      </c>
      <c r="H951" s="184">
        <v>97.609399999999994</v>
      </c>
      <c r="I951" s="184">
        <v>56.110999999999997</v>
      </c>
      <c r="J951" s="184">
        <v>85.803899999999999</v>
      </c>
      <c r="K951" s="184">
        <v>36.347900000000003</v>
      </c>
      <c r="L951" s="184">
        <v>33.539700000000003</v>
      </c>
      <c r="M951" s="184">
        <v>21.757000000000001</v>
      </c>
      <c r="N951" s="184">
        <v>15.8062</v>
      </c>
      <c r="O951" s="184">
        <v>9.5912000000000006</v>
      </c>
      <c r="P951" s="184">
        <v>12.8956</v>
      </c>
      <c r="Q951" s="184">
        <v>4.6798999999999999</v>
      </c>
      <c r="R951" s="184">
        <v>14.420999999999999</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796</v>
      </c>
      <c r="B952" s="180" t="s">
        <v>1636</v>
      </c>
      <c r="C952" s="180">
        <v>118343</v>
      </c>
      <c r="D952" s="183">
        <v>45022</v>
      </c>
      <c r="E952" s="184">
        <v>16.994399999999999</v>
      </c>
      <c r="F952" s="184">
        <v>-271.80099999999999</v>
      </c>
      <c r="G952" s="184">
        <v>166.47980000000001</v>
      </c>
      <c r="H952" s="184">
        <v>98.040700000000001</v>
      </c>
      <c r="I952" s="184">
        <v>56.535600000000002</v>
      </c>
      <c r="J952" s="184">
        <v>86.247699999999995</v>
      </c>
      <c r="K952" s="184">
        <v>36.797699999999999</v>
      </c>
      <c r="L952" s="184">
        <v>34.019599999999997</v>
      </c>
      <c r="M952" s="184">
        <v>22.235299999999999</v>
      </c>
      <c r="N952" s="184">
        <v>16.282900000000001</v>
      </c>
      <c r="O952" s="184">
        <v>10.0328</v>
      </c>
      <c r="P952" s="184">
        <v>13.3948</v>
      </c>
      <c r="Q952" s="184">
        <v>5.3041</v>
      </c>
      <c r="R952" s="184">
        <v>14.891</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796</v>
      </c>
      <c r="B953" s="180" t="s">
        <v>807</v>
      </c>
      <c r="C953" s="180">
        <v>112368</v>
      </c>
      <c r="D953" s="183">
        <v>45022</v>
      </c>
      <c r="E953" s="184">
        <v>5435.9933000000001</v>
      </c>
      <c r="F953" s="184">
        <v>-159.7715</v>
      </c>
      <c r="G953" s="184">
        <v>232.56110000000001</v>
      </c>
      <c r="H953" s="184">
        <v>100.9241</v>
      </c>
      <c r="I953" s="184">
        <v>49.507399999999997</v>
      </c>
      <c r="J953" s="184">
        <v>104.9436</v>
      </c>
      <c r="K953" s="184">
        <v>35.250300000000003</v>
      </c>
      <c r="L953" s="184">
        <v>36.115900000000003</v>
      </c>
      <c r="M953" s="184">
        <v>22.341000000000001</v>
      </c>
      <c r="N953" s="184">
        <v>16.4313</v>
      </c>
      <c r="O953" s="184">
        <v>10.4915</v>
      </c>
      <c r="P953" s="184">
        <v>14.003500000000001</v>
      </c>
      <c r="Q953" s="184">
        <v>9.3804999999999996</v>
      </c>
      <c r="R953" s="184">
        <v>15.445499999999999</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796</v>
      </c>
      <c r="B954" s="180" t="s">
        <v>808</v>
      </c>
      <c r="C954" s="180">
        <v>116077</v>
      </c>
      <c r="D954" s="183">
        <v>45022</v>
      </c>
      <c r="E954" s="184">
        <v>17.843399999999999</v>
      </c>
      <c r="F954" s="184">
        <v>-176.49369999999999</v>
      </c>
      <c r="G954" s="184">
        <v>244.98609999999999</v>
      </c>
      <c r="H954" s="184">
        <v>104.11579999999999</v>
      </c>
      <c r="I954" s="184">
        <v>91.234300000000005</v>
      </c>
      <c r="J954" s="184">
        <v>94.830100000000002</v>
      </c>
      <c r="K954" s="184">
        <v>37.265300000000003</v>
      </c>
      <c r="L954" s="184">
        <v>30.448699999999999</v>
      </c>
      <c r="M954" s="184">
        <v>22.738700000000001</v>
      </c>
      <c r="N954" s="184">
        <v>15.935499999999999</v>
      </c>
      <c r="O954" s="184">
        <v>10.5006</v>
      </c>
      <c r="P954" s="184">
        <v>13.4527</v>
      </c>
      <c r="Q954" s="184">
        <v>5.2377000000000002</v>
      </c>
      <c r="R954" s="184">
        <v>14.132300000000001</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796</v>
      </c>
      <c r="B955" s="180" t="s">
        <v>1637</v>
      </c>
      <c r="C955" s="180">
        <v>120531</v>
      </c>
      <c r="D955" s="183">
        <v>45022</v>
      </c>
      <c r="E955" s="184">
        <v>18.414000000000001</v>
      </c>
      <c r="F955" s="184">
        <v>-173.21019999999999</v>
      </c>
      <c r="G955" s="184">
        <v>246.387</v>
      </c>
      <c r="H955" s="184">
        <v>104.8079</v>
      </c>
      <c r="I955" s="184">
        <v>91.766400000000004</v>
      </c>
      <c r="J955" s="184">
        <v>95.253500000000003</v>
      </c>
      <c r="K955" s="184">
        <v>37.619599999999998</v>
      </c>
      <c r="L955" s="184">
        <v>30.801600000000001</v>
      </c>
      <c r="M955" s="184">
        <v>23.098500000000001</v>
      </c>
      <c r="N955" s="184">
        <v>16.305099999999999</v>
      </c>
      <c r="O955" s="184">
        <v>10.9048</v>
      </c>
      <c r="P955" s="184">
        <v>13.8668</v>
      </c>
      <c r="Q955" s="184">
        <v>5.6154999999999999</v>
      </c>
      <c r="R955" s="184">
        <v>14.5334</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796</v>
      </c>
      <c r="B956" s="180" t="s">
        <v>809</v>
      </c>
      <c r="C956" s="180">
        <v>106193</v>
      </c>
      <c r="D956" s="183">
        <v>45022</v>
      </c>
      <c r="E956" s="184">
        <v>51.858600000000003</v>
      </c>
      <c r="F956" s="184">
        <v>-88.608599999999996</v>
      </c>
      <c r="G956" s="184">
        <v>198.86490000000001</v>
      </c>
      <c r="H956" s="184">
        <v>96.534300000000002</v>
      </c>
      <c r="I956" s="184">
        <v>27.967700000000001</v>
      </c>
      <c r="J956" s="184">
        <v>94.233900000000006</v>
      </c>
      <c r="K956" s="184">
        <v>31.574300000000001</v>
      </c>
      <c r="L956" s="184">
        <v>34.014000000000003</v>
      </c>
      <c r="M956" s="184">
        <v>20.962399999999999</v>
      </c>
      <c r="N956" s="184">
        <v>15.3752</v>
      </c>
      <c r="O956" s="184">
        <v>10.096399999999999</v>
      </c>
      <c r="P956" s="184">
        <v>13.6989</v>
      </c>
      <c r="Q956" s="184">
        <v>11.9575</v>
      </c>
      <c r="R956" s="184">
        <v>14.848699999999999</v>
      </c>
      <c r="T956" s="106"/>
      <c r="U956" s="107"/>
      <c r="V956" s="107"/>
      <c r="W956" s="107"/>
      <c r="X956" s="107"/>
      <c r="Y956" s="107"/>
      <c r="Z956" s="107"/>
      <c r="AA956" s="107"/>
      <c r="AB956" s="107"/>
      <c r="AC956" s="107"/>
      <c r="AD956" s="107"/>
      <c r="AE956" s="107"/>
      <c r="AF956" s="107"/>
      <c r="AG956" s="107"/>
      <c r="AH956" s="107"/>
    </row>
    <row r="957" spans="1:34" x14ac:dyDescent="0.3">
      <c r="A957" s="180" t="s">
        <v>796</v>
      </c>
      <c r="B957" s="180" t="s">
        <v>810</v>
      </c>
      <c r="C957" s="180">
        <v>114758</v>
      </c>
      <c r="D957" s="183">
        <v>45022</v>
      </c>
      <c r="E957" s="184">
        <v>24.177199999999999</v>
      </c>
      <c r="F957" s="184">
        <v>-172.94159999999999</v>
      </c>
      <c r="G957" s="184">
        <v>240.47389999999999</v>
      </c>
      <c r="H957" s="184">
        <v>92.887500000000003</v>
      </c>
      <c r="I957" s="184">
        <v>63.289299999999997</v>
      </c>
      <c r="J957" s="184">
        <v>92.8429</v>
      </c>
      <c r="K957" s="184">
        <v>34.3919</v>
      </c>
      <c r="L957" s="184">
        <v>32.738399999999999</v>
      </c>
      <c r="M957" s="184">
        <v>22.005099999999999</v>
      </c>
      <c r="N957" s="184">
        <v>15.3459</v>
      </c>
      <c r="O957" s="184">
        <v>8.5692000000000004</v>
      </c>
      <c r="P957" s="184">
        <v>13.620699999999999</v>
      </c>
      <c r="Q957" s="184">
        <v>7.6071999999999997</v>
      </c>
      <c r="R957" s="184">
        <v>13.598800000000001</v>
      </c>
      <c r="T957" s="106"/>
      <c r="U957" s="107"/>
      <c r="V957" s="107"/>
      <c r="W957" s="107"/>
      <c r="X957" s="107"/>
      <c r="Y957" s="107"/>
      <c r="Z957" s="107"/>
      <c r="AA957" s="107"/>
      <c r="AB957" s="107"/>
      <c r="AC957" s="107"/>
      <c r="AD957" s="107"/>
      <c r="AE957" s="107"/>
      <c r="AF957" s="107"/>
      <c r="AG957" s="107"/>
      <c r="AH957" s="107"/>
    </row>
    <row r="958" spans="1:34" x14ac:dyDescent="0.3">
      <c r="A958" s="180" t="s">
        <v>796</v>
      </c>
      <c r="B958" s="180" t="s">
        <v>1638</v>
      </c>
      <c r="C958" s="180">
        <v>119781</v>
      </c>
      <c r="D958" s="183">
        <v>45022</v>
      </c>
      <c r="E958" s="184">
        <v>25.272200000000002</v>
      </c>
      <c r="F958" s="184">
        <v>-172.637</v>
      </c>
      <c r="G958" s="184">
        <v>240.86279999999999</v>
      </c>
      <c r="H958" s="184">
        <v>93.235600000000005</v>
      </c>
      <c r="I958" s="184">
        <v>63.619300000000003</v>
      </c>
      <c r="J958" s="184">
        <v>93.193600000000004</v>
      </c>
      <c r="K958" s="184">
        <v>34.770000000000003</v>
      </c>
      <c r="L958" s="184">
        <v>33.145299999999999</v>
      </c>
      <c r="M958" s="184">
        <v>22.416699999999999</v>
      </c>
      <c r="N958" s="184">
        <v>15.758100000000001</v>
      </c>
      <c r="O958" s="184">
        <v>8.9742999999999995</v>
      </c>
      <c r="P958" s="184">
        <v>14.075699999999999</v>
      </c>
      <c r="Q958" s="184">
        <v>5.7138</v>
      </c>
      <c r="R958" s="184">
        <v>14.023300000000001</v>
      </c>
      <c r="T958" s="106"/>
      <c r="U958" s="107"/>
      <c r="V958" s="107"/>
      <c r="W958" s="107"/>
      <c r="X958" s="107"/>
      <c r="Y958" s="107"/>
      <c r="Z958" s="107"/>
      <c r="AA958" s="107"/>
      <c r="AB958" s="107"/>
      <c r="AC958" s="107"/>
      <c r="AD958" s="107"/>
      <c r="AE958" s="107"/>
      <c r="AF958" s="107"/>
      <c r="AG958" s="107"/>
      <c r="AH958" s="107"/>
    </row>
    <row r="959" spans="1:34" x14ac:dyDescent="0.3">
      <c r="A959" s="180" t="s">
        <v>796</v>
      </c>
      <c r="B959" s="180" t="s">
        <v>811</v>
      </c>
      <c r="C959" s="180">
        <v>140088</v>
      </c>
      <c r="D959" s="183">
        <v>45022</v>
      </c>
      <c r="E959" s="184">
        <v>51.7027</v>
      </c>
      <c r="F959" s="184">
        <v>-89.647900000000007</v>
      </c>
      <c r="G959" s="184">
        <v>200.13069999999999</v>
      </c>
      <c r="H959" s="184">
        <v>96.997200000000007</v>
      </c>
      <c r="I959" s="184">
        <v>57.653500000000001</v>
      </c>
      <c r="J959" s="184">
        <v>91.875500000000002</v>
      </c>
      <c r="K959" s="184">
        <v>31.8521</v>
      </c>
      <c r="L959" s="184">
        <v>32.637700000000002</v>
      </c>
      <c r="M959" s="184">
        <v>20.973800000000001</v>
      </c>
      <c r="N959" s="184">
        <v>15.3306</v>
      </c>
      <c r="O959" s="184">
        <v>9.9099000000000004</v>
      </c>
      <c r="P959" s="184">
        <v>13.524900000000001</v>
      </c>
      <c r="Q959" s="184">
        <v>11.134600000000001</v>
      </c>
      <c r="R959" s="184">
        <v>14.427899999999999</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796</v>
      </c>
      <c r="B960" s="180" t="s">
        <v>812</v>
      </c>
      <c r="C960" s="180">
        <v>114616</v>
      </c>
      <c r="D960" s="183">
        <v>45022</v>
      </c>
      <c r="E960" s="184">
        <v>24.111799999999999</v>
      </c>
      <c r="F960" s="184">
        <v>-35.388100000000001</v>
      </c>
      <c r="G960" s="184">
        <v>241.559</v>
      </c>
      <c r="H960" s="184">
        <v>100.3867</v>
      </c>
      <c r="I960" s="184">
        <v>74.664599999999993</v>
      </c>
      <c r="J960" s="184">
        <v>97.599599999999995</v>
      </c>
      <c r="K960" s="184">
        <v>36.402500000000003</v>
      </c>
      <c r="L960" s="184">
        <v>33.699800000000003</v>
      </c>
      <c r="M960" s="184">
        <v>22.623899999999999</v>
      </c>
      <c r="N960" s="184">
        <v>16.0382</v>
      </c>
      <c r="O960" s="184">
        <v>9.6829999999999998</v>
      </c>
      <c r="P960" s="184">
        <v>13.2591</v>
      </c>
      <c r="Q960" s="184">
        <v>7.5510000000000002</v>
      </c>
      <c r="R960" s="184">
        <v>14.0829</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796</v>
      </c>
      <c r="B961" s="180" t="s">
        <v>1639</v>
      </c>
      <c r="C961" s="180">
        <v>118663</v>
      </c>
      <c r="D961" s="183">
        <v>45022</v>
      </c>
      <c r="E961" s="184">
        <v>25.085799999999999</v>
      </c>
      <c r="F961" s="184">
        <v>-35.177199999999999</v>
      </c>
      <c r="G961" s="184">
        <v>241.78020000000001</v>
      </c>
      <c r="H961" s="184">
        <v>100.5826</v>
      </c>
      <c r="I961" s="184">
        <v>74.8386</v>
      </c>
      <c r="J961" s="184">
        <v>97.778099999999995</v>
      </c>
      <c r="K961" s="184">
        <v>36.601700000000001</v>
      </c>
      <c r="L961" s="184">
        <v>33.944200000000002</v>
      </c>
      <c r="M961" s="184">
        <v>22.8888</v>
      </c>
      <c r="N961" s="184">
        <v>16.317799999999998</v>
      </c>
      <c r="O961" s="184">
        <v>9.9984000000000002</v>
      </c>
      <c r="P961" s="184">
        <v>13.634399999999999</v>
      </c>
      <c r="Q961" s="184">
        <v>5.5613000000000001</v>
      </c>
      <c r="R961" s="184">
        <v>14.387600000000001</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796</v>
      </c>
      <c r="B962" s="180" t="s">
        <v>813</v>
      </c>
      <c r="C962" s="180">
        <v>107693</v>
      </c>
      <c r="D962" s="183">
        <v>45022</v>
      </c>
      <c r="E962" s="184">
        <v>51.883400000000002</v>
      </c>
      <c r="F962" s="184">
        <v>-160.8818</v>
      </c>
      <c r="G962" s="184">
        <v>233.3819</v>
      </c>
      <c r="H962" s="184">
        <v>100.3048</v>
      </c>
      <c r="I962" s="184">
        <v>48.9878</v>
      </c>
      <c r="J962" s="184">
        <v>105.0692</v>
      </c>
      <c r="K962" s="184">
        <v>35.213299999999997</v>
      </c>
      <c r="L962" s="184">
        <v>36.070300000000003</v>
      </c>
      <c r="M962" s="184">
        <v>22.208500000000001</v>
      </c>
      <c r="N962" s="184">
        <v>16.319500000000001</v>
      </c>
      <c r="O962" s="184">
        <v>10.245200000000001</v>
      </c>
      <c r="P962" s="184">
        <v>13.7249</v>
      </c>
      <c r="Q962" s="184">
        <v>10.2483</v>
      </c>
      <c r="R962" s="184">
        <v>15.2445</v>
      </c>
      <c r="T962" s="106"/>
      <c r="U962" s="107"/>
      <c r="V962" s="107"/>
      <c r="W962" s="107"/>
      <c r="X962" s="107"/>
      <c r="Y962" s="107"/>
      <c r="Z962" s="107"/>
      <c r="AA962" s="107"/>
      <c r="AB962" s="107"/>
      <c r="AC962" s="107"/>
      <c r="AD962" s="107"/>
      <c r="AE962" s="107"/>
      <c r="AF962" s="107"/>
      <c r="AG962" s="107"/>
      <c r="AH962" s="107"/>
    </row>
    <row r="963" spans="1:34" x14ac:dyDescent="0.3">
      <c r="A963" s="180" t="s">
        <v>796</v>
      </c>
      <c r="B963" s="180" t="s">
        <v>814</v>
      </c>
      <c r="C963" s="180">
        <v>115132</v>
      </c>
      <c r="D963" s="183">
        <v>45022</v>
      </c>
      <c r="E963" s="184">
        <v>23.882200000000001</v>
      </c>
      <c r="F963" s="184">
        <v>-28.404900000000001</v>
      </c>
      <c r="G963" s="184">
        <v>250.5043</v>
      </c>
      <c r="H963" s="184">
        <v>98.500399999999999</v>
      </c>
      <c r="I963" s="184">
        <v>72.701499999999996</v>
      </c>
      <c r="J963" s="184">
        <v>96.264099999999999</v>
      </c>
      <c r="K963" s="184">
        <v>36.531799999999997</v>
      </c>
      <c r="L963" s="184">
        <v>33.893999999999998</v>
      </c>
      <c r="M963" s="184">
        <v>22.4099</v>
      </c>
      <c r="N963" s="184">
        <v>16.3719</v>
      </c>
      <c r="O963" s="184">
        <v>9.8992000000000004</v>
      </c>
      <c r="P963" s="184">
        <v>13.5197</v>
      </c>
      <c r="Q963" s="184">
        <v>7.5960999999999999</v>
      </c>
      <c r="R963" s="184">
        <v>14.5108</v>
      </c>
      <c r="T963" s="106"/>
      <c r="U963" s="107"/>
      <c r="V963" s="107"/>
      <c r="W963" s="107"/>
      <c r="X963" s="107"/>
      <c r="Y963" s="107"/>
      <c r="Z963" s="107"/>
      <c r="AA963" s="107"/>
      <c r="AB963" s="107"/>
      <c r="AC963" s="107"/>
      <c r="AD963" s="107"/>
      <c r="AE963" s="107"/>
      <c r="AF963" s="107"/>
      <c r="AG963" s="107"/>
      <c r="AH963" s="107"/>
    </row>
    <row r="964" spans="1:34" x14ac:dyDescent="0.3">
      <c r="A964" s="180" t="s">
        <v>796</v>
      </c>
      <c r="B964" s="180" t="s">
        <v>1640</v>
      </c>
      <c r="C964" s="180">
        <v>141064</v>
      </c>
      <c r="D964" s="183">
        <v>45022</v>
      </c>
      <c r="E964" s="184">
        <v>23.703499999999998</v>
      </c>
      <c r="F964" s="184">
        <v>-28.4651</v>
      </c>
      <c r="G964" s="184">
        <v>250.40010000000001</v>
      </c>
      <c r="H964" s="184">
        <v>98.355099999999993</v>
      </c>
      <c r="I964" s="184">
        <v>72.555999999999997</v>
      </c>
      <c r="J964" s="184">
        <v>96.107500000000002</v>
      </c>
      <c r="K964" s="184">
        <v>36.370600000000003</v>
      </c>
      <c r="L964" s="184">
        <v>33.719900000000003</v>
      </c>
      <c r="M964" s="184">
        <v>22.235499999999998</v>
      </c>
      <c r="N964" s="184">
        <v>16.1982</v>
      </c>
      <c r="O964" s="184">
        <v>9.7592999999999996</v>
      </c>
      <c r="P964" s="184">
        <v>13.377700000000001</v>
      </c>
      <c r="Q964" s="184">
        <v>7.4751000000000003</v>
      </c>
      <c r="R964" s="184">
        <v>14.339600000000001</v>
      </c>
      <c r="T964" s="106"/>
      <c r="U964" s="107"/>
      <c r="V964" s="107"/>
      <c r="W964" s="107"/>
      <c r="X964" s="107"/>
      <c r="Y964" s="107"/>
      <c r="Z964" s="107"/>
      <c r="AA964" s="107"/>
      <c r="AB964" s="107"/>
      <c r="AC964" s="107"/>
      <c r="AD964" s="107"/>
      <c r="AE964" s="107"/>
      <c r="AF964" s="107"/>
      <c r="AG964" s="107"/>
      <c r="AH964" s="107"/>
    </row>
    <row r="965" spans="1:34" x14ac:dyDescent="0.3">
      <c r="A965" s="180" t="s">
        <v>796</v>
      </c>
      <c r="B965" s="180" t="s">
        <v>1923</v>
      </c>
      <c r="C965" s="180">
        <v>111954</v>
      </c>
      <c r="D965" s="183">
        <v>45022</v>
      </c>
      <c r="E965" s="184">
        <v>53.656799999999997</v>
      </c>
      <c r="F965" s="184">
        <v>-159.9033</v>
      </c>
      <c r="G965" s="184">
        <v>232.0213</v>
      </c>
      <c r="H965" s="184">
        <v>100.6913</v>
      </c>
      <c r="I965" s="184">
        <v>49.274900000000002</v>
      </c>
      <c r="J965" s="184">
        <v>104.7624</v>
      </c>
      <c r="K965" s="184">
        <v>35.104599999999998</v>
      </c>
      <c r="L965" s="184">
        <v>35.927100000000003</v>
      </c>
      <c r="M965" s="184">
        <v>22.186900000000001</v>
      </c>
      <c r="N965" s="184">
        <v>16.2759</v>
      </c>
      <c r="O965" s="184">
        <v>10.3909</v>
      </c>
      <c r="P965" s="184">
        <v>13.875500000000001</v>
      </c>
      <c r="Q965" s="184">
        <v>9.8048000000000002</v>
      </c>
      <c r="R965" s="184">
        <v>15.3264</v>
      </c>
      <c r="T965" s="106"/>
      <c r="U965" s="107"/>
      <c r="V965" s="107"/>
      <c r="W965" s="107"/>
      <c r="X965" s="107"/>
      <c r="Y965" s="107"/>
      <c r="Z965" s="107"/>
      <c r="AA965" s="107"/>
      <c r="AB965" s="107"/>
      <c r="AC965" s="107"/>
      <c r="AD965" s="107"/>
      <c r="AE965" s="107"/>
      <c r="AF965" s="107"/>
      <c r="AG965" s="107"/>
      <c r="AH965" s="107"/>
    </row>
    <row r="966" spans="1:34" x14ac:dyDescent="0.3">
      <c r="A966" s="180" t="s">
        <v>796</v>
      </c>
      <c r="B966" s="180" t="s">
        <v>1641</v>
      </c>
      <c r="C966" s="180">
        <v>119788</v>
      </c>
      <c r="D966" s="183">
        <v>45022</v>
      </c>
      <c r="E966" s="184">
        <v>18.997699999999998</v>
      </c>
      <c r="F966" s="184">
        <v>-301.81509999999997</v>
      </c>
      <c r="G966" s="184">
        <v>187.94290000000001</v>
      </c>
      <c r="H966" s="184">
        <v>74.196100000000001</v>
      </c>
      <c r="I966" s="184">
        <v>64.910600000000002</v>
      </c>
      <c r="J966" s="184">
        <v>91.809799999999996</v>
      </c>
      <c r="K966" s="184">
        <v>35.858800000000002</v>
      </c>
      <c r="L966" s="184">
        <v>33.335000000000001</v>
      </c>
      <c r="M966" s="184">
        <v>22.0669</v>
      </c>
      <c r="N966" s="184">
        <v>16.025700000000001</v>
      </c>
      <c r="O966" s="184">
        <v>8.5388000000000002</v>
      </c>
      <c r="P966" s="184">
        <v>13.813000000000001</v>
      </c>
      <c r="Q966" s="184">
        <v>5.6955</v>
      </c>
      <c r="R966" s="184">
        <v>14.4018</v>
      </c>
      <c r="T966" s="106"/>
      <c r="U966" s="107"/>
      <c r="V966" s="107"/>
      <c r="W966" s="107"/>
      <c r="X966" s="107"/>
      <c r="Y966" s="107"/>
      <c r="Z966" s="107"/>
      <c r="AA966" s="107"/>
      <c r="AB966" s="107"/>
      <c r="AC966" s="107"/>
      <c r="AD966" s="107"/>
      <c r="AE966" s="107"/>
      <c r="AF966" s="107"/>
      <c r="AG966" s="107"/>
      <c r="AH966" s="107"/>
    </row>
    <row r="967" spans="1:34" x14ac:dyDescent="0.3">
      <c r="A967" s="180" t="s">
        <v>796</v>
      </c>
      <c r="B967" s="180" t="s">
        <v>815</v>
      </c>
      <c r="C967" s="180">
        <v>115676</v>
      </c>
      <c r="D967" s="183">
        <v>45022</v>
      </c>
      <c r="E967" s="184">
        <v>18.246300000000002</v>
      </c>
      <c r="F967" s="184">
        <v>-302.13979999999998</v>
      </c>
      <c r="G967" s="184">
        <v>187.62010000000001</v>
      </c>
      <c r="H967" s="184">
        <v>73.866600000000005</v>
      </c>
      <c r="I967" s="184">
        <v>64.6935</v>
      </c>
      <c r="J967" s="184">
        <v>91.693799999999996</v>
      </c>
      <c r="K967" s="184">
        <v>35.6967</v>
      </c>
      <c r="L967" s="184">
        <v>33.063200000000002</v>
      </c>
      <c r="M967" s="184">
        <v>21.761800000000001</v>
      </c>
      <c r="N967" s="184">
        <v>15.709899999999999</v>
      </c>
      <c r="O967" s="184">
        <v>8.1587999999999994</v>
      </c>
      <c r="P967" s="184">
        <v>13.386900000000001</v>
      </c>
      <c r="Q967" s="184">
        <v>5.3339999999999996</v>
      </c>
      <c r="R967" s="184">
        <v>14.0152</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796</v>
      </c>
      <c r="B968" s="180" t="s">
        <v>816</v>
      </c>
      <c r="C968" s="180">
        <v>105463</v>
      </c>
      <c r="D968" s="183">
        <v>45022</v>
      </c>
      <c r="E968" s="184">
        <v>52.228000000000002</v>
      </c>
      <c r="F968" s="184">
        <v>-161.7646</v>
      </c>
      <c r="G968" s="184">
        <v>235.5635</v>
      </c>
      <c r="H968" s="184">
        <v>102.2296</v>
      </c>
      <c r="I968" s="184">
        <v>50.135599999999997</v>
      </c>
      <c r="J968" s="184">
        <v>106.3776</v>
      </c>
      <c r="K968" s="184">
        <v>35.733699999999999</v>
      </c>
      <c r="L968" s="184">
        <v>36.471699999999998</v>
      </c>
      <c r="M968" s="184">
        <v>22.310500000000001</v>
      </c>
      <c r="N968" s="184">
        <v>16.219799999999999</v>
      </c>
      <c r="O968" s="184">
        <v>10.0106</v>
      </c>
      <c r="P968" s="184">
        <v>13.6404</v>
      </c>
      <c r="Q968" s="184">
        <v>11.277100000000001</v>
      </c>
      <c r="R968" s="184">
        <v>15.1153</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5" t="s">
        <v>27</v>
      </c>
      <c r="B969" s="180"/>
      <c r="C969" s="180"/>
      <c r="D969" s="180"/>
      <c r="E969" s="180"/>
      <c r="F969" s="186">
        <v>-171.5143575757576</v>
      </c>
      <c r="G969" s="186">
        <v>235.85679090909088</v>
      </c>
      <c r="H969" s="186">
        <v>103.70046666666664</v>
      </c>
      <c r="I969" s="186">
        <v>72.297787878787886</v>
      </c>
      <c r="J969" s="186">
        <v>101.99503333333334</v>
      </c>
      <c r="K969" s="186">
        <v>35.126609090909085</v>
      </c>
      <c r="L969" s="186">
        <v>35.882893939393952</v>
      </c>
      <c r="M969" s="186">
        <v>23.610936363636366</v>
      </c>
      <c r="N969" s="186">
        <v>15.028242424242425</v>
      </c>
      <c r="O969" s="186">
        <v>9.9701878787878773</v>
      </c>
      <c r="P969" s="186">
        <v>13.462136363636361</v>
      </c>
      <c r="Q969" s="186">
        <v>6.8664424242424245</v>
      </c>
      <c r="R969" s="186">
        <v>13.787927272727273</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5" t="s">
        <v>407</v>
      </c>
      <c r="B970" s="180"/>
      <c r="C970" s="180"/>
      <c r="D970" s="180"/>
      <c r="E970" s="180"/>
      <c r="F970" s="186">
        <v>-160.8818</v>
      </c>
      <c r="G970" s="186">
        <v>233.3819</v>
      </c>
      <c r="H970" s="186">
        <v>98.337500000000006</v>
      </c>
      <c r="I970" s="186">
        <v>64.6935</v>
      </c>
      <c r="J970" s="186">
        <v>94.830100000000002</v>
      </c>
      <c r="K970" s="186">
        <v>35.733699999999999</v>
      </c>
      <c r="L970" s="186">
        <v>33.893999999999998</v>
      </c>
      <c r="M970" s="186">
        <v>22.341000000000001</v>
      </c>
      <c r="N970" s="186">
        <v>16.0382</v>
      </c>
      <c r="O970" s="186">
        <v>10.0106</v>
      </c>
      <c r="P970" s="186">
        <v>13.575699999999999</v>
      </c>
      <c r="Q970" s="186">
        <v>5.7628000000000004</v>
      </c>
      <c r="R970" s="186">
        <v>14.427899999999999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82" t="s">
        <v>1983</v>
      </c>
      <c r="B972" s="182"/>
      <c r="C972" s="182"/>
      <c r="D972" s="182"/>
      <c r="E972" s="182"/>
      <c r="F972" s="182"/>
      <c r="G972" s="182"/>
      <c r="H972" s="182"/>
      <c r="I972" s="182"/>
      <c r="J972" s="182"/>
      <c r="K972" s="182"/>
      <c r="L972" s="182"/>
      <c r="M972" s="182"/>
      <c r="N972" s="182"/>
      <c r="O972" s="182"/>
      <c r="P972" s="182"/>
      <c r="Q972" s="182"/>
      <c r="R972" s="182"/>
      <c r="S972" s="105"/>
      <c r="T972" s="105"/>
      <c r="U972" s="105"/>
      <c r="V972" s="105"/>
      <c r="W972" s="105"/>
      <c r="X972" s="105"/>
      <c r="Y972" s="105"/>
      <c r="Z972" s="105"/>
      <c r="AA972" s="105"/>
      <c r="AB972" s="105"/>
      <c r="AC972" s="105"/>
      <c r="AD972" s="105"/>
      <c r="AE972" s="105"/>
      <c r="AF972" s="105"/>
      <c r="AG972" s="105"/>
      <c r="AH972" s="105"/>
    </row>
    <row r="973" spans="1:34" x14ac:dyDescent="0.3">
      <c r="A973" s="180" t="s">
        <v>1984</v>
      </c>
      <c r="B973" s="180" t="s">
        <v>1913</v>
      </c>
      <c r="C973" s="180">
        <v>148572</v>
      </c>
      <c r="D973" s="183">
        <v>45022</v>
      </c>
      <c r="E973" s="184">
        <v>28.5823</v>
      </c>
      <c r="F973" s="184">
        <v>0.12790000000000001</v>
      </c>
      <c r="G973" s="184">
        <v>0.85919999999999996</v>
      </c>
      <c r="H973" s="184">
        <v>2.7404999999999999</v>
      </c>
      <c r="I973" s="184">
        <v>2.4195000000000002</v>
      </c>
      <c r="J973" s="184">
        <v>-0.33410000000000001</v>
      </c>
      <c r="K973" s="184">
        <v>-3.8921000000000001</v>
      </c>
      <c r="L973" s="184">
        <v>-1.0992999999999999</v>
      </c>
      <c r="M973" s="184">
        <v>5.7351000000000001</v>
      </c>
      <c r="N973" s="184">
        <v>-5.3941999999999997</v>
      </c>
      <c r="O973" s="184"/>
      <c r="P973" s="184"/>
      <c r="Q973" s="184">
        <v>10.977399999999999</v>
      </c>
      <c r="R973" s="184">
        <v>6.5842999999999998</v>
      </c>
      <c r="T973" s="106"/>
      <c r="U973" s="107"/>
      <c r="V973" s="107"/>
      <c r="W973" s="107"/>
      <c r="X973" s="107"/>
      <c r="Y973" s="107"/>
      <c r="Z973" s="107"/>
      <c r="AA973" s="107"/>
      <c r="AB973" s="107"/>
      <c r="AC973" s="107"/>
      <c r="AD973" s="107"/>
      <c r="AE973" s="107"/>
      <c r="AF973" s="107"/>
      <c r="AG973" s="107"/>
      <c r="AH973" s="107"/>
    </row>
    <row r="974" spans="1:34" x14ac:dyDescent="0.3">
      <c r="A974" s="185" t="s">
        <v>27</v>
      </c>
      <c r="B974" s="180"/>
      <c r="C974" s="180"/>
      <c r="D974" s="180"/>
      <c r="E974" s="180"/>
      <c r="F974" s="186">
        <v>0.12790000000000001</v>
      </c>
      <c r="G974" s="186">
        <v>0.85919999999999996</v>
      </c>
      <c r="H974" s="186">
        <v>2.7404999999999999</v>
      </c>
      <c r="I974" s="186">
        <v>2.4195000000000002</v>
      </c>
      <c r="J974" s="186">
        <v>-0.33410000000000001</v>
      </c>
      <c r="K974" s="186">
        <v>-3.8921000000000001</v>
      </c>
      <c r="L974" s="186">
        <v>-1.0992999999999999</v>
      </c>
      <c r="M974" s="186">
        <v>5.7351000000000001</v>
      </c>
      <c r="N974" s="186">
        <v>-5.3941999999999997</v>
      </c>
      <c r="O974" s="186" t="e">
        <v>#DIV/0!</v>
      </c>
      <c r="P974" s="186" t="e">
        <v>#DIV/0!</v>
      </c>
      <c r="Q974" s="186">
        <v>10.977399999999999</v>
      </c>
      <c r="R974" s="186">
        <v>6.5842999999999998</v>
      </c>
      <c r="T974" s="106"/>
      <c r="U974" s="107"/>
      <c r="V974" s="107"/>
      <c r="W974" s="107"/>
      <c r="X974" s="107"/>
      <c r="Y974" s="107"/>
      <c r="Z974" s="107"/>
      <c r="AA974" s="107"/>
      <c r="AB974" s="107"/>
      <c r="AC974" s="107"/>
      <c r="AD974" s="107"/>
      <c r="AE974" s="107"/>
      <c r="AF974" s="107"/>
      <c r="AG974" s="107"/>
      <c r="AH974" s="107"/>
    </row>
    <row r="975" spans="1:34" x14ac:dyDescent="0.3">
      <c r="A975" s="185" t="s">
        <v>407</v>
      </c>
      <c r="B975" s="180"/>
      <c r="C975" s="180"/>
      <c r="D975" s="180"/>
      <c r="E975" s="180"/>
      <c r="F975" s="186">
        <v>0.12790000000000001</v>
      </c>
      <c r="G975" s="186">
        <v>0.85919999999999996</v>
      </c>
      <c r="H975" s="186">
        <v>2.7404999999999999</v>
      </c>
      <c r="I975" s="186">
        <v>2.4195000000000002</v>
      </c>
      <c r="J975" s="186">
        <v>-0.33410000000000001</v>
      </c>
      <c r="K975" s="186">
        <v>-3.8921000000000001</v>
      </c>
      <c r="L975" s="186">
        <v>-1.0992999999999999</v>
      </c>
      <c r="M975" s="186">
        <v>5.7351000000000001</v>
      </c>
      <c r="N975" s="186">
        <v>-5.3941999999999997</v>
      </c>
      <c r="O975" s="186" t="e">
        <v>#NUM!</v>
      </c>
      <c r="P975" s="186" t="e">
        <v>#NUM!</v>
      </c>
      <c r="Q975" s="186">
        <v>10.977399999999999</v>
      </c>
      <c r="R975" s="186">
        <v>6.5842999999999998</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82" t="s">
        <v>817</v>
      </c>
      <c r="B977" s="182"/>
      <c r="C977" s="182"/>
      <c r="D977" s="182"/>
      <c r="E977" s="182"/>
      <c r="F977" s="182"/>
      <c r="G977" s="182"/>
      <c r="H977" s="182"/>
      <c r="I977" s="182"/>
      <c r="J977" s="182"/>
      <c r="K977" s="182"/>
      <c r="L977" s="182"/>
      <c r="M977" s="182"/>
      <c r="N977" s="182"/>
      <c r="O977" s="182"/>
      <c r="P977" s="182"/>
      <c r="Q977" s="182"/>
      <c r="R977" s="182"/>
      <c r="T977" s="106"/>
      <c r="U977" s="107"/>
      <c r="V977" s="107"/>
      <c r="W977" s="107"/>
      <c r="X977" s="107"/>
      <c r="Y977" s="107"/>
      <c r="Z977" s="107"/>
      <c r="AA977" s="107"/>
      <c r="AB977" s="107"/>
      <c r="AC977" s="107"/>
      <c r="AD977" s="107"/>
      <c r="AE977" s="107"/>
      <c r="AF977" s="107"/>
      <c r="AG977" s="107"/>
      <c r="AH977" s="107"/>
    </row>
    <row r="978" spans="1:34" x14ac:dyDescent="0.3">
      <c r="A978" s="180" t="s">
        <v>818</v>
      </c>
      <c r="B978" s="180" t="s">
        <v>1642</v>
      </c>
      <c r="C978" s="180">
        <v>100033</v>
      </c>
      <c r="D978" s="183">
        <v>45022</v>
      </c>
      <c r="E978" s="184">
        <v>698.09139892138296</v>
      </c>
      <c r="F978" s="184">
        <v>6.2199999999999998E-2</v>
      </c>
      <c r="G978" s="184">
        <v>0.53159999999999996</v>
      </c>
      <c r="H978" s="184">
        <v>2.2599999999999998</v>
      </c>
      <c r="I978" s="184">
        <v>2.3069999999999999</v>
      </c>
      <c r="J978" s="184">
        <v>-1.6133999999999999</v>
      </c>
      <c r="K978" s="184">
        <v>-2.3866999999999998</v>
      </c>
      <c r="L978" s="184">
        <v>-5.1029999999999998</v>
      </c>
      <c r="M978" s="184">
        <v>5.3117999999999999</v>
      </c>
      <c r="N978" s="184">
        <v>-12.1434</v>
      </c>
      <c r="O978" s="184">
        <v>26.4877</v>
      </c>
      <c r="P978" s="184">
        <v>6.7519999999999998</v>
      </c>
      <c r="Q978" s="184">
        <v>16.5471</v>
      </c>
      <c r="R978" s="184">
        <v>3.31</v>
      </c>
      <c r="T978" s="106"/>
      <c r="U978" s="107"/>
      <c r="V978" s="107"/>
      <c r="W978" s="107"/>
      <c r="X978" s="107"/>
      <c r="Y978" s="107"/>
      <c r="Z978" s="107"/>
      <c r="AA978" s="107"/>
      <c r="AB978" s="107"/>
      <c r="AC978" s="107"/>
      <c r="AD978" s="107"/>
      <c r="AE978" s="107"/>
      <c r="AF978" s="107"/>
      <c r="AG978" s="107"/>
      <c r="AH978" s="107"/>
    </row>
    <row r="979" spans="1:34" x14ac:dyDescent="0.3">
      <c r="A979" s="180" t="s">
        <v>818</v>
      </c>
      <c r="B979" s="180" t="s">
        <v>1643</v>
      </c>
      <c r="C979" s="180">
        <v>119436</v>
      </c>
      <c r="D979" s="183">
        <v>45022</v>
      </c>
      <c r="E979" s="184">
        <v>631.9</v>
      </c>
      <c r="F979" s="184">
        <v>6.3299999999999995E-2</v>
      </c>
      <c r="G979" s="184">
        <v>0.53620000000000001</v>
      </c>
      <c r="H979" s="184">
        <v>2.2757000000000001</v>
      </c>
      <c r="I979" s="184">
        <v>2.3319999999999999</v>
      </c>
      <c r="J979" s="184">
        <v>-1.5517000000000001</v>
      </c>
      <c r="K979" s="184">
        <v>-2.1947999999999999</v>
      </c>
      <c r="L979" s="184">
        <v>-4.7138</v>
      </c>
      <c r="M979" s="184">
        <v>5.9701000000000004</v>
      </c>
      <c r="N979" s="184">
        <v>-11.3993</v>
      </c>
      <c r="O979" s="184">
        <v>27.6052</v>
      </c>
      <c r="P979" s="184">
        <v>7.7279</v>
      </c>
      <c r="Q979" s="184">
        <v>14.055999999999999</v>
      </c>
      <c r="R979" s="184">
        <v>4.1970000000000001</v>
      </c>
      <c r="T979" s="106"/>
      <c r="U979" s="107"/>
      <c r="V979" s="107"/>
      <c r="W979" s="107"/>
      <c r="X979" s="107"/>
      <c r="Y979" s="107"/>
      <c r="Z979" s="107"/>
      <c r="AA979" s="107"/>
      <c r="AB979" s="107"/>
      <c r="AC979" s="107"/>
      <c r="AD979" s="107"/>
      <c r="AE979" s="107"/>
      <c r="AF979" s="107"/>
      <c r="AG979" s="107"/>
      <c r="AH979" s="107"/>
    </row>
    <row r="980" spans="1:34" x14ac:dyDescent="0.3">
      <c r="A980" s="180" t="s">
        <v>818</v>
      </c>
      <c r="B980" s="180" t="s">
        <v>1716</v>
      </c>
      <c r="C980" s="180">
        <v>100034</v>
      </c>
      <c r="D980" s="183">
        <v>45022</v>
      </c>
      <c r="E980" s="184">
        <v>691.05480858936801</v>
      </c>
      <c r="F980" s="184">
        <v>5.8000000000000003E-2</v>
      </c>
      <c r="G980" s="184">
        <v>0.5343</v>
      </c>
      <c r="H980" s="184">
        <v>2.2631000000000001</v>
      </c>
      <c r="I980" s="184">
        <v>2.3035000000000001</v>
      </c>
      <c r="J980" s="184">
        <v>-1.6163000000000001</v>
      </c>
      <c r="K980" s="184">
        <v>-2.3866000000000001</v>
      </c>
      <c r="L980" s="184">
        <v>-5.0990000000000002</v>
      </c>
      <c r="M980" s="184">
        <v>5.3074000000000003</v>
      </c>
      <c r="N980" s="184">
        <v>-12.1431</v>
      </c>
      <c r="O980" s="184">
        <v>26.4848</v>
      </c>
      <c r="P980" s="184">
        <v>6.4306999999999999</v>
      </c>
      <c r="Q980" s="184">
        <v>16.249099999999999</v>
      </c>
      <c r="R980" s="184">
        <v>3.3092000000000001</v>
      </c>
      <c r="T980" s="106"/>
      <c r="U980" s="107"/>
      <c r="V980" s="107"/>
      <c r="W980" s="107"/>
      <c r="X980" s="107"/>
      <c r="Y980" s="107"/>
      <c r="Z980" s="107"/>
      <c r="AA980" s="107"/>
      <c r="AB980" s="107"/>
      <c r="AC980" s="107"/>
      <c r="AD980" s="107"/>
      <c r="AE980" s="107"/>
      <c r="AF980" s="107"/>
      <c r="AG980" s="107"/>
      <c r="AH980" s="107"/>
    </row>
    <row r="981" spans="1:34" x14ac:dyDescent="0.3">
      <c r="A981" s="180" t="s">
        <v>818</v>
      </c>
      <c r="B981" s="180" t="s">
        <v>1717</v>
      </c>
      <c r="C981" s="180">
        <v>119433</v>
      </c>
      <c r="D981" s="183">
        <v>45022</v>
      </c>
      <c r="E981" s="184">
        <v>302.07444344325</v>
      </c>
      <c r="F981" s="184">
        <v>6.4100000000000004E-2</v>
      </c>
      <c r="G981" s="184">
        <v>0.53439999999999999</v>
      </c>
      <c r="H981" s="184">
        <v>2.2730000000000001</v>
      </c>
      <c r="I981" s="184">
        <v>2.3334000000000001</v>
      </c>
      <c r="J981" s="184">
        <v>-1.5511999999999999</v>
      </c>
      <c r="K981" s="184">
        <v>-2.1987000000000001</v>
      </c>
      <c r="L981" s="184">
        <v>-4.7173999999999996</v>
      </c>
      <c r="M981" s="184">
        <v>5.9672000000000001</v>
      </c>
      <c r="N981" s="184">
        <v>-11.3985</v>
      </c>
      <c r="O981" s="184">
        <v>27.606100000000001</v>
      </c>
      <c r="P981" s="184">
        <v>7.5785999999999998</v>
      </c>
      <c r="Q981" s="184">
        <v>13.976599999999999</v>
      </c>
      <c r="R981" s="184">
        <v>4.1971999999999996</v>
      </c>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819</v>
      </c>
      <c r="C982" s="180">
        <v>145110</v>
      </c>
      <c r="D982" s="183">
        <v>45022</v>
      </c>
      <c r="E982" s="184">
        <v>20.57</v>
      </c>
      <c r="F982" s="184">
        <v>0.63600000000000001</v>
      </c>
      <c r="G982" s="184">
        <v>1.33</v>
      </c>
      <c r="H982" s="184">
        <v>3.3149000000000002</v>
      </c>
      <c r="I982" s="184">
        <v>3.2631000000000001</v>
      </c>
      <c r="J982" s="184">
        <v>0</v>
      </c>
      <c r="K982" s="184">
        <v>1.0314000000000001</v>
      </c>
      <c r="L982" s="184">
        <v>-4.4145000000000003</v>
      </c>
      <c r="M982" s="184">
        <v>5.7584</v>
      </c>
      <c r="N982" s="184">
        <v>-7.0072000000000001</v>
      </c>
      <c r="O982" s="184">
        <v>30.104700000000001</v>
      </c>
      <c r="P982" s="184"/>
      <c r="Q982" s="184">
        <v>17.562999999999999</v>
      </c>
      <c r="R982" s="184">
        <v>10.850899999999999</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820</v>
      </c>
      <c r="C983" s="180">
        <v>145112</v>
      </c>
      <c r="D983" s="183">
        <v>45022</v>
      </c>
      <c r="E983" s="184">
        <v>19.16</v>
      </c>
      <c r="F983" s="184">
        <v>0.63029999999999997</v>
      </c>
      <c r="G983" s="184">
        <v>1.3221000000000001</v>
      </c>
      <c r="H983" s="184">
        <v>3.2884000000000002</v>
      </c>
      <c r="I983" s="184">
        <v>3.2328000000000001</v>
      </c>
      <c r="J983" s="184">
        <v>-5.2200000000000003E-2</v>
      </c>
      <c r="K983" s="184">
        <v>0.78910000000000002</v>
      </c>
      <c r="L983" s="184">
        <v>-5.0073999999999996</v>
      </c>
      <c r="M983" s="184">
        <v>4.7567000000000004</v>
      </c>
      <c r="N983" s="184">
        <v>-8.2375000000000007</v>
      </c>
      <c r="O983" s="184">
        <v>28.176300000000001</v>
      </c>
      <c r="P983" s="184"/>
      <c r="Q983" s="184">
        <v>15.7051</v>
      </c>
      <c r="R983" s="184">
        <v>9.2937999999999992</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2050</v>
      </c>
      <c r="C984" s="180">
        <v>118419</v>
      </c>
      <c r="D984" s="183">
        <v>45022</v>
      </c>
      <c r="E984" s="184">
        <v>81.588999999999999</v>
      </c>
      <c r="F984" s="184">
        <v>0.32829999999999998</v>
      </c>
      <c r="G984" s="184">
        <v>0.65010000000000001</v>
      </c>
      <c r="H984" s="184">
        <v>2.3586</v>
      </c>
      <c r="I984" s="184">
        <v>1.9683999999999999</v>
      </c>
      <c r="J984" s="184">
        <v>-1.2311000000000001</v>
      </c>
      <c r="K984" s="184">
        <v>-2.0470000000000002</v>
      </c>
      <c r="L984" s="184">
        <v>1.6279999999999999</v>
      </c>
      <c r="M984" s="184">
        <v>14.0786</v>
      </c>
      <c r="N984" s="184">
        <v>3.6181999999999999</v>
      </c>
      <c r="O984" s="184">
        <v>34.742600000000003</v>
      </c>
      <c r="P984" s="184">
        <v>11.0877</v>
      </c>
      <c r="Q984" s="184">
        <v>13.221500000000001</v>
      </c>
      <c r="R984" s="184">
        <v>13.9366</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2051</v>
      </c>
      <c r="C985" s="180">
        <v>108596</v>
      </c>
      <c r="D985" s="183">
        <v>45022</v>
      </c>
      <c r="E985" s="184">
        <v>71.882999999999996</v>
      </c>
      <c r="F985" s="184">
        <v>0.3266</v>
      </c>
      <c r="G985" s="184">
        <v>0.64119999999999999</v>
      </c>
      <c r="H985" s="184">
        <v>2.3332999999999999</v>
      </c>
      <c r="I985" s="184">
        <v>1.9240999999999999</v>
      </c>
      <c r="J985" s="184">
        <v>-1.3273999999999999</v>
      </c>
      <c r="K985" s="184">
        <v>-2.3302</v>
      </c>
      <c r="L985" s="184">
        <v>1.0274000000000001</v>
      </c>
      <c r="M985" s="184">
        <v>13.059100000000001</v>
      </c>
      <c r="N985" s="184">
        <v>2.3828999999999998</v>
      </c>
      <c r="O985" s="184">
        <v>33.134700000000002</v>
      </c>
      <c r="P985" s="184">
        <v>9.7441999999999993</v>
      </c>
      <c r="Q985" s="184">
        <v>11.810700000000001</v>
      </c>
      <c r="R985" s="184">
        <v>12.585699999999999</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1899</v>
      </c>
      <c r="C986" s="180">
        <v>119350</v>
      </c>
      <c r="D986" s="183">
        <v>45022</v>
      </c>
      <c r="E986" s="184">
        <v>61.99</v>
      </c>
      <c r="F986" s="184">
        <v>0.33989999999999998</v>
      </c>
      <c r="G986" s="184">
        <v>0.91159999999999997</v>
      </c>
      <c r="H986" s="184">
        <v>2.3782000000000001</v>
      </c>
      <c r="I986" s="184">
        <v>2.5985</v>
      </c>
      <c r="J986" s="184">
        <v>-0.76839999999999997</v>
      </c>
      <c r="K986" s="184">
        <v>-1.7591000000000001</v>
      </c>
      <c r="L986" s="184">
        <v>-0.91110000000000002</v>
      </c>
      <c r="M986" s="184">
        <v>12.3414</v>
      </c>
      <c r="N986" s="184">
        <v>2.0579999999999998</v>
      </c>
      <c r="O986" s="184">
        <v>29.747699999999998</v>
      </c>
      <c r="P986" s="184">
        <v>9.1629000000000005</v>
      </c>
      <c r="Q986" s="184">
        <v>12.5364</v>
      </c>
      <c r="R986" s="184">
        <v>13.3711</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1900</v>
      </c>
      <c r="C987" s="180">
        <v>110603</v>
      </c>
      <c r="D987" s="183">
        <v>45022</v>
      </c>
      <c r="E987" s="184">
        <v>55.31</v>
      </c>
      <c r="F987" s="184">
        <v>0.32650000000000001</v>
      </c>
      <c r="G987" s="184">
        <v>0.89380000000000004</v>
      </c>
      <c r="H987" s="184">
        <v>2.3500999999999999</v>
      </c>
      <c r="I987" s="184">
        <v>2.5589</v>
      </c>
      <c r="J987" s="184">
        <v>-0.84260000000000002</v>
      </c>
      <c r="K987" s="184">
        <v>-2.0021</v>
      </c>
      <c r="L987" s="184">
        <v>-1.4433</v>
      </c>
      <c r="M987" s="184">
        <v>11.4222</v>
      </c>
      <c r="N987" s="184">
        <v>0.9859</v>
      </c>
      <c r="O987" s="184">
        <v>28.390999999999998</v>
      </c>
      <c r="P987" s="184">
        <v>7.9513999999999996</v>
      </c>
      <c r="Q987" s="184">
        <v>12.5509</v>
      </c>
      <c r="R987" s="184">
        <v>12.232900000000001</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1843</v>
      </c>
      <c r="C988" s="180">
        <v>148474</v>
      </c>
      <c r="D988" s="183">
        <v>45022</v>
      </c>
      <c r="E988" s="184">
        <v>16.9345</v>
      </c>
      <c r="F988" s="184">
        <v>0.43290000000000001</v>
      </c>
      <c r="G988" s="184">
        <v>1.1117999999999999</v>
      </c>
      <c r="H988" s="184">
        <v>2.3591000000000002</v>
      </c>
      <c r="I988" s="184">
        <v>2.8864999999999998</v>
      </c>
      <c r="J988" s="184">
        <v>-1.3031999999999999</v>
      </c>
      <c r="K988" s="184">
        <v>-0.89949999999999997</v>
      </c>
      <c r="L988" s="184">
        <v>1.3502000000000001</v>
      </c>
      <c r="M988" s="184">
        <v>11.8446</v>
      </c>
      <c r="N988" s="184">
        <v>-1.8387</v>
      </c>
      <c r="O988" s="184"/>
      <c r="P988" s="184"/>
      <c r="Q988" s="184">
        <v>22.5901</v>
      </c>
      <c r="R988" s="184">
        <v>14.2218</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1844</v>
      </c>
      <c r="C989" s="180">
        <v>148471</v>
      </c>
      <c r="D989" s="183">
        <v>45022</v>
      </c>
      <c r="E989" s="184">
        <v>16.226800000000001</v>
      </c>
      <c r="F989" s="184">
        <v>0.42949999999999999</v>
      </c>
      <c r="G989" s="184">
        <v>1.1015999999999999</v>
      </c>
      <c r="H989" s="184">
        <v>2.3275999999999999</v>
      </c>
      <c r="I989" s="184">
        <v>2.8281999999999998</v>
      </c>
      <c r="J989" s="184">
        <v>-1.4340999999999999</v>
      </c>
      <c r="K989" s="184">
        <v>-1.2602</v>
      </c>
      <c r="L989" s="184">
        <v>0.61260000000000003</v>
      </c>
      <c r="M989" s="184">
        <v>10.6053</v>
      </c>
      <c r="N989" s="184">
        <v>-3.2818000000000001</v>
      </c>
      <c r="O989" s="184"/>
      <c r="P989" s="184"/>
      <c r="Q989" s="184">
        <v>20.583300000000001</v>
      </c>
      <c r="R989" s="184">
        <v>12.4613</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821</v>
      </c>
      <c r="C990" s="180">
        <v>118278</v>
      </c>
      <c r="D990" s="183">
        <v>45022</v>
      </c>
      <c r="E990" s="184">
        <v>175.53</v>
      </c>
      <c r="F990" s="184">
        <v>0.6018</v>
      </c>
      <c r="G990" s="184">
        <v>0.94310000000000005</v>
      </c>
      <c r="H990" s="184">
        <v>2.7151999999999998</v>
      </c>
      <c r="I990" s="184">
        <v>2.6251000000000002</v>
      </c>
      <c r="J990" s="184">
        <v>-0.64529999999999998</v>
      </c>
      <c r="K990" s="184">
        <v>-1.6087</v>
      </c>
      <c r="L990" s="184">
        <v>-3.0489000000000002</v>
      </c>
      <c r="M990" s="184">
        <v>7.4432</v>
      </c>
      <c r="N990" s="184">
        <v>-1.4762</v>
      </c>
      <c r="O990" s="184">
        <v>31.6358</v>
      </c>
      <c r="P990" s="184">
        <v>12.1852</v>
      </c>
      <c r="Q990" s="184">
        <v>19.6921</v>
      </c>
      <c r="R990" s="184">
        <v>11.7096</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1644</v>
      </c>
      <c r="C991" s="180"/>
      <c r="D991" s="183">
        <v>45022</v>
      </c>
      <c r="E991" s="184">
        <v>156.97999999999999</v>
      </c>
      <c r="F991" s="184">
        <v>0.59599999999999997</v>
      </c>
      <c r="G991" s="184">
        <v>0.92579999999999996</v>
      </c>
      <c r="H991" s="184">
        <v>2.6886000000000001</v>
      </c>
      <c r="I991" s="184">
        <v>2.5811999999999999</v>
      </c>
      <c r="J991" s="184">
        <v>-0.73350000000000004</v>
      </c>
      <c r="K991" s="184">
        <v>-1.8752</v>
      </c>
      <c r="L991" s="184">
        <v>-3.5926999999999998</v>
      </c>
      <c r="M991" s="184">
        <v>6.5065</v>
      </c>
      <c r="N991" s="184">
        <v>-2.6299000000000001</v>
      </c>
      <c r="O991" s="184">
        <v>30.0838</v>
      </c>
      <c r="P991" s="184">
        <v>10.875</v>
      </c>
      <c r="Q991" s="184">
        <v>16.448499999999999</v>
      </c>
      <c r="R991" s="184">
        <v>10.3902</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822</v>
      </c>
      <c r="C992" s="180">
        <v>102920</v>
      </c>
      <c r="D992" s="183">
        <v>45022</v>
      </c>
      <c r="E992" s="184">
        <v>156.97999999999999</v>
      </c>
      <c r="F992" s="184">
        <v>0.59599999999999997</v>
      </c>
      <c r="G992" s="184">
        <v>0.92579999999999996</v>
      </c>
      <c r="H992" s="184">
        <v>2.6886000000000001</v>
      </c>
      <c r="I992" s="184">
        <v>2.5811999999999999</v>
      </c>
      <c r="J992" s="184">
        <v>-0.73350000000000004</v>
      </c>
      <c r="K992" s="184">
        <v>-1.8752</v>
      </c>
      <c r="L992" s="184">
        <v>-3.5926999999999998</v>
      </c>
      <c r="M992" s="184">
        <v>6.5065</v>
      </c>
      <c r="N992" s="184">
        <v>-2.6299000000000001</v>
      </c>
      <c r="O992" s="184">
        <v>30.0838</v>
      </c>
      <c r="P992" s="184">
        <v>10.875</v>
      </c>
      <c r="Q992" s="184">
        <v>16.448499999999999</v>
      </c>
      <c r="R992" s="184">
        <v>10.3902</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823</v>
      </c>
      <c r="C993" s="180">
        <v>119218</v>
      </c>
      <c r="D993" s="183">
        <v>45022</v>
      </c>
      <c r="E993" s="184">
        <v>387.90499999999997</v>
      </c>
      <c r="F993" s="184">
        <v>0.54459999999999997</v>
      </c>
      <c r="G993" s="184">
        <v>0.75349999999999995</v>
      </c>
      <c r="H993" s="184">
        <v>2.4983</v>
      </c>
      <c r="I993" s="184">
        <v>2.2082999999999999</v>
      </c>
      <c r="J993" s="184">
        <v>-1.6725000000000001</v>
      </c>
      <c r="K993" s="184">
        <v>-2.6276999999999999</v>
      </c>
      <c r="L993" s="184">
        <v>-8.2699999999999996E-2</v>
      </c>
      <c r="M993" s="184">
        <v>10.541600000000001</v>
      </c>
      <c r="N993" s="184">
        <v>2.4596</v>
      </c>
      <c r="O993" s="184">
        <v>31.585999999999999</v>
      </c>
      <c r="P993" s="184">
        <v>11.3185</v>
      </c>
      <c r="Q993" s="184">
        <v>15.2172</v>
      </c>
      <c r="R993" s="184">
        <v>10.9201</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824</v>
      </c>
      <c r="C994" s="180">
        <v>103819</v>
      </c>
      <c r="D994" s="183">
        <v>45022</v>
      </c>
      <c r="E994" s="184">
        <v>355.24299999999999</v>
      </c>
      <c r="F994" s="184">
        <v>0.54200000000000004</v>
      </c>
      <c r="G994" s="184">
        <v>0.74590000000000001</v>
      </c>
      <c r="H994" s="184">
        <v>2.4773999999999998</v>
      </c>
      <c r="I994" s="184">
        <v>2.1720000000000002</v>
      </c>
      <c r="J994" s="184">
        <v>-1.7499</v>
      </c>
      <c r="K994" s="184">
        <v>-2.8536000000000001</v>
      </c>
      <c r="L994" s="184">
        <v>-0.55259999999999998</v>
      </c>
      <c r="M994" s="184">
        <v>9.7550000000000008</v>
      </c>
      <c r="N994" s="184">
        <v>1.4812000000000001</v>
      </c>
      <c r="O994" s="184">
        <v>30.3399</v>
      </c>
      <c r="P994" s="184">
        <v>10.2517</v>
      </c>
      <c r="Q994" s="184">
        <v>16.868200000000002</v>
      </c>
      <c r="R994" s="184">
        <v>9.8742000000000001</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825</v>
      </c>
      <c r="C995" s="180">
        <v>140175</v>
      </c>
      <c r="D995" s="183">
        <v>45022</v>
      </c>
      <c r="E995" s="184">
        <v>58.933999999999997</v>
      </c>
      <c r="F995" s="184">
        <v>0.45</v>
      </c>
      <c r="G995" s="184">
        <v>0.66620000000000001</v>
      </c>
      <c r="H995" s="184">
        <v>2.1440000000000001</v>
      </c>
      <c r="I995" s="184">
        <v>1.8280000000000001</v>
      </c>
      <c r="J995" s="184">
        <v>-1.7636000000000001</v>
      </c>
      <c r="K995" s="184">
        <v>-2.1160000000000001</v>
      </c>
      <c r="L995" s="184">
        <v>-2.9157999999999999</v>
      </c>
      <c r="M995" s="184">
        <v>9.3110999999999997</v>
      </c>
      <c r="N995" s="184">
        <v>-0.8246</v>
      </c>
      <c r="O995" s="184">
        <v>31.4712</v>
      </c>
      <c r="P995" s="184">
        <v>12.693300000000001</v>
      </c>
      <c r="Q995" s="184">
        <v>14.7996</v>
      </c>
      <c r="R995" s="184">
        <v>12.047499999999999</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826</v>
      </c>
      <c r="C996" s="180">
        <v>140172</v>
      </c>
      <c r="D996" s="183">
        <v>45022</v>
      </c>
      <c r="E996" s="184">
        <v>51.784999999999997</v>
      </c>
      <c r="F996" s="184">
        <v>0.4461</v>
      </c>
      <c r="G996" s="184">
        <v>0.65500000000000003</v>
      </c>
      <c r="H996" s="184">
        <v>2.1158999999999999</v>
      </c>
      <c r="I996" s="184">
        <v>1.7766999999999999</v>
      </c>
      <c r="J996" s="184">
        <v>-1.8852</v>
      </c>
      <c r="K996" s="184">
        <v>-2.4912000000000001</v>
      </c>
      <c r="L996" s="184">
        <v>-3.7006000000000001</v>
      </c>
      <c r="M996" s="184">
        <v>7.9619</v>
      </c>
      <c r="N996" s="184">
        <v>-2.4618000000000002</v>
      </c>
      <c r="O996" s="184">
        <v>29.372199999999999</v>
      </c>
      <c r="P996" s="184">
        <v>10.9626</v>
      </c>
      <c r="Q996" s="184">
        <v>10.9533</v>
      </c>
      <c r="R996" s="184">
        <v>10.2159</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827</v>
      </c>
      <c r="C997" s="180">
        <v>102883</v>
      </c>
      <c r="D997" s="183">
        <v>45022</v>
      </c>
      <c r="E997" s="184">
        <v>117.1802</v>
      </c>
      <c r="F997" s="184">
        <v>0.34150000000000003</v>
      </c>
      <c r="G997" s="184">
        <v>0.47560000000000002</v>
      </c>
      <c r="H997" s="184">
        <v>2.1918000000000002</v>
      </c>
      <c r="I997" s="184">
        <v>2.2046999999999999</v>
      </c>
      <c r="J997" s="184">
        <v>-1.0415000000000001</v>
      </c>
      <c r="K997" s="184">
        <v>-2.0478999999999998</v>
      </c>
      <c r="L997" s="184">
        <v>-3.3001</v>
      </c>
      <c r="M997" s="184">
        <v>2.9954999999999998</v>
      </c>
      <c r="N997" s="184">
        <v>-4.6875999999999998</v>
      </c>
      <c r="O997" s="184">
        <v>32.843899999999998</v>
      </c>
      <c r="P997" s="184">
        <v>8.3186999999999998</v>
      </c>
      <c r="Q997" s="184">
        <v>14.5593</v>
      </c>
      <c r="R997" s="184">
        <v>9.3092000000000006</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828</v>
      </c>
      <c r="C998" s="180">
        <v>118510</v>
      </c>
      <c r="D998" s="183">
        <v>45022</v>
      </c>
      <c r="E998" s="184">
        <v>126.5351</v>
      </c>
      <c r="F998" s="184">
        <v>0.34350000000000003</v>
      </c>
      <c r="G998" s="184">
        <v>0.48170000000000002</v>
      </c>
      <c r="H998" s="184">
        <v>2.2081</v>
      </c>
      <c r="I998" s="184">
        <v>2.2332000000000001</v>
      </c>
      <c r="J998" s="184">
        <v>-0.98009999999999997</v>
      </c>
      <c r="K998" s="184">
        <v>-1.8707</v>
      </c>
      <c r="L998" s="184">
        <v>-2.9535999999999998</v>
      </c>
      <c r="M998" s="184">
        <v>3.5457000000000001</v>
      </c>
      <c r="N998" s="184">
        <v>-4.0110999999999999</v>
      </c>
      <c r="O998" s="184">
        <v>33.8782</v>
      </c>
      <c r="P998" s="184">
        <v>9.1597000000000008</v>
      </c>
      <c r="Q998" s="184">
        <v>13.122199999999999</v>
      </c>
      <c r="R998" s="184">
        <v>10.0899</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1753</v>
      </c>
      <c r="C999" s="180">
        <v>130498</v>
      </c>
      <c r="D999" s="183">
        <v>45022</v>
      </c>
      <c r="E999" s="184">
        <v>201.15899999999999</v>
      </c>
      <c r="F999" s="184">
        <v>0.61519999999999997</v>
      </c>
      <c r="G999" s="184">
        <v>1.0717000000000001</v>
      </c>
      <c r="H999" s="184">
        <v>2.7847</v>
      </c>
      <c r="I999" s="184">
        <v>2.3048999999999999</v>
      </c>
      <c r="J999" s="184">
        <v>-1.1338999999999999</v>
      </c>
      <c r="K999" s="184">
        <v>-1.6323000000000001</v>
      </c>
      <c r="L999" s="184">
        <v>0.13489999999999999</v>
      </c>
      <c r="M999" s="184">
        <v>12.074400000000001</v>
      </c>
      <c r="N999" s="184">
        <v>2.6657000000000002</v>
      </c>
      <c r="O999" s="184">
        <v>36.839700000000001</v>
      </c>
      <c r="P999" s="184">
        <v>13.152200000000001</v>
      </c>
      <c r="Q999" s="184">
        <v>11.3157</v>
      </c>
      <c r="R999" s="184">
        <v>16.245899999999999</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1754</v>
      </c>
      <c r="C1000" s="180">
        <v>130496</v>
      </c>
      <c r="D1000" s="183">
        <v>45022</v>
      </c>
      <c r="E1000" s="184">
        <v>262.60830014255799</v>
      </c>
      <c r="F1000" s="184">
        <v>0.61339999999999995</v>
      </c>
      <c r="G1000" s="184">
        <v>1.0659000000000001</v>
      </c>
      <c r="H1000" s="184">
        <v>2.7673999999999999</v>
      </c>
      <c r="I1000" s="184">
        <v>2.2711999999999999</v>
      </c>
      <c r="J1000" s="184">
        <v>-1.2117</v>
      </c>
      <c r="K1000" s="184">
        <v>-1.8714</v>
      </c>
      <c r="L1000" s="184">
        <v>-0.33300000000000002</v>
      </c>
      <c r="M1000" s="184">
        <v>11.3157</v>
      </c>
      <c r="N1000" s="184">
        <v>1.7887</v>
      </c>
      <c r="O1000" s="184">
        <v>35.968600000000002</v>
      </c>
      <c r="P1000" s="184">
        <v>12.639099999999999</v>
      </c>
      <c r="Q1000" s="184">
        <v>11.864800000000001</v>
      </c>
      <c r="R1000" s="184">
        <v>15.3668</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1955</v>
      </c>
      <c r="C1001" s="180">
        <v>146772</v>
      </c>
      <c r="D1001" s="183">
        <v>45022</v>
      </c>
      <c r="E1001" s="184">
        <v>16.467400000000001</v>
      </c>
      <c r="F1001" s="184">
        <v>0.39319999999999999</v>
      </c>
      <c r="G1001" s="184">
        <v>0.83950000000000002</v>
      </c>
      <c r="H1001" s="184">
        <v>1.9419999999999999</v>
      </c>
      <c r="I1001" s="184">
        <v>2.3685</v>
      </c>
      <c r="J1001" s="184">
        <v>-0.37269999999999998</v>
      </c>
      <c r="K1001" s="184">
        <v>0.1709</v>
      </c>
      <c r="L1001" s="184">
        <v>-0.40820000000000001</v>
      </c>
      <c r="M1001" s="184">
        <v>10.1248</v>
      </c>
      <c r="N1001" s="184">
        <v>-2.2201</v>
      </c>
      <c r="O1001" s="184">
        <v>30.250900000000001</v>
      </c>
      <c r="P1001" s="184"/>
      <c r="Q1001" s="184">
        <v>13.184699999999999</v>
      </c>
      <c r="R1001" s="184">
        <v>11.064500000000001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1956</v>
      </c>
      <c r="C1002" s="180">
        <v>146771</v>
      </c>
      <c r="D1002" s="183">
        <v>45022</v>
      </c>
      <c r="E1002" s="184">
        <v>15.428699999999999</v>
      </c>
      <c r="F1002" s="184">
        <v>0.39040000000000002</v>
      </c>
      <c r="G1002" s="184">
        <v>0.8306</v>
      </c>
      <c r="H1002" s="184">
        <v>1.9202999999999999</v>
      </c>
      <c r="I1002" s="184">
        <v>2.3279000000000001</v>
      </c>
      <c r="J1002" s="184">
        <v>-0.46</v>
      </c>
      <c r="K1002" s="184">
        <v>-9.1999999999999998E-2</v>
      </c>
      <c r="L1002" s="184">
        <v>-1.0505</v>
      </c>
      <c r="M1002" s="184">
        <v>8.9489999999999998</v>
      </c>
      <c r="N1002" s="184">
        <v>-3.6694</v>
      </c>
      <c r="O1002" s="184">
        <v>28.1555</v>
      </c>
      <c r="P1002" s="184"/>
      <c r="Q1002" s="184">
        <v>11.368399999999999</v>
      </c>
      <c r="R1002" s="184">
        <v>9.3069000000000006</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829</v>
      </c>
      <c r="C1003" s="180">
        <v>100349</v>
      </c>
      <c r="D1003" s="183">
        <v>45022</v>
      </c>
      <c r="E1003" s="184">
        <v>574.54</v>
      </c>
      <c r="F1003" s="184">
        <v>0.37390000000000001</v>
      </c>
      <c r="G1003" s="184">
        <v>0.57769999999999999</v>
      </c>
      <c r="H1003" s="184">
        <v>2.4207999999999998</v>
      </c>
      <c r="I1003" s="184">
        <v>1.8471</v>
      </c>
      <c r="J1003" s="184">
        <v>-0.81310000000000004</v>
      </c>
      <c r="K1003" s="184">
        <v>-1.9456</v>
      </c>
      <c r="L1003" s="184">
        <v>1.4157</v>
      </c>
      <c r="M1003" s="184">
        <v>12.1448</v>
      </c>
      <c r="N1003" s="184">
        <v>3.9815999999999998</v>
      </c>
      <c r="O1003" s="184">
        <v>37.361800000000002</v>
      </c>
      <c r="P1003" s="184">
        <v>12.6912</v>
      </c>
      <c r="Q1003" s="184">
        <v>17.776299999999999</v>
      </c>
      <c r="R1003" s="184">
        <v>18.259</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830</v>
      </c>
      <c r="C1004" s="180">
        <v>120596</v>
      </c>
      <c r="D1004" s="183">
        <v>45022</v>
      </c>
      <c r="E1004" s="184">
        <v>629.21</v>
      </c>
      <c r="F1004" s="184">
        <v>0.37490000000000001</v>
      </c>
      <c r="G1004" s="184">
        <v>0.58189999999999997</v>
      </c>
      <c r="H1004" s="184">
        <v>2.4371999999999998</v>
      </c>
      <c r="I1004" s="184">
        <v>1.8766</v>
      </c>
      <c r="J1004" s="184">
        <v>-0.74929999999999997</v>
      </c>
      <c r="K1004" s="184">
        <v>-1.7549999999999999</v>
      </c>
      <c r="L1004" s="184">
        <v>1.8633999999999999</v>
      </c>
      <c r="M1004" s="184">
        <v>12.8992</v>
      </c>
      <c r="N1004" s="184">
        <v>4.8822999999999999</v>
      </c>
      <c r="O1004" s="184">
        <v>38.467300000000002</v>
      </c>
      <c r="P1004" s="184">
        <v>13.6485</v>
      </c>
      <c r="Q1004" s="184">
        <v>14.673400000000001</v>
      </c>
      <c r="R1004" s="184">
        <v>19.235800000000001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831</v>
      </c>
      <c r="C1005" s="180">
        <v>106144</v>
      </c>
      <c r="D1005" s="183">
        <v>45022</v>
      </c>
      <c r="E1005" s="184">
        <v>51</v>
      </c>
      <c r="F1005" s="184">
        <v>0.33439999999999998</v>
      </c>
      <c r="G1005" s="184">
        <v>1.0101</v>
      </c>
      <c r="H1005" s="184">
        <v>2.4302000000000001</v>
      </c>
      <c r="I1005" s="184">
        <v>2.657</v>
      </c>
      <c r="J1005" s="184">
        <v>-0.7782</v>
      </c>
      <c r="K1005" s="184">
        <v>-3.0602999999999998</v>
      </c>
      <c r="L1005" s="184">
        <v>-2.8201000000000001</v>
      </c>
      <c r="M1005" s="184">
        <v>8.9743999999999993</v>
      </c>
      <c r="N1005" s="184">
        <v>-2.1677</v>
      </c>
      <c r="O1005" s="184">
        <v>25.537299999999998</v>
      </c>
      <c r="P1005" s="184">
        <v>9.1974</v>
      </c>
      <c r="Q1005" s="184">
        <v>10.958</v>
      </c>
      <c r="R1005" s="184">
        <v>8.5404</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832</v>
      </c>
      <c r="C1006" s="180">
        <v>120357</v>
      </c>
      <c r="D1006" s="183">
        <v>45022</v>
      </c>
      <c r="E1006" s="184">
        <v>58.78</v>
      </c>
      <c r="F1006" s="184">
        <v>0.32429999999999998</v>
      </c>
      <c r="G1006" s="184">
        <v>1.0139</v>
      </c>
      <c r="H1006" s="184">
        <v>2.4577</v>
      </c>
      <c r="I1006" s="184">
        <v>2.6903999999999999</v>
      </c>
      <c r="J1006" s="184">
        <v>-0.67589999999999995</v>
      </c>
      <c r="K1006" s="184">
        <v>-2.7625999999999999</v>
      </c>
      <c r="L1006" s="184">
        <v>-2.2288999999999999</v>
      </c>
      <c r="M1006" s="184">
        <v>9.9924999999999997</v>
      </c>
      <c r="N1006" s="184">
        <v>-0.92700000000000005</v>
      </c>
      <c r="O1006" s="184">
        <v>27.191500000000001</v>
      </c>
      <c r="P1006" s="184">
        <v>10.580500000000001</v>
      </c>
      <c r="Q1006" s="184">
        <v>15.1937</v>
      </c>
      <c r="R1006" s="184">
        <v>9.9530999999999992</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833</v>
      </c>
      <c r="C1007" s="180">
        <v>103234</v>
      </c>
      <c r="D1007" s="183">
        <v>45022</v>
      </c>
      <c r="E1007" s="184">
        <v>205.47399999999999</v>
      </c>
      <c r="F1007" s="184">
        <v>0.51019999999999999</v>
      </c>
      <c r="G1007" s="184">
        <v>0.94720000000000004</v>
      </c>
      <c r="H1007" s="184">
        <v>2.3578000000000001</v>
      </c>
      <c r="I1007" s="184">
        <v>1.9692000000000001</v>
      </c>
      <c r="J1007" s="184">
        <v>-0.84689999999999999</v>
      </c>
      <c r="K1007" s="184">
        <v>-0.52049999999999996</v>
      </c>
      <c r="L1007" s="184">
        <v>0.7117</v>
      </c>
      <c r="M1007" s="184">
        <v>12.494199999999999</v>
      </c>
      <c r="N1007" s="184">
        <v>2.1678999999999999</v>
      </c>
      <c r="O1007" s="184">
        <v>31.490600000000001</v>
      </c>
      <c r="P1007" s="184">
        <v>12.3567</v>
      </c>
      <c r="Q1007" s="184">
        <v>17.6632</v>
      </c>
      <c r="R1007" s="184">
        <v>11.870900000000001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834</v>
      </c>
      <c r="C1008" s="180">
        <v>120158</v>
      </c>
      <c r="D1008" s="183">
        <v>45022</v>
      </c>
      <c r="E1008" s="184">
        <v>230.005</v>
      </c>
      <c r="F1008" s="184">
        <v>0.51300000000000001</v>
      </c>
      <c r="G1008" s="184">
        <v>0.95730000000000004</v>
      </c>
      <c r="H1008" s="184">
        <v>2.3841999999999999</v>
      </c>
      <c r="I1008" s="184">
        <v>2.0163000000000002</v>
      </c>
      <c r="J1008" s="184">
        <v>-0.74270000000000003</v>
      </c>
      <c r="K1008" s="184">
        <v>-0.223</v>
      </c>
      <c r="L1008" s="184">
        <v>1.3198000000000001</v>
      </c>
      <c r="M1008" s="184">
        <v>13.518800000000001</v>
      </c>
      <c r="N1008" s="184">
        <v>3.4167000000000001</v>
      </c>
      <c r="O1008" s="184">
        <v>33.084400000000002</v>
      </c>
      <c r="P1008" s="184">
        <v>13.662100000000001</v>
      </c>
      <c r="Q1008" s="184">
        <v>15.857799999999999</v>
      </c>
      <c r="R1008" s="184">
        <v>13.241899999999999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835</v>
      </c>
      <c r="C1009" s="180">
        <v>119397</v>
      </c>
      <c r="D1009" s="183"/>
      <c r="E1009" s="184"/>
      <c r="F1009" s="184"/>
      <c r="G1009" s="184"/>
      <c r="H1009" s="184"/>
      <c r="I1009" s="184"/>
      <c r="J1009" s="184"/>
      <c r="K1009" s="184"/>
      <c r="L1009" s="184"/>
      <c r="M1009" s="184"/>
      <c r="N1009" s="184"/>
      <c r="O1009" s="184"/>
      <c r="P1009" s="184"/>
      <c r="Q1009" s="184"/>
      <c r="R1009" s="184"/>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836</v>
      </c>
      <c r="C1010" s="180">
        <v>118049</v>
      </c>
      <c r="D1010" s="183"/>
      <c r="E1010" s="184"/>
      <c r="F1010" s="184"/>
      <c r="G1010" s="184"/>
      <c r="H1010" s="184"/>
      <c r="I1010" s="184"/>
      <c r="J1010" s="184"/>
      <c r="K1010" s="184"/>
      <c r="L1010" s="184"/>
      <c r="M1010" s="184"/>
      <c r="N1010" s="184"/>
      <c r="O1010" s="184"/>
      <c r="P1010" s="184"/>
      <c r="Q1010" s="184"/>
      <c r="R1010" s="184"/>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837</v>
      </c>
      <c r="C1011" s="180">
        <v>133710</v>
      </c>
      <c r="D1011" s="183">
        <v>45022</v>
      </c>
      <c r="E1011" s="184">
        <v>25.542300000000001</v>
      </c>
      <c r="F1011" s="184">
        <v>0.46889999999999998</v>
      </c>
      <c r="G1011" s="184">
        <v>0.69979999999999998</v>
      </c>
      <c r="H1011" s="184">
        <v>2.2010999999999998</v>
      </c>
      <c r="I1011" s="184">
        <v>1.9220999999999999</v>
      </c>
      <c r="J1011" s="184">
        <v>-1.8480000000000001</v>
      </c>
      <c r="K1011" s="184">
        <v>-3.0962000000000001</v>
      </c>
      <c r="L1011" s="184">
        <v>-7.6231</v>
      </c>
      <c r="M1011" s="184">
        <v>3.1478999999999999</v>
      </c>
      <c r="N1011" s="184">
        <v>-6.0557999999999996</v>
      </c>
      <c r="O1011" s="184">
        <v>27.523700000000002</v>
      </c>
      <c r="P1011" s="184">
        <v>10.574199999999999</v>
      </c>
      <c r="Q1011" s="184">
        <v>12.2498</v>
      </c>
      <c r="R1011" s="184">
        <v>10.2165</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838</v>
      </c>
      <c r="C1012" s="180">
        <v>133711</v>
      </c>
      <c r="D1012" s="183">
        <v>45022</v>
      </c>
      <c r="E1012" s="184">
        <v>22.866599999999998</v>
      </c>
      <c r="F1012" s="184">
        <v>0.4657</v>
      </c>
      <c r="G1012" s="184">
        <v>0.68959999999999999</v>
      </c>
      <c r="H1012" s="184">
        <v>2.1743000000000001</v>
      </c>
      <c r="I1012" s="184">
        <v>1.8755999999999999</v>
      </c>
      <c r="J1012" s="184">
        <v>-1.9459</v>
      </c>
      <c r="K1012" s="184">
        <v>-3.3879999999999999</v>
      </c>
      <c r="L1012" s="184">
        <v>-8.2363</v>
      </c>
      <c r="M1012" s="184">
        <v>2.0752999999999999</v>
      </c>
      <c r="N1012" s="184">
        <v>-7.3863000000000003</v>
      </c>
      <c r="O1012" s="184">
        <v>25.567799999999998</v>
      </c>
      <c r="P1012" s="184">
        <v>8.9619</v>
      </c>
      <c r="Q1012" s="184">
        <v>10.7295</v>
      </c>
      <c r="R1012" s="184">
        <v>8.5723000000000003</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2002</v>
      </c>
      <c r="C1013" s="180">
        <v>147840</v>
      </c>
      <c r="D1013" s="183">
        <v>45022</v>
      </c>
      <c r="E1013" s="184">
        <v>17.5565</v>
      </c>
      <c r="F1013" s="184">
        <v>0.51070000000000004</v>
      </c>
      <c r="G1013" s="184">
        <v>0.86060000000000003</v>
      </c>
      <c r="H1013" s="184">
        <v>2.8656999999999999</v>
      </c>
      <c r="I1013" s="184">
        <v>2.3976999999999999</v>
      </c>
      <c r="J1013" s="184">
        <v>-1.0829</v>
      </c>
      <c r="K1013" s="184">
        <v>-3.3056999999999999</v>
      </c>
      <c r="L1013" s="184">
        <v>-3.1749999999999998</v>
      </c>
      <c r="M1013" s="184">
        <v>8.4169999999999998</v>
      </c>
      <c r="N1013" s="184">
        <v>-4.6314000000000002</v>
      </c>
      <c r="O1013" s="184">
        <v>34.189700000000002</v>
      </c>
      <c r="P1013" s="184"/>
      <c r="Q1013" s="184">
        <v>18.791699999999999</v>
      </c>
      <c r="R1013" s="184">
        <v>14.3329</v>
      </c>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2003</v>
      </c>
      <c r="C1014" s="180">
        <v>147843</v>
      </c>
      <c r="D1014" s="183">
        <v>45022</v>
      </c>
      <c r="E1014" s="184">
        <v>16.508600000000001</v>
      </c>
      <c r="F1014" s="184">
        <v>0.50590000000000002</v>
      </c>
      <c r="G1014" s="184">
        <v>0.84670000000000001</v>
      </c>
      <c r="H1014" s="184">
        <v>2.8266</v>
      </c>
      <c r="I1014" s="184">
        <v>2.3262</v>
      </c>
      <c r="J1014" s="184">
        <v>-1.2330000000000001</v>
      </c>
      <c r="K1014" s="184">
        <v>-3.7422</v>
      </c>
      <c r="L1014" s="184">
        <v>-4.0856000000000003</v>
      </c>
      <c r="M1014" s="184">
        <v>6.8552</v>
      </c>
      <c r="N1014" s="184">
        <v>-6.4653</v>
      </c>
      <c r="O1014" s="184">
        <v>31.6495</v>
      </c>
      <c r="P1014" s="184"/>
      <c r="Q1014" s="184">
        <v>16.575900000000001</v>
      </c>
      <c r="R1014" s="184">
        <v>12.1426</v>
      </c>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839</v>
      </c>
      <c r="C1015" s="180">
        <v>118834</v>
      </c>
      <c r="D1015" s="183">
        <v>45022</v>
      </c>
      <c r="E1015" s="184">
        <v>103.11799999999999</v>
      </c>
      <c r="F1015" s="184">
        <v>0.3357</v>
      </c>
      <c r="G1015" s="184">
        <v>0.73560000000000003</v>
      </c>
      <c r="H1015" s="184">
        <v>2.5712999999999999</v>
      </c>
      <c r="I1015" s="184">
        <v>2.2164999999999999</v>
      </c>
      <c r="J1015" s="184">
        <v>-1.2904</v>
      </c>
      <c r="K1015" s="184">
        <v>-2.6555</v>
      </c>
      <c r="L1015" s="184">
        <v>-1.1172</v>
      </c>
      <c r="M1015" s="184">
        <v>6.2065000000000001</v>
      </c>
      <c r="N1015" s="184">
        <v>-2.9487000000000001</v>
      </c>
      <c r="O1015" s="184">
        <v>33.972799999999999</v>
      </c>
      <c r="P1015" s="184">
        <v>14.728899999999999</v>
      </c>
      <c r="Q1015" s="184">
        <v>21.454999999999998</v>
      </c>
      <c r="R1015" s="184">
        <v>10.3544</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840</v>
      </c>
      <c r="C1016" s="180">
        <v>112932</v>
      </c>
      <c r="D1016" s="183">
        <v>45022</v>
      </c>
      <c r="E1016" s="184">
        <v>93.606999999999999</v>
      </c>
      <c r="F1016" s="184">
        <v>0.33329999999999999</v>
      </c>
      <c r="G1016" s="184">
        <v>0.72740000000000005</v>
      </c>
      <c r="H1016" s="184">
        <v>2.5470999999999999</v>
      </c>
      <c r="I1016" s="184">
        <v>2.1743000000000001</v>
      </c>
      <c r="J1016" s="184">
        <v>-1.3791</v>
      </c>
      <c r="K1016" s="184">
        <v>-2.8993000000000002</v>
      </c>
      <c r="L1016" s="184">
        <v>-1.6082000000000001</v>
      </c>
      <c r="M1016" s="184">
        <v>5.4157000000000002</v>
      </c>
      <c r="N1016" s="184">
        <v>-3.9060999999999999</v>
      </c>
      <c r="O1016" s="184">
        <v>32.605800000000002</v>
      </c>
      <c r="P1016" s="184">
        <v>13.6166</v>
      </c>
      <c r="Q1016" s="184">
        <v>19.172699999999999</v>
      </c>
      <c r="R1016" s="184">
        <v>9.2576000000000001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841</v>
      </c>
      <c r="C1017" s="180">
        <v>147704</v>
      </c>
      <c r="D1017" s="183">
        <v>45022</v>
      </c>
      <c r="E1017" s="184">
        <v>17.8719</v>
      </c>
      <c r="F1017" s="184">
        <v>5.1499999999999997E-2</v>
      </c>
      <c r="G1017" s="184">
        <v>-0.19209999999999999</v>
      </c>
      <c r="H1017" s="184">
        <v>1.3118000000000001</v>
      </c>
      <c r="I1017" s="184">
        <v>1.4014</v>
      </c>
      <c r="J1017" s="184">
        <v>-1.4925999999999999</v>
      </c>
      <c r="K1017" s="184">
        <v>-0.6482</v>
      </c>
      <c r="L1017" s="184">
        <v>2.9903</v>
      </c>
      <c r="M1017" s="184">
        <v>17.620100000000001</v>
      </c>
      <c r="N1017" s="184">
        <v>7.5099</v>
      </c>
      <c r="O1017" s="184">
        <v>33.747799999999998</v>
      </c>
      <c r="P1017" s="184"/>
      <c r="Q1017" s="184">
        <v>18.207699999999999</v>
      </c>
      <c r="R1017" s="184">
        <v>14.7173</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842</v>
      </c>
      <c r="C1018" s="180">
        <v>147701</v>
      </c>
      <c r="D1018" s="183">
        <v>45022</v>
      </c>
      <c r="E1018" s="184">
        <v>16.8766</v>
      </c>
      <c r="F1018" s="184">
        <v>4.7399999999999998E-2</v>
      </c>
      <c r="G1018" s="184">
        <v>-0.2034</v>
      </c>
      <c r="H1018" s="184">
        <v>1.2806999999999999</v>
      </c>
      <c r="I1018" s="184">
        <v>1.3482000000000001</v>
      </c>
      <c r="J1018" s="184">
        <v>-1.6073999999999999</v>
      </c>
      <c r="K1018" s="184">
        <v>-1.0187999999999999</v>
      </c>
      <c r="L1018" s="184">
        <v>2.1747000000000001</v>
      </c>
      <c r="M1018" s="184">
        <v>16.242000000000001</v>
      </c>
      <c r="N1018" s="184">
        <v>5.8658000000000001</v>
      </c>
      <c r="O1018" s="184">
        <v>31.569700000000001</v>
      </c>
      <c r="P1018" s="184"/>
      <c r="Q1018" s="184">
        <v>16.272400000000001</v>
      </c>
      <c r="R1018" s="184">
        <v>12.9199</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1743</v>
      </c>
      <c r="C1019" s="180">
        <v>135677</v>
      </c>
      <c r="D1019" s="183">
        <v>45022</v>
      </c>
      <c r="E1019" s="184">
        <v>27.477699999999999</v>
      </c>
      <c r="F1019" s="184">
        <v>0.50439999999999996</v>
      </c>
      <c r="G1019" s="184">
        <v>0.74209999999999998</v>
      </c>
      <c r="H1019" s="184">
        <v>2.6244999999999998</v>
      </c>
      <c r="I1019" s="184">
        <v>1.8364</v>
      </c>
      <c r="J1019" s="184">
        <v>-1.4087000000000001</v>
      </c>
      <c r="K1019" s="184">
        <v>-1.2783</v>
      </c>
      <c r="L1019" s="184">
        <v>-2.2139000000000002</v>
      </c>
      <c r="M1019" s="184">
        <v>10.0702</v>
      </c>
      <c r="N1019" s="184">
        <v>-1.5521</v>
      </c>
      <c r="O1019" s="184">
        <v>33.660600000000002</v>
      </c>
      <c r="P1019" s="184">
        <v>12.264200000000001</v>
      </c>
      <c r="Q1019" s="184">
        <v>14.7766</v>
      </c>
      <c r="R1019" s="184">
        <v>14.076599999999999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1744</v>
      </c>
      <c r="C1020" s="180">
        <v>135678</v>
      </c>
      <c r="D1020" s="183">
        <v>45022</v>
      </c>
      <c r="E1020" s="184">
        <v>23.991499999999998</v>
      </c>
      <c r="F1020" s="184">
        <v>0.49890000000000001</v>
      </c>
      <c r="G1020" s="184">
        <v>0.72629999999999995</v>
      </c>
      <c r="H1020" s="184">
        <v>2.5870000000000002</v>
      </c>
      <c r="I1020" s="184">
        <v>1.7758</v>
      </c>
      <c r="J1020" s="184">
        <v>-1.5551999999999999</v>
      </c>
      <c r="K1020" s="184">
        <v>-1.7345999999999999</v>
      </c>
      <c r="L1020" s="184">
        <v>-3.1448999999999998</v>
      </c>
      <c r="M1020" s="184">
        <v>8.4862000000000002</v>
      </c>
      <c r="N1020" s="184">
        <v>-3.4352999999999998</v>
      </c>
      <c r="O1020" s="184">
        <v>30.991299999999999</v>
      </c>
      <c r="P1020" s="184">
        <v>10.142799999999999</v>
      </c>
      <c r="Q1020" s="184">
        <v>12.6729</v>
      </c>
      <c r="R1020" s="184">
        <v>11.8346</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843</v>
      </c>
      <c r="C1021" s="180">
        <v>100380</v>
      </c>
      <c r="D1021" s="183">
        <v>45022</v>
      </c>
      <c r="E1021" s="184">
        <v>830.47730000000001</v>
      </c>
      <c r="F1021" s="184">
        <v>0.42799999999999999</v>
      </c>
      <c r="G1021" s="184">
        <v>0.95069999999999999</v>
      </c>
      <c r="H1021" s="184">
        <v>2.5065</v>
      </c>
      <c r="I1021" s="184">
        <v>2.4178999999999999</v>
      </c>
      <c r="J1021" s="184">
        <v>-0.69879999999999998</v>
      </c>
      <c r="K1021" s="184">
        <v>-0.73829999999999996</v>
      </c>
      <c r="L1021" s="184">
        <v>-0.63939999999999997</v>
      </c>
      <c r="M1021" s="184">
        <v>10.936199999999999</v>
      </c>
      <c r="N1021" s="184">
        <v>-1.0449999999999999</v>
      </c>
      <c r="O1021" s="184">
        <v>31.891300000000001</v>
      </c>
      <c r="P1021" s="184">
        <v>8.4902999999999995</v>
      </c>
      <c r="Q1021" s="184">
        <v>17.4255</v>
      </c>
      <c r="R1021" s="184">
        <v>11.5114</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844</v>
      </c>
      <c r="C1022" s="180">
        <v>118678</v>
      </c>
      <c r="D1022" s="183">
        <v>45022</v>
      </c>
      <c r="E1022" s="184">
        <v>882.23599999999999</v>
      </c>
      <c r="F1022" s="184">
        <v>0.42949999999999999</v>
      </c>
      <c r="G1022" s="184">
        <v>0.95499999999999996</v>
      </c>
      <c r="H1022" s="184">
        <v>2.5182000000000002</v>
      </c>
      <c r="I1022" s="184">
        <v>2.4382999999999999</v>
      </c>
      <c r="J1022" s="184">
        <v>-0.65500000000000003</v>
      </c>
      <c r="K1022" s="184">
        <v>-0.60899999999999999</v>
      </c>
      <c r="L1022" s="184">
        <v>-0.38159999999999999</v>
      </c>
      <c r="M1022" s="184">
        <v>11.36</v>
      </c>
      <c r="N1022" s="184">
        <v>-0.55110000000000003</v>
      </c>
      <c r="O1022" s="184">
        <v>32.544899999999998</v>
      </c>
      <c r="P1022" s="184">
        <v>9.0617000000000001</v>
      </c>
      <c r="Q1022" s="184">
        <v>12.1442</v>
      </c>
      <c r="R1022" s="184">
        <v>12.0623</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845</v>
      </c>
      <c r="C1023" s="180">
        <v>111381</v>
      </c>
      <c r="D1023" s="183"/>
      <c r="E1023" s="184"/>
      <c r="F1023" s="184"/>
      <c r="G1023" s="184"/>
      <c r="H1023" s="184"/>
      <c r="I1023" s="184"/>
      <c r="J1023" s="184"/>
      <c r="K1023" s="184"/>
      <c r="L1023" s="184"/>
      <c r="M1023" s="184"/>
      <c r="N1023" s="184"/>
      <c r="O1023" s="184"/>
      <c r="P1023" s="184"/>
      <c r="Q1023" s="184"/>
      <c r="R1023" s="184"/>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846</v>
      </c>
      <c r="C1024" s="180">
        <v>119441</v>
      </c>
      <c r="D1024" s="183"/>
      <c r="E1024" s="184"/>
      <c r="F1024" s="184"/>
      <c r="G1024" s="184"/>
      <c r="H1024" s="184"/>
      <c r="I1024" s="184"/>
      <c r="J1024" s="184"/>
      <c r="K1024" s="184"/>
      <c r="L1024" s="184"/>
      <c r="M1024" s="184"/>
      <c r="N1024" s="184"/>
      <c r="O1024" s="184"/>
      <c r="P1024" s="184"/>
      <c r="Q1024" s="184"/>
      <c r="R1024" s="184"/>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847</v>
      </c>
      <c r="C1025" s="180">
        <v>104513</v>
      </c>
      <c r="D1025" s="183">
        <v>45022</v>
      </c>
      <c r="E1025" s="184">
        <v>69.741799999999998</v>
      </c>
      <c r="F1025" s="184">
        <v>0.48630000000000001</v>
      </c>
      <c r="G1025" s="184">
        <v>0.96309999999999996</v>
      </c>
      <c r="H1025" s="184">
        <v>2.5503</v>
      </c>
      <c r="I1025" s="184">
        <v>2.6576</v>
      </c>
      <c r="J1025" s="184">
        <v>-2.2726999999999999</v>
      </c>
      <c r="K1025" s="184">
        <v>-6.8137999999999996</v>
      </c>
      <c r="L1025" s="184">
        <v>-2.3138999999999998</v>
      </c>
      <c r="M1025" s="184">
        <v>10.613300000000001</v>
      </c>
      <c r="N1025" s="184">
        <v>-2.3731</v>
      </c>
      <c r="O1025" s="184">
        <v>32.867199999999997</v>
      </c>
      <c r="P1025" s="184">
        <v>13.024100000000001</v>
      </c>
      <c r="Q1025" s="184">
        <v>12.630699999999999</v>
      </c>
      <c r="R1025" s="184">
        <v>14.373900000000001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848</v>
      </c>
      <c r="C1026" s="180">
        <v>120826</v>
      </c>
      <c r="D1026" s="183">
        <v>45022</v>
      </c>
      <c r="E1026" s="184">
        <v>74.029799999999994</v>
      </c>
      <c r="F1026" s="184">
        <v>0.49099999999999999</v>
      </c>
      <c r="G1026" s="184">
        <v>0.97699999999999998</v>
      </c>
      <c r="H1026" s="184">
        <v>2.5872000000000002</v>
      </c>
      <c r="I1026" s="184">
        <v>2.7231000000000001</v>
      </c>
      <c r="J1026" s="184">
        <v>-2.1341000000000001</v>
      </c>
      <c r="K1026" s="184">
        <v>-6.4138999999999999</v>
      </c>
      <c r="L1026" s="184">
        <v>-1.4177999999999999</v>
      </c>
      <c r="M1026" s="184">
        <v>12.115399999999999</v>
      </c>
      <c r="N1026" s="184">
        <v>-0.61770000000000003</v>
      </c>
      <c r="O1026" s="184">
        <v>34.689500000000002</v>
      </c>
      <c r="P1026" s="184">
        <v>14.137499999999999</v>
      </c>
      <c r="Q1026" s="184">
        <v>17.2165</v>
      </c>
      <c r="R1026" s="184">
        <v>16.437100000000001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1645</v>
      </c>
      <c r="C1027" s="180">
        <v>119721</v>
      </c>
      <c r="D1027" s="183">
        <v>45022</v>
      </c>
      <c r="E1027" s="184">
        <v>412.40179999999998</v>
      </c>
      <c r="F1027" s="184">
        <v>0.27510000000000001</v>
      </c>
      <c r="G1027" s="184">
        <v>0.51139999999999997</v>
      </c>
      <c r="H1027" s="184">
        <v>2.0807000000000002</v>
      </c>
      <c r="I1027" s="184">
        <v>2.1173000000000002</v>
      </c>
      <c r="J1027" s="184">
        <v>-0.75190000000000001</v>
      </c>
      <c r="K1027" s="184">
        <v>-1.1473</v>
      </c>
      <c r="L1027" s="184">
        <v>-0.86799999999999999</v>
      </c>
      <c r="M1027" s="184">
        <v>13.9651</v>
      </c>
      <c r="N1027" s="184">
        <v>4.3531000000000004</v>
      </c>
      <c r="O1027" s="184">
        <v>35.955800000000004</v>
      </c>
      <c r="P1027" s="184">
        <v>13.578799999999999</v>
      </c>
      <c r="Q1027" s="184">
        <v>16.158300000000001</v>
      </c>
      <c r="R1027" s="184">
        <v>16.824300000000001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1718</v>
      </c>
      <c r="C1028" s="180">
        <v>119720</v>
      </c>
      <c r="D1028" s="183">
        <v>45022</v>
      </c>
      <c r="E1028" s="184">
        <v>261.10144727069297</v>
      </c>
      <c r="F1028" s="184">
        <v>0.27510000000000001</v>
      </c>
      <c r="G1028" s="184">
        <v>0.51139999999999997</v>
      </c>
      <c r="H1028" s="184">
        <v>2.0808</v>
      </c>
      <c r="I1028" s="184">
        <v>2.1173000000000002</v>
      </c>
      <c r="J1028" s="184">
        <v>-0.75190000000000001</v>
      </c>
      <c r="K1028" s="184">
        <v>-1.1473</v>
      </c>
      <c r="L1028" s="184">
        <v>-0.86680000000000001</v>
      </c>
      <c r="M1028" s="184">
        <v>13.966799999999999</v>
      </c>
      <c r="N1028" s="184">
        <v>4.3543000000000003</v>
      </c>
      <c r="O1028" s="184">
        <v>35.957999999999998</v>
      </c>
      <c r="P1028" s="184">
        <v>13.5785</v>
      </c>
      <c r="Q1028" s="184">
        <v>16.1678</v>
      </c>
      <c r="R1028" s="184">
        <v>16.825900000000001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1646</v>
      </c>
      <c r="C1029" s="180">
        <v>103024</v>
      </c>
      <c r="D1029" s="183">
        <v>45022</v>
      </c>
      <c r="E1029" s="184">
        <v>571.37532042861994</v>
      </c>
      <c r="F1029" s="184">
        <v>0.2727</v>
      </c>
      <c r="G1029" s="184">
        <v>0.50390000000000001</v>
      </c>
      <c r="H1029" s="184">
        <v>2.0611999999999999</v>
      </c>
      <c r="I1029" s="184">
        <v>2.0842999999999998</v>
      </c>
      <c r="J1029" s="184">
        <v>-0.82410000000000005</v>
      </c>
      <c r="K1029" s="184">
        <v>-1.3587</v>
      </c>
      <c r="L1029" s="184">
        <v>-1.2804</v>
      </c>
      <c r="M1029" s="184">
        <v>13.2689</v>
      </c>
      <c r="N1029" s="184">
        <v>3.5255999999999998</v>
      </c>
      <c r="O1029" s="184">
        <v>34.920099999999998</v>
      </c>
      <c r="P1029" s="184">
        <v>12.73</v>
      </c>
      <c r="Q1029" s="184">
        <v>14.374599999999999</v>
      </c>
      <c r="R1029" s="184">
        <v>15.8979</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1719</v>
      </c>
      <c r="C1030" s="180">
        <v>101530</v>
      </c>
      <c r="D1030" s="183">
        <v>45022</v>
      </c>
      <c r="E1030" s="184">
        <v>582.45973024429099</v>
      </c>
      <c r="F1030" s="184">
        <v>0.2727</v>
      </c>
      <c r="G1030" s="184">
        <v>0.504</v>
      </c>
      <c r="H1030" s="184">
        <v>2.0611999999999999</v>
      </c>
      <c r="I1030" s="184">
        <v>2.0842999999999998</v>
      </c>
      <c r="J1030" s="184">
        <v>-0.82410000000000005</v>
      </c>
      <c r="K1030" s="184">
        <v>-1.3595999999999999</v>
      </c>
      <c r="L1030" s="184">
        <v>-1.2813000000000001</v>
      </c>
      <c r="M1030" s="184">
        <v>13.2682</v>
      </c>
      <c r="N1030" s="184">
        <v>3.5249000000000001</v>
      </c>
      <c r="O1030" s="184">
        <v>34.919199999999996</v>
      </c>
      <c r="P1030" s="184">
        <v>12.7324</v>
      </c>
      <c r="Q1030" s="184">
        <v>14.4476</v>
      </c>
      <c r="R1030" s="184">
        <v>15.898300000000001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849</v>
      </c>
      <c r="C1031" s="180">
        <v>105001</v>
      </c>
      <c r="D1031" s="183">
        <v>45022</v>
      </c>
      <c r="E1031" s="184">
        <v>53.142099999999999</v>
      </c>
      <c r="F1031" s="184">
        <v>0.3306</v>
      </c>
      <c r="G1031" s="184">
        <v>0.72629999999999995</v>
      </c>
      <c r="H1031" s="184">
        <v>2.4990999999999999</v>
      </c>
      <c r="I1031" s="184">
        <v>2.3067000000000002</v>
      </c>
      <c r="J1031" s="184">
        <v>-2.0314000000000001</v>
      </c>
      <c r="K1031" s="184">
        <v>-3.2332000000000001</v>
      </c>
      <c r="L1031" s="184">
        <v>-3.9472999999999998</v>
      </c>
      <c r="M1031" s="184">
        <v>7.7645</v>
      </c>
      <c r="N1031" s="184">
        <v>-4.5389999999999997</v>
      </c>
      <c r="O1031" s="184">
        <v>29.008500000000002</v>
      </c>
      <c r="P1031" s="184">
        <v>10.219099999999999</v>
      </c>
      <c r="Q1031" s="184">
        <v>10.9216</v>
      </c>
      <c r="R1031" s="184">
        <v>10.436199999999999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850</v>
      </c>
      <c r="C1032" s="180">
        <v>119566</v>
      </c>
      <c r="D1032" s="183">
        <v>45022</v>
      </c>
      <c r="E1032" s="184">
        <v>58.328400000000002</v>
      </c>
      <c r="F1032" s="184">
        <v>0.33350000000000002</v>
      </c>
      <c r="G1032" s="184">
        <v>0.73540000000000005</v>
      </c>
      <c r="H1032" s="184">
        <v>2.5234999999999999</v>
      </c>
      <c r="I1032" s="184">
        <v>2.3500999999999999</v>
      </c>
      <c r="J1032" s="184">
        <v>-1.9382999999999999</v>
      </c>
      <c r="K1032" s="184">
        <v>-2.9554999999999998</v>
      </c>
      <c r="L1032" s="184">
        <v>-3.3896999999999999</v>
      </c>
      <c r="M1032" s="184">
        <v>8.7065999999999999</v>
      </c>
      <c r="N1032" s="184">
        <v>-3.4192</v>
      </c>
      <c r="O1032" s="184">
        <v>30.632899999999999</v>
      </c>
      <c r="P1032" s="184">
        <v>11.4955</v>
      </c>
      <c r="Q1032" s="184">
        <v>13.9023</v>
      </c>
      <c r="R1032" s="184">
        <v>11.7805</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851</v>
      </c>
      <c r="C1033" s="180">
        <v>101824</v>
      </c>
      <c r="D1033" s="183">
        <v>45022</v>
      </c>
      <c r="E1033" s="184">
        <v>349.62130000000002</v>
      </c>
      <c r="F1033" s="184">
        <v>0.1139</v>
      </c>
      <c r="G1033" s="184">
        <v>0.44030000000000002</v>
      </c>
      <c r="H1033" s="184">
        <v>2.1432000000000002</v>
      </c>
      <c r="I1033" s="184">
        <v>2.0878000000000001</v>
      </c>
      <c r="J1033" s="184">
        <v>-0.87290000000000001</v>
      </c>
      <c r="K1033" s="184">
        <v>-2.6353</v>
      </c>
      <c r="L1033" s="184">
        <v>-0.65900000000000003</v>
      </c>
      <c r="M1033" s="184">
        <v>13.496</v>
      </c>
      <c r="N1033" s="184">
        <v>7.2725999999999997</v>
      </c>
      <c r="O1033" s="184">
        <v>31.694600000000001</v>
      </c>
      <c r="P1033" s="184">
        <v>12.416499999999999</v>
      </c>
      <c r="Q1033" s="184">
        <v>12.520899999999999</v>
      </c>
      <c r="R1033" s="184">
        <v>12.4589</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852</v>
      </c>
      <c r="C1034" s="180">
        <v>119202</v>
      </c>
      <c r="D1034" s="183">
        <v>45022</v>
      </c>
      <c r="E1034" s="184">
        <v>388.86040000000003</v>
      </c>
      <c r="F1034" s="184">
        <v>0.1166</v>
      </c>
      <c r="G1034" s="184">
        <v>0.44879999999999998</v>
      </c>
      <c r="H1034" s="184">
        <v>2.1663999999999999</v>
      </c>
      <c r="I1034" s="184">
        <v>2.1278999999999999</v>
      </c>
      <c r="J1034" s="184">
        <v>-0.78310000000000002</v>
      </c>
      <c r="K1034" s="184">
        <v>-2.3529</v>
      </c>
      <c r="L1034" s="184">
        <v>-7.4099999999999999E-2</v>
      </c>
      <c r="M1034" s="184">
        <v>14.4444</v>
      </c>
      <c r="N1034" s="184">
        <v>8.4882000000000009</v>
      </c>
      <c r="O1034" s="184">
        <v>32.521000000000001</v>
      </c>
      <c r="P1034" s="184">
        <v>13.4544</v>
      </c>
      <c r="Q1034" s="184">
        <v>15.475300000000001</v>
      </c>
      <c r="R1034" s="184">
        <v>13.7151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853</v>
      </c>
      <c r="C1035" s="180">
        <v>147750</v>
      </c>
      <c r="D1035" s="183">
        <v>45022</v>
      </c>
      <c r="E1035" s="184">
        <v>16.649999999999999</v>
      </c>
      <c r="F1035" s="184">
        <v>0.30120000000000002</v>
      </c>
      <c r="G1035" s="184">
        <v>1.0316000000000001</v>
      </c>
      <c r="H1035" s="184">
        <v>2.7143999999999999</v>
      </c>
      <c r="I1035" s="184">
        <v>2.4615</v>
      </c>
      <c r="J1035" s="184">
        <v>-1.421</v>
      </c>
      <c r="K1035" s="184">
        <v>-2.6884999999999999</v>
      </c>
      <c r="L1035" s="184">
        <v>-4.6391999999999998</v>
      </c>
      <c r="M1035" s="184">
        <v>7.0050999999999997</v>
      </c>
      <c r="N1035" s="184">
        <v>-1.1283000000000001</v>
      </c>
      <c r="O1035" s="184">
        <v>31.895299999999999</v>
      </c>
      <c r="P1035" s="184"/>
      <c r="Q1035" s="184">
        <v>16.5215</v>
      </c>
      <c r="R1035" s="184">
        <v>12.481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854</v>
      </c>
      <c r="C1036" s="180">
        <v>147748</v>
      </c>
      <c r="D1036" s="183">
        <v>45022</v>
      </c>
      <c r="E1036" s="184">
        <v>16.04</v>
      </c>
      <c r="F1036" s="184">
        <v>0.31269999999999998</v>
      </c>
      <c r="G1036" s="184">
        <v>1.0076000000000001</v>
      </c>
      <c r="H1036" s="184">
        <v>2.6888999999999998</v>
      </c>
      <c r="I1036" s="184">
        <v>2.4266000000000001</v>
      </c>
      <c r="J1036" s="184">
        <v>-1.5347</v>
      </c>
      <c r="K1036" s="184">
        <v>-3.0230000000000001</v>
      </c>
      <c r="L1036" s="184">
        <v>-5.2568999999999999</v>
      </c>
      <c r="M1036" s="184">
        <v>5.9444999999999997</v>
      </c>
      <c r="N1036" s="184">
        <v>-2.4331</v>
      </c>
      <c r="O1036" s="184">
        <v>30.3887</v>
      </c>
      <c r="P1036" s="184"/>
      <c r="Q1036" s="184">
        <v>15.224399999999999</v>
      </c>
      <c r="R1036" s="184">
        <v>11.164199999999999</v>
      </c>
    </row>
    <row r="1037" spans="1:34" x14ac:dyDescent="0.3">
      <c r="A1037" s="180" t="s">
        <v>818</v>
      </c>
      <c r="B1037" s="180" t="s">
        <v>855</v>
      </c>
      <c r="C1037" s="180">
        <v>120665</v>
      </c>
      <c r="D1037" s="183">
        <v>45022</v>
      </c>
      <c r="E1037" s="184">
        <v>105.1996</v>
      </c>
      <c r="F1037" s="184">
        <v>0.41699999999999998</v>
      </c>
      <c r="G1037" s="184">
        <v>0.74680000000000002</v>
      </c>
      <c r="H1037" s="184">
        <v>2.3086000000000002</v>
      </c>
      <c r="I1037" s="184">
        <v>2.0853000000000002</v>
      </c>
      <c r="J1037" s="184">
        <v>-0.95440000000000003</v>
      </c>
      <c r="K1037" s="184">
        <v>-1.9365000000000001</v>
      </c>
      <c r="L1037" s="184">
        <v>-1.5699999999999999E-2</v>
      </c>
      <c r="M1037" s="184">
        <v>10.281599999999999</v>
      </c>
      <c r="N1037" s="184">
        <v>1.9783999999999999</v>
      </c>
      <c r="O1037" s="184">
        <v>35.5015</v>
      </c>
      <c r="P1037" s="184">
        <v>10.134399999999999</v>
      </c>
      <c r="Q1037" s="184">
        <v>12.4817</v>
      </c>
      <c r="R1037" s="184">
        <v>13.3668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856</v>
      </c>
      <c r="C1038" s="180">
        <v>100664</v>
      </c>
      <c r="D1038" s="183">
        <v>45022</v>
      </c>
      <c r="E1038" s="184">
        <v>200.12039999999999</v>
      </c>
      <c r="F1038" s="184">
        <v>0.41570000000000001</v>
      </c>
      <c r="G1038" s="184">
        <v>0.74239999999999995</v>
      </c>
      <c r="H1038" s="184">
        <v>2.2968000000000002</v>
      </c>
      <c r="I1038" s="184">
        <v>2.0649000000000002</v>
      </c>
      <c r="J1038" s="184">
        <v>-0.99770000000000003</v>
      </c>
      <c r="K1038" s="184">
        <v>-2.0991</v>
      </c>
      <c r="L1038" s="184">
        <v>-0.35589999999999999</v>
      </c>
      <c r="M1038" s="184">
        <v>9.7058999999999997</v>
      </c>
      <c r="N1038" s="184">
        <v>1.2723</v>
      </c>
      <c r="O1038" s="184">
        <v>34.717300000000002</v>
      </c>
      <c r="P1038" s="184">
        <v>9.5289000000000001</v>
      </c>
      <c r="Q1038" s="184">
        <v>11.6715</v>
      </c>
      <c r="R1038" s="184">
        <v>12.650499999999999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85" t="s">
        <v>27</v>
      </c>
      <c r="B1039" s="180"/>
      <c r="C1039" s="180"/>
      <c r="D1039" s="180"/>
      <c r="E1039" s="180"/>
      <c r="F1039" s="186">
        <v>0.3788771929824562</v>
      </c>
      <c r="G1039" s="186">
        <v>0.7536035087719295</v>
      </c>
      <c r="H1039" s="186">
        <v>2.3892859649122808</v>
      </c>
      <c r="I1039" s="186">
        <v>2.261421052631579</v>
      </c>
      <c r="J1039" s="186">
        <v>-1.1679017543859651</v>
      </c>
      <c r="K1039" s="186">
        <v>-2.0172122807017545</v>
      </c>
      <c r="L1039" s="186">
        <v>-1.8482877192982456</v>
      </c>
      <c r="M1039" s="186">
        <v>9.5588807017543846</v>
      </c>
      <c r="N1039" s="186">
        <v>-1.1861140350877186</v>
      </c>
      <c r="O1039" s="186">
        <v>31.703776363636361</v>
      </c>
      <c r="P1039" s="186">
        <v>11.019411111111111</v>
      </c>
      <c r="Q1039" s="186">
        <v>15.009531578947369</v>
      </c>
      <c r="R1039" s="186">
        <v>11.900149122807017</v>
      </c>
      <c r="T1039" s="106"/>
      <c r="U1039" s="107"/>
      <c r="V1039" s="107"/>
      <c r="W1039" s="107"/>
      <c r="X1039" s="107"/>
      <c r="Y1039" s="107"/>
      <c r="Z1039" s="107"/>
      <c r="AA1039" s="107"/>
      <c r="AB1039" s="107"/>
      <c r="AC1039" s="107"/>
      <c r="AD1039" s="107"/>
      <c r="AE1039" s="107"/>
      <c r="AF1039" s="107"/>
      <c r="AG1039" s="107"/>
      <c r="AH1039" s="107"/>
    </row>
    <row r="1040" spans="1:34" x14ac:dyDescent="0.3">
      <c r="A1040" s="185" t="s">
        <v>407</v>
      </c>
      <c r="B1040" s="180"/>
      <c r="C1040" s="180"/>
      <c r="D1040" s="180"/>
      <c r="E1040" s="180"/>
      <c r="F1040" s="186">
        <v>0.39040000000000002</v>
      </c>
      <c r="G1040" s="186">
        <v>0.74239999999999995</v>
      </c>
      <c r="H1040" s="186">
        <v>2.3782000000000001</v>
      </c>
      <c r="I1040" s="186">
        <v>2.2711999999999999</v>
      </c>
      <c r="J1040" s="186">
        <v>-1.1338999999999999</v>
      </c>
      <c r="K1040" s="186">
        <v>-2.0021</v>
      </c>
      <c r="L1040" s="186">
        <v>-1.4177999999999999</v>
      </c>
      <c r="M1040" s="186">
        <v>9.9924999999999997</v>
      </c>
      <c r="N1040" s="186">
        <v>-1.4762</v>
      </c>
      <c r="O1040" s="186">
        <v>31.6495</v>
      </c>
      <c r="P1040" s="186">
        <v>10.9626</v>
      </c>
      <c r="Q1040" s="186">
        <v>14.7996</v>
      </c>
      <c r="R1040" s="186">
        <v>12.047499999999999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82" t="s">
        <v>857</v>
      </c>
      <c r="B1042" s="182"/>
      <c r="C1042" s="182"/>
      <c r="D1042" s="182"/>
      <c r="E1042" s="182"/>
      <c r="F1042" s="182"/>
      <c r="G1042" s="182"/>
      <c r="H1042" s="182"/>
      <c r="I1042" s="182"/>
      <c r="J1042" s="182"/>
      <c r="K1042" s="182"/>
      <c r="L1042" s="182"/>
      <c r="M1042" s="182"/>
      <c r="N1042" s="182"/>
      <c r="O1042" s="182"/>
      <c r="P1042" s="182"/>
      <c r="Q1042" s="182"/>
      <c r="R1042" s="182"/>
      <c r="T1042" s="106"/>
      <c r="U1042" s="107"/>
      <c r="V1042" s="107"/>
      <c r="W1042" s="107"/>
      <c r="X1042" s="107"/>
      <c r="Y1042" s="107"/>
      <c r="Z1042" s="107"/>
      <c r="AA1042" s="107"/>
      <c r="AB1042" s="107"/>
      <c r="AC1042" s="107"/>
      <c r="AD1042" s="107"/>
      <c r="AE1042" s="107"/>
      <c r="AF1042" s="107"/>
      <c r="AG1042" s="107"/>
      <c r="AH1042" s="107"/>
    </row>
    <row r="1043" spans="1:34" x14ac:dyDescent="0.3">
      <c r="A1043" s="180" t="s">
        <v>858</v>
      </c>
      <c r="B1043" s="180" t="s">
        <v>1647</v>
      </c>
      <c r="C1043" s="180"/>
      <c r="D1043" s="183">
        <v>45022</v>
      </c>
      <c r="E1043" s="184">
        <v>342.67</v>
      </c>
      <c r="F1043" s="184">
        <v>0.20760000000000001</v>
      </c>
      <c r="G1043" s="184">
        <v>0.96640000000000004</v>
      </c>
      <c r="H1043" s="184">
        <v>2.8885000000000001</v>
      </c>
      <c r="I1043" s="184">
        <v>2.4516</v>
      </c>
      <c r="J1043" s="184">
        <v>-0.46479999999999999</v>
      </c>
      <c r="K1043" s="184">
        <v>-1.6108</v>
      </c>
      <c r="L1043" s="184">
        <v>0.51629999999999998</v>
      </c>
      <c r="M1043" s="184">
        <v>9.5596999999999994</v>
      </c>
      <c r="N1043" s="184">
        <v>-0.35189999999999999</v>
      </c>
      <c r="O1043" s="184">
        <v>29.656400000000001</v>
      </c>
      <c r="P1043" s="184">
        <v>9.8277000000000001</v>
      </c>
      <c r="Q1043" s="184">
        <v>18.767399999999999</v>
      </c>
      <c r="R1043" s="184">
        <v>10.5002</v>
      </c>
      <c r="T1043" s="106"/>
      <c r="U1043" s="107"/>
      <c r="V1043" s="107"/>
      <c r="W1043" s="107"/>
      <c r="X1043" s="107"/>
      <c r="Y1043" s="107"/>
      <c r="Z1043" s="107"/>
      <c r="AA1043" s="107"/>
      <c r="AB1043" s="107"/>
      <c r="AC1043" s="107"/>
      <c r="AD1043" s="107"/>
      <c r="AE1043" s="107"/>
      <c r="AF1043" s="107"/>
      <c r="AG1043" s="107"/>
      <c r="AH1043" s="107"/>
    </row>
    <row r="1044" spans="1:34" x14ac:dyDescent="0.3">
      <c r="A1044" s="180" t="s">
        <v>858</v>
      </c>
      <c r="B1044" s="180" t="s">
        <v>859</v>
      </c>
      <c r="C1044" s="180">
        <v>103174</v>
      </c>
      <c r="D1044" s="183">
        <v>45022</v>
      </c>
      <c r="E1044" s="184">
        <v>342.67</v>
      </c>
      <c r="F1044" s="184">
        <v>0.20760000000000001</v>
      </c>
      <c r="G1044" s="184">
        <v>0.96640000000000004</v>
      </c>
      <c r="H1044" s="184">
        <v>2.8885000000000001</v>
      </c>
      <c r="I1044" s="184">
        <v>2.4516</v>
      </c>
      <c r="J1044" s="184">
        <v>-0.46479999999999999</v>
      </c>
      <c r="K1044" s="184">
        <v>-1.6108</v>
      </c>
      <c r="L1044" s="184">
        <v>0.51629999999999998</v>
      </c>
      <c r="M1044" s="184">
        <v>9.5596999999999994</v>
      </c>
      <c r="N1044" s="184">
        <v>-0.35189999999999999</v>
      </c>
      <c r="O1044" s="184">
        <v>29.656400000000001</v>
      </c>
      <c r="P1044" s="184">
        <v>9.8277000000000001</v>
      </c>
      <c r="Q1044" s="184">
        <v>18.702300000000001</v>
      </c>
      <c r="R1044" s="184">
        <v>10.5002</v>
      </c>
      <c r="T1044" s="106"/>
      <c r="U1044" s="107"/>
      <c r="V1044" s="107"/>
      <c r="W1044" s="107"/>
      <c r="X1044" s="107"/>
      <c r="Y1044" s="107"/>
      <c r="Z1044" s="107"/>
      <c r="AA1044" s="107"/>
      <c r="AB1044" s="107"/>
      <c r="AC1044" s="107"/>
      <c r="AD1044" s="107"/>
      <c r="AE1044" s="107"/>
      <c r="AF1044" s="107"/>
      <c r="AG1044" s="107"/>
      <c r="AH1044" s="107"/>
    </row>
    <row r="1045" spans="1:34" x14ac:dyDescent="0.3">
      <c r="A1045" s="180" t="s">
        <v>858</v>
      </c>
      <c r="B1045" s="180" t="s">
        <v>860</v>
      </c>
      <c r="C1045" s="180">
        <v>119528</v>
      </c>
      <c r="D1045" s="183">
        <v>45022</v>
      </c>
      <c r="E1045" s="184">
        <v>372.99</v>
      </c>
      <c r="F1045" s="184">
        <v>0.21229999999999999</v>
      </c>
      <c r="G1045" s="184">
        <v>0.9718</v>
      </c>
      <c r="H1045" s="184">
        <v>2.9022999999999999</v>
      </c>
      <c r="I1045" s="184">
        <v>2.4782000000000002</v>
      </c>
      <c r="J1045" s="184">
        <v>-0.40849999999999997</v>
      </c>
      <c r="K1045" s="184">
        <v>-1.4427000000000001</v>
      </c>
      <c r="L1045" s="184">
        <v>0.86260000000000003</v>
      </c>
      <c r="M1045" s="184">
        <v>10.1273</v>
      </c>
      <c r="N1045" s="184">
        <v>0.33360000000000001</v>
      </c>
      <c r="O1045" s="184">
        <v>30.549700000000001</v>
      </c>
      <c r="P1045" s="184">
        <v>10.610900000000001</v>
      </c>
      <c r="Q1045" s="184">
        <v>13.6549</v>
      </c>
      <c r="R1045" s="184">
        <v>11.2552</v>
      </c>
      <c r="T1045" s="106"/>
      <c r="U1045" s="107"/>
      <c r="V1045" s="107"/>
      <c r="W1045" s="107"/>
      <c r="X1045" s="107"/>
      <c r="Y1045" s="107"/>
      <c r="Z1045" s="107"/>
      <c r="AA1045" s="107"/>
      <c r="AB1045" s="107"/>
      <c r="AC1045" s="107"/>
      <c r="AD1045" s="107"/>
      <c r="AE1045" s="107"/>
      <c r="AF1045" s="107"/>
      <c r="AG1045" s="107"/>
      <c r="AH1045" s="107"/>
    </row>
    <row r="1046" spans="1:34" x14ac:dyDescent="0.3">
      <c r="A1046" s="180" t="s">
        <v>858</v>
      </c>
      <c r="B1046" s="180" t="s">
        <v>861</v>
      </c>
      <c r="C1046" s="180">
        <v>120465</v>
      </c>
      <c r="D1046" s="183">
        <v>45022</v>
      </c>
      <c r="E1046" s="184">
        <v>47.5</v>
      </c>
      <c r="F1046" s="184">
        <v>0.1898</v>
      </c>
      <c r="G1046" s="184">
        <v>1.1498999999999999</v>
      </c>
      <c r="H1046" s="184">
        <v>3.1488</v>
      </c>
      <c r="I1046" s="184">
        <v>2.9028999999999998</v>
      </c>
      <c r="J1046" s="184">
        <v>-6.3100000000000003E-2</v>
      </c>
      <c r="K1046" s="184">
        <v>-0.73150000000000004</v>
      </c>
      <c r="L1046" s="184">
        <v>-3.0413999999999999</v>
      </c>
      <c r="M1046" s="184">
        <v>6.0505000000000004</v>
      </c>
      <c r="N1046" s="184">
        <v>-6.0149999999999997</v>
      </c>
      <c r="O1046" s="184">
        <v>21.136299999999999</v>
      </c>
      <c r="P1046" s="184">
        <v>11.8712</v>
      </c>
      <c r="Q1046" s="184">
        <v>14.1759</v>
      </c>
      <c r="R1046" s="184">
        <v>5.5204000000000004</v>
      </c>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862</v>
      </c>
      <c r="C1047" s="180">
        <v>112277</v>
      </c>
      <c r="D1047" s="183">
        <v>45022</v>
      </c>
      <c r="E1047" s="184">
        <v>42.15</v>
      </c>
      <c r="F1047" s="184">
        <v>0.1663</v>
      </c>
      <c r="G1047" s="184">
        <v>1.1518999999999999</v>
      </c>
      <c r="H1047" s="184">
        <v>3.1067</v>
      </c>
      <c r="I1047" s="184">
        <v>2.8551000000000002</v>
      </c>
      <c r="J1047" s="184">
        <v>-0.1421</v>
      </c>
      <c r="K1047" s="184">
        <v>-0.96330000000000005</v>
      </c>
      <c r="L1047" s="184">
        <v>-3.5247999999999999</v>
      </c>
      <c r="M1047" s="184">
        <v>5.2172000000000001</v>
      </c>
      <c r="N1047" s="184">
        <v>-6.9946999999999999</v>
      </c>
      <c r="O1047" s="184">
        <v>19.732299999999999</v>
      </c>
      <c r="P1047" s="184">
        <v>10.5329</v>
      </c>
      <c r="Q1047" s="184">
        <v>11.462199999999999</v>
      </c>
      <c r="R1047" s="184">
        <v>4.3487</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2052</v>
      </c>
      <c r="C1048" s="180">
        <v>118479</v>
      </c>
      <c r="D1048" s="183">
        <v>45022</v>
      </c>
      <c r="E1048" s="184">
        <v>54.326999999999998</v>
      </c>
      <c r="F1048" s="184">
        <v>0.52359999999999995</v>
      </c>
      <c r="G1048" s="184">
        <v>1.5477000000000001</v>
      </c>
      <c r="H1048" s="184">
        <v>3.4741</v>
      </c>
      <c r="I1048" s="184">
        <v>3.5055999999999998</v>
      </c>
      <c r="J1048" s="184">
        <v>0.46039999999999998</v>
      </c>
      <c r="K1048" s="184">
        <v>-1.47E-2</v>
      </c>
      <c r="L1048" s="184">
        <v>-0.41980000000000001</v>
      </c>
      <c r="M1048" s="184">
        <v>8.9372000000000007</v>
      </c>
      <c r="N1048" s="184">
        <v>-1.9368000000000001</v>
      </c>
      <c r="O1048" s="184">
        <v>27.595400000000001</v>
      </c>
      <c r="P1048" s="184">
        <v>11.0091</v>
      </c>
      <c r="Q1048" s="184">
        <v>11.851800000000001</v>
      </c>
      <c r="R1048" s="184">
        <v>9.8269000000000002</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2053</v>
      </c>
      <c r="C1049" s="180">
        <v>108799</v>
      </c>
      <c r="D1049" s="183">
        <v>45022</v>
      </c>
      <c r="E1049" s="184">
        <v>48.59</v>
      </c>
      <c r="F1049" s="184">
        <v>0.51719999999999999</v>
      </c>
      <c r="G1049" s="184">
        <v>1.5359</v>
      </c>
      <c r="H1049" s="184">
        <v>3.4445999999999999</v>
      </c>
      <c r="I1049" s="184">
        <v>3.4556</v>
      </c>
      <c r="J1049" s="184">
        <v>0.35730000000000001</v>
      </c>
      <c r="K1049" s="184">
        <v>-0.318</v>
      </c>
      <c r="L1049" s="184">
        <v>-1.0347</v>
      </c>
      <c r="M1049" s="184">
        <v>7.9058000000000002</v>
      </c>
      <c r="N1049" s="184">
        <v>-3.1686000000000001</v>
      </c>
      <c r="O1049" s="184">
        <v>26.0594</v>
      </c>
      <c r="P1049" s="184">
        <v>9.7946000000000009</v>
      </c>
      <c r="Q1049" s="184">
        <v>9.8447999999999993</v>
      </c>
      <c r="R1049" s="184">
        <v>8.4672000000000001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1845</v>
      </c>
      <c r="C1050" s="180">
        <v>150187</v>
      </c>
      <c r="D1050" s="183">
        <v>45022</v>
      </c>
      <c r="E1050" s="184">
        <v>159.8783</v>
      </c>
      <c r="F1050" s="184">
        <v>0.1207</v>
      </c>
      <c r="G1050" s="184">
        <v>0.96440000000000003</v>
      </c>
      <c r="H1050" s="184">
        <v>2.6991000000000001</v>
      </c>
      <c r="I1050" s="184">
        <v>2.8258000000000001</v>
      </c>
      <c r="J1050" s="184">
        <v>0.182</v>
      </c>
      <c r="K1050" s="184">
        <v>-0.24970000000000001</v>
      </c>
      <c r="L1050" s="184">
        <v>2.3222</v>
      </c>
      <c r="M1050" s="184">
        <v>11.0471</v>
      </c>
      <c r="N1050" s="184">
        <v>2.2408999999999999</v>
      </c>
      <c r="O1050" s="184">
        <v>27.2819</v>
      </c>
      <c r="P1050" s="184">
        <v>12.773899999999999</v>
      </c>
      <c r="Q1050" s="184">
        <v>14.462300000000001</v>
      </c>
      <c r="R1050" s="184">
        <v>11.504200000000001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1867</v>
      </c>
      <c r="C1051" s="180">
        <v>150185</v>
      </c>
      <c r="D1051" s="183">
        <v>45022</v>
      </c>
      <c r="E1051" s="184">
        <v>142.38409999999999</v>
      </c>
      <c r="F1051" s="184">
        <v>0.1174</v>
      </c>
      <c r="G1051" s="184">
        <v>0.95440000000000003</v>
      </c>
      <c r="H1051" s="184">
        <v>2.6718999999999999</v>
      </c>
      <c r="I1051" s="184">
        <v>2.7786</v>
      </c>
      <c r="J1051" s="184">
        <v>7.9500000000000001E-2</v>
      </c>
      <c r="K1051" s="184">
        <v>-0.54320000000000002</v>
      </c>
      <c r="L1051" s="184">
        <v>1.7201</v>
      </c>
      <c r="M1051" s="184">
        <v>10.0405</v>
      </c>
      <c r="N1051" s="184">
        <v>1.0042</v>
      </c>
      <c r="O1051" s="184">
        <v>25.761299999999999</v>
      </c>
      <c r="P1051" s="184">
        <v>11.4208</v>
      </c>
      <c r="Q1051" s="184">
        <v>15.3977</v>
      </c>
      <c r="R1051" s="184">
        <v>10.151199999999999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863</v>
      </c>
      <c r="C1052" s="180">
        <v>112943</v>
      </c>
      <c r="D1052" s="183"/>
      <c r="E1052" s="184"/>
      <c r="F1052" s="184"/>
      <c r="G1052" s="184"/>
      <c r="H1052" s="184"/>
      <c r="I1052" s="184"/>
      <c r="J1052" s="184"/>
      <c r="K1052" s="184"/>
      <c r="L1052" s="184"/>
      <c r="M1052" s="184"/>
      <c r="N1052" s="184"/>
      <c r="O1052" s="184"/>
      <c r="P1052" s="184"/>
      <c r="Q1052" s="184"/>
      <c r="R1052" s="184"/>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864</v>
      </c>
      <c r="C1053" s="180">
        <v>119367</v>
      </c>
      <c r="D1053" s="183"/>
      <c r="E1053" s="184"/>
      <c r="F1053" s="184"/>
      <c r="G1053" s="184"/>
      <c r="H1053" s="184"/>
      <c r="I1053" s="184"/>
      <c r="J1053" s="184"/>
      <c r="K1053" s="184"/>
      <c r="L1053" s="184"/>
      <c r="M1053" s="184"/>
      <c r="N1053" s="184"/>
      <c r="O1053" s="184"/>
      <c r="P1053" s="184"/>
      <c r="Q1053" s="184"/>
      <c r="R1053" s="184"/>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865</v>
      </c>
      <c r="C1054" s="180">
        <v>118269</v>
      </c>
      <c r="D1054" s="183">
        <v>45022</v>
      </c>
      <c r="E1054" s="184">
        <v>46.29</v>
      </c>
      <c r="F1054" s="184">
        <v>0.3034</v>
      </c>
      <c r="G1054" s="184">
        <v>1.1140000000000001</v>
      </c>
      <c r="H1054" s="184">
        <v>2.8666999999999998</v>
      </c>
      <c r="I1054" s="184">
        <v>2.7980999999999998</v>
      </c>
      <c r="J1054" s="184">
        <v>-0.21560000000000001</v>
      </c>
      <c r="K1054" s="184">
        <v>-0.21560000000000001</v>
      </c>
      <c r="L1054" s="184">
        <v>1.4463999999999999</v>
      </c>
      <c r="M1054" s="184">
        <v>10.4246</v>
      </c>
      <c r="N1054" s="184">
        <v>0.98170000000000002</v>
      </c>
      <c r="O1054" s="184">
        <v>28.228899999999999</v>
      </c>
      <c r="P1054" s="184">
        <v>14.376300000000001</v>
      </c>
      <c r="Q1054" s="184">
        <v>14.036099999999999</v>
      </c>
      <c r="R1054" s="184">
        <v>9.9513999999999996</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866</v>
      </c>
      <c r="C1055" s="180">
        <v>113221</v>
      </c>
      <c r="D1055" s="183">
        <v>45022</v>
      </c>
      <c r="E1055" s="184">
        <v>41.17</v>
      </c>
      <c r="F1055" s="184">
        <v>0.2923</v>
      </c>
      <c r="G1055" s="184">
        <v>1.0803</v>
      </c>
      <c r="H1055" s="184">
        <v>2.8222</v>
      </c>
      <c r="I1055" s="184">
        <v>2.7452000000000001</v>
      </c>
      <c r="J1055" s="184">
        <v>-0.31480000000000002</v>
      </c>
      <c r="K1055" s="184">
        <v>-0.53149999999999997</v>
      </c>
      <c r="L1055" s="184">
        <v>0.75870000000000004</v>
      </c>
      <c r="M1055" s="184">
        <v>9.2622</v>
      </c>
      <c r="N1055" s="184">
        <v>-0.45939999999999998</v>
      </c>
      <c r="O1055" s="184">
        <v>26.3322</v>
      </c>
      <c r="P1055" s="184">
        <v>12.796799999999999</v>
      </c>
      <c r="Q1055" s="184">
        <v>11.8507</v>
      </c>
      <c r="R1055" s="184">
        <v>8.3483999999999998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867</v>
      </c>
      <c r="C1056" s="180">
        <v>119250</v>
      </c>
      <c r="D1056" s="183">
        <v>45022</v>
      </c>
      <c r="E1056" s="184">
        <v>309.56</v>
      </c>
      <c r="F1056" s="184">
        <v>0.17730000000000001</v>
      </c>
      <c r="G1056" s="184">
        <v>0.6542</v>
      </c>
      <c r="H1056" s="184">
        <v>2.5678000000000001</v>
      </c>
      <c r="I1056" s="184">
        <v>2.3369</v>
      </c>
      <c r="J1056" s="184">
        <v>-1.07</v>
      </c>
      <c r="K1056" s="184">
        <v>-1.1779999999999999</v>
      </c>
      <c r="L1056" s="184">
        <v>0.91739999999999999</v>
      </c>
      <c r="M1056" s="184">
        <v>9.4454999999999991</v>
      </c>
      <c r="N1056" s="184">
        <v>2.9085000000000001</v>
      </c>
      <c r="O1056" s="184">
        <v>26.4788</v>
      </c>
      <c r="P1056" s="184">
        <v>8.4819999999999993</v>
      </c>
      <c r="Q1056" s="184">
        <v>10.4903</v>
      </c>
      <c r="R1056" s="184">
        <v>7.6970999999999998</v>
      </c>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868</v>
      </c>
      <c r="C1057" s="180">
        <v>101635</v>
      </c>
      <c r="D1057" s="183">
        <v>45022</v>
      </c>
      <c r="E1057" s="184">
        <v>288.64299999999997</v>
      </c>
      <c r="F1057" s="184">
        <v>0.17530000000000001</v>
      </c>
      <c r="G1057" s="184">
        <v>0.6482</v>
      </c>
      <c r="H1057" s="184">
        <v>2.5506000000000002</v>
      </c>
      <c r="I1057" s="184">
        <v>2.3067000000000002</v>
      </c>
      <c r="J1057" s="184">
        <v>-1.1344000000000001</v>
      </c>
      <c r="K1057" s="184">
        <v>-1.3678999999999999</v>
      </c>
      <c r="L1057" s="184">
        <v>0.52410000000000001</v>
      </c>
      <c r="M1057" s="184">
        <v>8.8019999999999996</v>
      </c>
      <c r="N1057" s="184">
        <v>2.0939000000000001</v>
      </c>
      <c r="O1057" s="184">
        <v>25.502199999999998</v>
      </c>
      <c r="P1057" s="184">
        <v>7.6768000000000001</v>
      </c>
      <c r="Q1057" s="184">
        <v>18.222300000000001</v>
      </c>
      <c r="R1057" s="184">
        <v>6.8615000000000004</v>
      </c>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869</v>
      </c>
      <c r="C1058" s="180">
        <v>118617</v>
      </c>
      <c r="D1058" s="183">
        <v>45022</v>
      </c>
      <c r="E1058" s="184">
        <v>62.07</v>
      </c>
      <c r="F1058" s="184">
        <v>0.33950000000000002</v>
      </c>
      <c r="G1058" s="184">
        <v>1.1900999999999999</v>
      </c>
      <c r="H1058" s="184">
        <v>2.7479</v>
      </c>
      <c r="I1058" s="184">
        <v>2.9011999999999998</v>
      </c>
      <c r="J1058" s="184">
        <v>-9.6600000000000005E-2</v>
      </c>
      <c r="K1058" s="184">
        <v>0.87760000000000005</v>
      </c>
      <c r="L1058" s="184">
        <v>3.7786</v>
      </c>
      <c r="M1058" s="184">
        <v>14.3515</v>
      </c>
      <c r="N1058" s="184">
        <v>3.2263000000000002</v>
      </c>
      <c r="O1058" s="184">
        <v>30.171099999999999</v>
      </c>
      <c r="P1058" s="184">
        <v>12.7058</v>
      </c>
      <c r="Q1058" s="184">
        <v>13.9145</v>
      </c>
      <c r="R1058" s="184">
        <v>12.104100000000001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1901</v>
      </c>
      <c r="C1059" s="180">
        <v>111940</v>
      </c>
      <c r="D1059" s="183">
        <v>45022</v>
      </c>
      <c r="E1059" s="184">
        <v>55.99</v>
      </c>
      <c r="F1059" s="184">
        <v>0.34050000000000002</v>
      </c>
      <c r="G1059" s="184">
        <v>1.1746000000000001</v>
      </c>
      <c r="H1059" s="184">
        <v>2.7151000000000001</v>
      </c>
      <c r="I1059" s="184">
        <v>2.8472</v>
      </c>
      <c r="J1059" s="184">
        <v>-0.2316</v>
      </c>
      <c r="K1059" s="184">
        <v>0.50260000000000005</v>
      </c>
      <c r="L1059" s="184">
        <v>2.9796</v>
      </c>
      <c r="M1059" s="184">
        <v>13.0198</v>
      </c>
      <c r="N1059" s="184">
        <v>1.6152</v>
      </c>
      <c r="O1059" s="184">
        <v>28.150500000000001</v>
      </c>
      <c r="P1059" s="184">
        <v>11.1394</v>
      </c>
      <c r="Q1059" s="184">
        <v>13.2058</v>
      </c>
      <c r="R1059" s="184">
        <v>10.409599999999999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870</v>
      </c>
      <c r="C1060" s="180">
        <v>100471</v>
      </c>
      <c r="D1060" s="183">
        <v>45022</v>
      </c>
      <c r="E1060" s="184">
        <v>1633.02848195414</v>
      </c>
      <c r="F1060" s="184">
        <v>0.1263</v>
      </c>
      <c r="G1060" s="184">
        <v>0.86219999999999997</v>
      </c>
      <c r="H1060" s="184">
        <v>2.7867999999999999</v>
      </c>
      <c r="I1060" s="184">
        <v>2.8639999999999999</v>
      </c>
      <c r="J1060" s="184">
        <v>-0.36630000000000001</v>
      </c>
      <c r="K1060" s="184">
        <v>-0.97509999999999997</v>
      </c>
      <c r="L1060" s="184">
        <v>0.32890000000000003</v>
      </c>
      <c r="M1060" s="184">
        <v>5.226</v>
      </c>
      <c r="N1060" s="184">
        <v>-2.0796000000000001</v>
      </c>
      <c r="O1060" s="184">
        <v>28.366099999999999</v>
      </c>
      <c r="P1060" s="184">
        <v>9.0136000000000003</v>
      </c>
      <c r="Q1060" s="184">
        <v>18.9497</v>
      </c>
      <c r="R1060" s="184">
        <v>7.2126000000000001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871</v>
      </c>
      <c r="C1061" s="180">
        <v>118531</v>
      </c>
      <c r="D1061" s="183">
        <v>45022</v>
      </c>
      <c r="E1061" s="184">
        <v>739.46810000000005</v>
      </c>
      <c r="F1061" s="184">
        <v>0.12859999999999999</v>
      </c>
      <c r="G1061" s="184">
        <v>0.86939999999999995</v>
      </c>
      <c r="H1061" s="184">
        <v>2.8060999999999998</v>
      </c>
      <c r="I1061" s="184">
        <v>2.8978000000000002</v>
      </c>
      <c r="J1061" s="184">
        <v>-0.29380000000000001</v>
      </c>
      <c r="K1061" s="184">
        <v>-0.76500000000000001</v>
      </c>
      <c r="L1061" s="184">
        <v>0.74209999999999998</v>
      </c>
      <c r="M1061" s="184">
        <v>5.8615000000000004</v>
      </c>
      <c r="N1061" s="184">
        <v>-1.3068</v>
      </c>
      <c r="O1061" s="184">
        <v>29.3262</v>
      </c>
      <c r="P1061" s="184">
        <v>9.8565000000000005</v>
      </c>
      <c r="Q1061" s="184">
        <v>11.6602</v>
      </c>
      <c r="R1061" s="184">
        <v>8.0256000000000007</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872</v>
      </c>
      <c r="C1062" s="180">
        <v>102000</v>
      </c>
      <c r="D1062" s="183">
        <v>45022</v>
      </c>
      <c r="E1062" s="184">
        <v>916.89610975420999</v>
      </c>
      <c r="F1062" s="184">
        <v>0.2361</v>
      </c>
      <c r="G1062" s="184">
        <v>1.117</v>
      </c>
      <c r="H1062" s="184">
        <v>2.9561000000000002</v>
      </c>
      <c r="I1062" s="184">
        <v>2.9079000000000002</v>
      </c>
      <c r="J1062" s="184">
        <v>-0.41420000000000001</v>
      </c>
      <c r="K1062" s="184">
        <v>-0.1636</v>
      </c>
      <c r="L1062" s="184">
        <v>4.4867999999999997</v>
      </c>
      <c r="M1062" s="184">
        <v>13.917299999999999</v>
      </c>
      <c r="N1062" s="184">
        <v>4.3587999999999996</v>
      </c>
      <c r="O1062" s="184">
        <v>31.474799999999998</v>
      </c>
      <c r="P1062" s="184">
        <v>11.248100000000001</v>
      </c>
      <c r="Q1062" s="184">
        <v>18.510300000000001</v>
      </c>
      <c r="R1062" s="184">
        <v>14.3553</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873</v>
      </c>
      <c r="C1063" s="180">
        <v>119018</v>
      </c>
      <c r="D1063" s="183">
        <v>45022</v>
      </c>
      <c r="E1063" s="184">
        <v>797.83500000000004</v>
      </c>
      <c r="F1063" s="184">
        <v>0.23769999999999999</v>
      </c>
      <c r="G1063" s="184">
        <v>1.1217999999999999</v>
      </c>
      <c r="H1063" s="184">
        <v>2.9691999999999998</v>
      </c>
      <c r="I1063" s="184">
        <v>2.9308000000000001</v>
      </c>
      <c r="J1063" s="184">
        <v>-0.36570000000000003</v>
      </c>
      <c r="K1063" s="184">
        <v>-8.3999999999999995E-3</v>
      </c>
      <c r="L1063" s="184">
        <v>4.8080999999999996</v>
      </c>
      <c r="M1063" s="184">
        <v>14.4384</v>
      </c>
      <c r="N1063" s="184">
        <v>4.9911000000000003</v>
      </c>
      <c r="O1063" s="184">
        <v>32.251199999999997</v>
      </c>
      <c r="P1063" s="184">
        <v>11.9316</v>
      </c>
      <c r="Q1063" s="184">
        <v>13.0585</v>
      </c>
      <c r="R1063" s="184">
        <v>15.0388</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1957</v>
      </c>
      <c r="C1064" s="180">
        <v>101594</v>
      </c>
      <c r="D1064" s="183">
        <v>45022</v>
      </c>
      <c r="E1064" s="184">
        <v>314.22879999999998</v>
      </c>
      <c r="F1064" s="184">
        <v>0.14149999999999999</v>
      </c>
      <c r="G1064" s="184">
        <v>1.0486</v>
      </c>
      <c r="H1064" s="184">
        <v>2.8725999999999998</v>
      </c>
      <c r="I1064" s="184">
        <v>2.9134000000000002</v>
      </c>
      <c r="J1064" s="184">
        <v>-0.4834</v>
      </c>
      <c r="K1064" s="184">
        <v>-1.0873999999999999</v>
      </c>
      <c r="L1064" s="184">
        <v>0.48909999999999998</v>
      </c>
      <c r="M1064" s="184">
        <v>9.7652000000000001</v>
      </c>
      <c r="N1064" s="184">
        <v>-1.0243</v>
      </c>
      <c r="O1064" s="184">
        <v>26.212499999999999</v>
      </c>
      <c r="P1064" s="184">
        <v>9.7301000000000002</v>
      </c>
      <c r="Q1064" s="184">
        <v>18.476400000000002</v>
      </c>
      <c r="R1064" s="184">
        <v>7.7994000000000003</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1958</v>
      </c>
      <c r="C1065" s="180">
        <v>120030</v>
      </c>
      <c r="D1065" s="183">
        <v>45022</v>
      </c>
      <c r="E1065" s="184">
        <v>341.67129999999997</v>
      </c>
      <c r="F1065" s="184">
        <v>0.14419999999999999</v>
      </c>
      <c r="G1065" s="184">
        <v>1.0565</v>
      </c>
      <c r="H1065" s="184">
        <v>2.8938999999999999</v>
      </c>
      <c r="I1065" s="184">
        <v>2.9518</v>
      </c>
      <c r="J1065" s="184">
        <v>-0.40310000000000001</v>
      </c>
      <c r="K1065" s="184">
        <v>-0.85050000000000003</v>
      </c>
      <c r="L1065" s="184">
        <v>0.97060000000000002</v>
      </c>
      <c r="M1065" s="184">
        <v>10.5527</v>
      </c>
      <c r="N1065" s="184">
        <v>-8.2000000000000003E-2</v>
      </c>
      <c r="O1065" s="184">
        <v>27.4099</v>
      </c>
      <c r="P1065" s="184">
        <v>10.7186</v>
      </c>
      <c r="Q1065" s="184">
        <v>11.953799999999999</v>
      </c>
      <c r="R1065" s="184">
        <v>8.8229000000000006</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874</v>
      </c>
      <c r="C1066" s="180">
        <v>108466</v>
      </c>
      <c r="D1066" s="183">
        <v>45022</v>
      </c>
      <c r="E1066" s="184">
        <v>68.38</v>
      </c>
      <c r="F1066" s="184">
        <v>0.10249999999999999</v>
      </c>
      <c r="G1066" s="184">
        <v>0.81089999999999995</v>
      </c>
      <c r="H1066" s="184">
        <v>2.8115999999999999</v>
      </c>
      <c r="I1066" s="184">
        <v>2.3805999999999998</v>
      </c>
      <c r="J1066" s="184">
        <v>-8.77E-2</v>
      </c>
      <c r="K1066" s="184">
        <v>-1.0563</v>
      </c>
      <c r="L1066" s="184">
        <v>2.6573000000000002</v>
      </c>
      <c r="M1066" s="184">
        <v>11.86</v>
      </c>
      <c r="N1066" s="184">
        <v>2.1970000000000001</v>
      </c>
      <c r="O1066" s="184">
        <v>31.476199999999999</v>
      </c>
      <c r="P1066" s="184">
        <v>11.6221</v>
      </c>
      <c r="Q1066" s="184">
        <v>13.792299999999999</v>
      </c>
      <c r="R1066" s="184">
        <v>13.128500000000001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875</v>
      </c>
      <c r="C1067" s="180">
        <v>120586</v>
      </c>
      <c r="D1067" s="183">
        <v>45022</v>
      </c>
      <c r="E1067" s="184">
        <v>74.13</v>
      </c>
      <c r="F1067" s="184">
        <v>0.108</v>
      </c>
      <c r="G1067" s="184">
        <v>0.81599999999999995</v>
      </c>
      <c r="H1067" s="184">
        <v>2.8298000000000001</v>
      </c>
      <c r="I1067" s="184">
        <v>2.4036</v>
      </c>
      <c r="J1067" s="184">
        <v>-2.7E-2</v>
      </c>
      <c r="K1067" s="184">
        <v>-0.90900000000000003</v>
      </c>
      <c r="L1067" s="184">
        <v>2.9725999999999999</v>
      </c>
      <c r="M1067" s="184">
        <v>12.3863</v>
      </c>
      <c r="N1067" s="184">
        <v>2.8441000000000001</v>
      </c>
      <c r="O1067" s="184">
        <v>32.298000000000002</v>
      </c>
      <c r="P1067" s="184">
        <v>12.387499999999999</v>
      </c>
      <c r="Q1067" s="184">
        <v>14.447800000000001</v>
      </c>
      <c r="R1067" s="184">
        <v>13.841100000000001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876</v>
      </c>
      <c r="C1068" s="180">
        <v>117311</v>
      </c>
      <c r="D1068" s="183">
        <v>45022</v>
      </c>
      <c r="E1068" s="184">
        <v>39.31</v>
      </c>
      <c r="F1068" s="184">
        <v>0.33179999999999998</v>
      </c>
      <c r="G1068" s="184">
        <v>0.92430000000000001</v>
      </c>
      <c r="H1068" s="184">
        <v>2.7444000000000002</v>
      </c>
      <c r="I1068" s="184">
        <v>2.7980999999999998</v>
      </c>
      <c r="J1068" s="184">
        <v>-0.90749999999999997</v>
      </c>
      <c r="K1068" s="184">
        <v>-1.9701</v>
      </c>
      <c r="L1068" s="184">
        <v>-0.40539999999999998</v>
      </c>
      <c r="M1068" s="184">
        <v>9.7125000000000004</v>
      </c>
      <c r="N1068" s="184">
        <v>-2.0188999999999999</v>
      </c>
      <c r="O1068" s="184">
        <v>28.450099999999999</v>
      </c>
      <c r="P1068" s="184">
        <v>10.6251</v>
      </c>
      <c r="Q1068" s="184">
        <v>13.383100000000001</v>
      </c>
      <c r="R1068" s="184">
        <v>11.3757</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877</v>
      </c>
      <c r="C1069" s="180">
        <v>118344</v>
      </c>
      <c r="D1069" s="183">
        <v>45022</v>
      </c>
      <c r="E1069" s="184">
        <v>44</v>
      </c>
      <c r="F1069" s="184">
        <v>0.34210000000000002</v>
      </c>
      <c r="G1069" s="184">
        <v>0.91739999999999999</v>
      </c>
      <c r="H1069" s="184">
        <v>2.7557</v>
      </c>
      <c r="I1069" s="184">
        <v>2.8277999999999999</v>
      </c>
      <c r="J1069" s="184">
        <v>-0.90090000000000003</v>
      </c>
      <c r="K1069" s="184">
        <v>-1.7638</v>
      </c>
      <c r="L1069" s="184">
        <v>0.1138</v>
      </c>
      <c r="M1069" s="184">
        <v>10.664</v>
      </c>
      <c r="N1069" s="184">
        <v>-0.96779999999999999</v>
      </c>
      <c r="O1069" s="184">
        <v>29.901</v>
      </c>
      <c r="P1069" s="184">
        <v>12.053000000000001</v>
      </c>
      <c r="Q1069" s="184">
        <v>13.364100000000001</v>
      </c>
      <c r="R1069" s="184">
        <v>12.6547</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878</v>
      </c>
      <c r="C1070" s="180">
        <v>119133</v>
      </c>
      <c r="D1070" s="183">
        <v>45022</v>
      </c>
      <c r="E1070" s="184">
        <v>33.619999999999997</v>
      </c>
      <c r="F1070" s="184">
        <v>0.20860000000000001</v>
      </c>
      <c r="G1070" s="184">
        <v>1.052</v>
      </c>
      <c r="H1070" s="184">
        <v>2.782</v>
      </c>
      <c r="I1070" s="184">
        <v>2.6878000000000002</v>
      </c>
      <c r="J1070" s="184">
        <v>-0.38519999999999999</v>
      </c>
      <c r="K1070" s="184">
        <v>-1.9824999999999999</v>
      </c>
      <c r="L1070" s="184">
        <v>1.2345999999999999</v>
      </c>
      <c r="M1070" s="184">
        <v>10.410500000000001</v>
      </c>
      <c r="N1070" s="184">
        <v>0.74919999999999998</v>
      </c>
      <c r="O1070" s="184">
        <v>25.393999999999998</v>
      </c>
      <c r="P1070" s="184">
        <v>9.1256000000000004</v>
      </c>
      <c r="Q1070" s="184">
        <v>11.7879</v>
      </c>
      <c r="R1070" s="184">
        <v>9.4404000000000003</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1764</v>
      </c>
      <c r="C1071" s="180">
        <v>116547</v>
      </c>
      <c r="D1071" s="183">
        <v>45022</v>
      </c>
      <c r="E1071" s="184">
        <v>28.92</v>
      </c>
      <c r="F1071" s="184">
        <v>0.2079</v>
      </c>
      <c r="G1071" s="184">
        <v>1.0482</v>
      </c>
      <c r="H1071" s="184">
        <v>2.7719</v>
      </c>
      <c r="I1071" s="184">
        <v>2.6623999999999999</v>
      </c>
      <c r="J1071" s="184">
        <v>-0.48180000000000001</v>
      </c>
      <c r="K1071" s="184">
        <v>-2.2643</v>
      </c>
      <c r="L1071" s="184">
        <v>0.6613</v>
      </c>
      <c r="M1071" s="184">
        <v>9.4210999999999991</v>
      </c>
      <c r="N1071" s="184">
        <v>-0.51600000000000001</v>
      </c>
      <c r="O1071" s="184">
        <v>23.651800000000001</v>
      </c>
      <c r="P1071" s="184">
        <v>7.5861000000000001</v>
      </c>
      <c r="Q1071" s="184">
        <v>9.9840999999999998</v>
      </c>
      <c r="R1071" s="184">
        <v>7.9874999999999998</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879</v>
      </c>
      <c r="C1072" s="180">
        <v>112098</v>
      </c>
      <c r="D1072" s="183">
        <v>45022</v>
      </c>
      <c r="E1072" s="184">
        <v>42.62</v>
      </c>
      <c r="F1072" s="184">
        <v>0.25879999999999997</v>
      </c>
      <c r="G1072" s="184">
        <v>0.92349999999999999</v>
      </c>
      <c r="H1072" s="184">
        <v>2.9468999999999999</v>
      </c>
      <c r="I1072" s="184">
        <v>3.0464000000000002</v>
      </c>
      <c r="J1072" s="184">
        <v>-0.86070000000000002</v>
      </c>
      <c r="K1072" s="184">
        <v>-1.2968999999999999</v>
      </c>
      <c r="L1072" s="184">
        <v>-1.3653999999999999</v>
      </c>
      <c r="M1072" s="184">
        <v>7.2740999999999998</v>
      </c>
      <c r="N1072" s="184">
        <v>-4.0090000000000003</v>
      </c>
      <c r="O1072" s="184">
        <v>26.387599999999999</v>
      </c>
      <c r="P1072" s="184">
        <v>9.3844999999999992</v>
      </c>
      <c r="Q1072" s="184">
        <v>11.2201</v>
      </c>
      <c r="R1072" s="184">
        <v>10.130100000000001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880</v>
      </c>
      <c r="C1073" s="180">
        <v>120392</v>
      </c>
      <c r="D1073" s="183">
        <v>45022</v>
      </c>
      <c r="E1073" s="184">
        <v>49.55</v>
      </c>
      <c r="F1073" s="184">
        <v>0.2631</v>
      </c>
      <c r="G1073" s="184">
        <v>0.93710000000000004</v>
      </c>
      <c r="H1073" s="184">
        <v>2.9716999999999998</v>
      </c>
      <c r="I1073" s="184">
        <v>3.1002999999999998</v>
      </c>
      <c r="J1073" s="184">
        <v>-0.74119999999999997</v>
      </c>
      <c r="K1073" s="184">
        <v>-0.93959999999999999</v>
      </c>
      <c r="L1073" s="184">
        <v>-0.64170000000000005</v>
      </c>
      <c r="M1073" s="184">
        <v>8.4719999999999995</v>
      </c>
      <c r="N1073" s="184">
        <v>-2.5756999999999999</v>
      </c>
      <c r="O1073" s="184">
        <v>28.1617</v>
      </c>
      <c r="P1073" s="184">
        <v>10.9903</v>
      </c>
      <c r="Q1073" s="184">
        <v>13.904400000000001</v>
      </c>
      <c r="R1073" s="184">
        <v>11.747</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1648</v>
      </c>
      <c r="C1074" s="180">
        <v>148353</v>
      </c>
      <c r="D1074" s="183">
        <v>45022</v>
      </c>
      <c r="E1074" s="184">
        <v>12.4033</v>
      </c>
      <c r="F1074" s="184">
        <v>8.0000000000000004E-4</v>
      </c>
      <c r="G1074" s="184">
        <v>0.71289999999999998</v>
      </c>
      <c r="H1074" s="184">
        <v>2.5024000000000002</v>
      </c>
      <c r="I1074" s="184">
        <v>2.5514999999999999</v>
      </c>
      <c r="J1074" s="184">
        <v>-1.0387999999999999</v>
      </c>
      <c r="K1074" s="184">
        <v>-2.1558999999999999</v>
      </c>
      <c r="L1074" s="184">
        <v>1.5482</v>
      </c>
      <c r="M1074" s="184">
        <v>11.8009</v>
      </c>
      <c r="N1074" s="184">
        <v>0.87670000000000003</v>
      </c>
      <c r="O1074" s="184"/>
      <c r="P1074" s="184"/>
      <c r="Q1074" s="184">
        <v>9.8970000000000002</v>
      </c>
      <c r="R1074" s="184">
        <v>6.9669999999999996</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1649</v>
      </c>
      <c r="C1075" s="180">
        <v>148351</v>
      </c>
      <c r="D1075" s="183">
        <v>45022</v>
      </c>
      <c r="E1075" s="184">
        <v>11.791</v>
      </c>
      <c r="F1075" s="184">
        <v>-4.1999999999999997E-3</v>
      </c>
      <c r="G1075" s="184">
        <v>0.69689999999999996</v>
      </c>
      <c r="H1075" s="184">
        <v>2.4582999999999999</v>
      </c>
      <c r="I1075" s="184">
        <v>2.4706999999999999</v>
      </c>
      <c r="J1075" s="184">
        <v>-1.2098</v>
      </c>
      <c r="K1075" s="184">
        <v>-2.6623000000000001</v>
      </c>
      <c r="L1075" s="184">
        <v>0.51149999999999995</v>
      </c>
      <c r="M1075" s="184">
        <v>10.0656</v>
      </c>
      <c r="N1075" s="184">
        <v>-1.2901</v>
      </c>
      <c r="O1075" s="184"/>
      <c r="P1075" s="184"/>
      <c r="Q1075" s="184">
        <v>7.4859999999999998</v>
      </c>
      <c r="R1075" s="184">
        <v>4.6224999999999996</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881</v>
      </c>
      <c r="C1076" s="180">
        <v>120490</v>
      </c>
      <c r="D1076" s="183">
        <v>45022</v>
      </c>
      <c r="E1076" s="184">
        <v>110.49250000000001</v>
      </c>
      <c r="F1076" s="184">
        <v>9.1300000000000006E-2</v>
      </c>
      <c r="G1076" s="184">
        <v>0.53639999999999999</v>
      </c>
      <c r="H1076" s="184">
        <v>2.0649999999999999</v>
      </c>
      <c r="I1076" s="184">
        <v>2.3214999999999999</v>
      </c>
      <c r="J1076" s="184">
        <v>-1.7927999999999999</v>
      </c>
      <c r="K1076" s="184">
        <v>-2.1335000000000002</v>
      </c>
      <c r="L1076" s="184">
        <v>1.2855000000000001</v>
      </c>
      <c r="M1076" s="184">
        <v>10.522500000000001</v>
      </c>
      <c r="N1076" s="184">
        <v>-0.14349999999999999</v>
      </c>
      <c r="O1076" s="184">
        <v>20.345700000000001</v>
      </c>
      <c r="P1076" s="184">
        <v>10.541399999999999</v>
      </c>
      <c r="Q1076" s="184">
        <v>11.484999999999999</v>
      </c>
      <c r="R1076" s="184">
        <v>10.527699999999999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1881</v>
      </c>
      <c r="C1077" s="180">
        <v>100219</v>
      </c>
      <c r="D1077" s="183">
        <v>45022</v>
      </c>
      <c r="E1077" s="184">
        <v>99.396699999999996</v>
      </c>
      <c r="F1077" s="184">
        <v>8.9300000000000004E-2</v>
      </c>
      <c r="G1077" s="184">
        <v>0.53049999999999997</v>
      </c>
      <c r="H1077" s="184">
        <v>2.0493000000000001</v>
      </c>
      <c r="I1077" s="184">
        <v>2.2942999999999998</v>
      </c>
      <c r="J1077" s="184">
        <v>-1.8508</v>
      </c>
      <c r="K1077" s="184">
        <v>-2.3052000000000001</v>
      </c>
      <c r="L1077" s="184">
        <v>0.9304</v>
      </c>
      <c r="M1077" s="184">
        <v>9.9306000000000001</v>
      </c>
      <c r="N1077" s="184">
        <v>-0.87370000000000003</v>
      </c>
      <c r="O1077" s="184">
        <v>19.212499999999999</v>
      </c>
      <c r="P1077" s="184">
        <v>9.4644999999999992</v>
      </c>
      <c r="Q1077" s="184">
        <v>8.5372000000000003</v>
      </c>
      <c r="R1077" s="184">
        <v>9.5717999999999996</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1650</v>
      </c>
      <c r="C1078" s="180">
        <v>114458</v>
      </c>
      <c r="D1078" s="183">
        <v>45022</v>
      </c>
      <c r="E1078" s="184">
        <v>375.71199999999999</v>
      </c>
      <c r="F1078" s="184">
        <v>0.26369999999999999</v>
      </c>
      <c r="G1078" s="184">
        <v>1.0185</v>
      </c>
      <c r="H1078" s="184">
        <v>2.7364000000000002</v>
      </c>
      <c r="I1078" s="184">
        <v>2.5213000000000001</v>
      </c>
      <c r="J1078" s="184">
        <v>-0.73270000000000002</v>
      </c>
      <c r="K1078" s="184">
        <v>-1.1997</v>
      </c>
      <c r="L1078" s="184">
        <v>1.0185</v>
      </c>
      <c r="M1078" s="184">
        <v>9.1617999999999995</v>
      </c>
      <c r="N1078" s="184">
        <v>-0.122</v>
      </c>
      <c r="O1078" s="184">
        <v>29.589600000000001</v>
      </c>
      <c r="P1078" s="184">
        <v>11.325900000000001</v>
      </c>
      <c r="Q1078" s="184">
        <v>18.591799999999999</v>
      </c>
      <c r="R1078" s="184">
        <v>9.6107999999999993</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1651</v>
      </c>
      <c r="C1079" s="180">
        <v>120152</v>
      </c>
      <c r="D1079" s="183">
        <v>45022</v>
      </c>
      <c r="E1079" s="184">
        <v>420.76499999999999</v>
      </c>
      <c r="F1079" s="184">
        <v>0.26740000000000003</v>
      </c>
      <c r="G1079" s="184">
        <v>1.0290999999999999</v>
      </c>
      <c r="H1079" s="184">
        <v>2.7646999999999999</v>
      </c>
      <c r="I1079" s="184">
        <v>2.5741000000000001</v>
      </c>
      <c r="J1079" s="184">
        <v>-0.61509999999999998</v>
      </c>
      <c r="K1079" s="184">
        <v>-0.87590000000000001</v>
      </c>
      <c r="L1079" s="184">
        <v>1.6742999999999999</v>
      </c>
      <c r="M1079" s="184">
        <v>10.2255</v>
      </c>
      <c r="N1079" s="184">
        <v>1.1721999999999999</v>
      </c>
      <c r="O1079" s="184">
        <v>31.186</v>
      </c>
      <c r="P1079" s="184">
        <v>12.6393</v>
      </c>
      <c r="Q1079" s="184">
        <v>13.850300000000001</v>
      </c>
      <c r="R1079" s="184">
        <v>10.9953</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1720</v>
      </c>
      <c r="C1080" s="180">
        <v>114457</v>
      </c>
      <c r="D1080" s="183">
        <v>45022</v>
      </c>
      <c r="E1080" s="184">
        <v>501.285432069617</v>
      </c>
      <c r="F1080" s="184">
        <v>0.2646</v>
      </c>
      <c r="G1080" s="184">
        <v>1.0185999999999999</v>
      </c>
      <c r="H1080" s="184">
        <v>2.7368999999999999</v>
      </c>
      <c r="I1080" s="184">
        <v>2.5219</v>
      </c>
      <c r="J1080" s="184">
        <v>-0.73280000000000001</v>
      </c>
      <c r="K1080" s="184">
        <v>-1.1999</v>
      </c>
      <c r="L1080" s="184">
        <v>1.0185999999999999</v>
      </c>
      <c r="M1080" s="184">
        <v>9.1608999999999998</v>
      </c>
      <c r="N1080" s="184">
        <v>-0.1236</v>
      </c>
      <c r="O1080" s="184">
        <v>29.5886</v>
      </c>
      <c r="P1080" s="184">
        <v>11.049899999999999</v>
      </c>
      <c r="Q1080" s="184">
        <v>17.491299999999999</v>
      </c>
      <c r="R1080" s="184">
        <v>9.6096000000000004</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1721</v>
      </c>
      <c r="C1081" s="180">
        <v>120153</v>
      </c>
      <c r="D1081" s="183">
        <v>45022</v>
      </c>
      <c r="E1081" s="184">
        <v>115.70897636866501</v>
      </c>
      <c r="F1081" s="184">
        <v>0.26669999999999999</v>
      </c>
      <c r="G1081" s="184">
        <v>1.0276000000000001</v>
      </c>
      <c r="H1081" s="184">
        <v>2.7645</v>
      </c>
      <c r="I1081" s="184">
        <v>2.5731999999999999</v>
      </c>
      <c r="J1081" s="184">
        <v>-0.61619999999999997</v>
      </c>
      <c r="K1081" s="184">
        <v>-0.87639999999999996</v>
      </c>
      <c r="L1081" s="184">
        <v>1.6736</v>
      </c>
      <c r="M1081" s="184">
        <v>10.2248</v>
      </c>
      <c r="N1081" s="184">
        <v>1.1708000000000001</v>
      </c>
      <c r="O1081" s="184">
        <v>31.186199999999999</v>
      </c>
      <c r="P1081" s="184">
        <v>12.3627</v>
      </c>
      <c r="Q1081" s="184">
        <v>13.456300000000001</v>
      </c>
      <c r="R1081" s="184">
        <v>10.994300000000001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882</v>
      </c>
      <c r="C1082" s="180">
        <v>119308</v>
      </c>
      <c r="D1082" s="183"/>
      <c r="E1082" s="184"/>
      <c r="F1082" s="184"/>
      <c r="G1082" s="184"/>
      <c r="H1082" s="184"/>
      <c r="I1082" s="184"/>
      <c r="J1082" s="184"/>
      <c r="K1082" s="184"/>
      <c r="L1082" s="184"/>
      <c r="M1082" s="184"/>
      <c r="N1082" s="184"/>
      <c r="O1082" s="184"/>
      <c r="P1082" s="184"/>
      <c r="Q1082" s="184"/>
      <c r="R1082" s="184"/>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883</v>
      </c>
      <c r="C1083" s="180">
        <v>118069</v>
      </c>
      <c r="D1083" s="183"/>
      <c r="E1083" s="184"/>
      <c r="F1083" s="184"/>
      <c r="G1083" s="184"/>
      <c r="H1083" s="184"/>
      <c r="I1083" s="184"/>
      <c r="J1083" s="184"/>
      <c r="K1083" s="184"/>
      <c r="L1083" s="184"/>
      <c r="M1083" s="184"/>
      <c r="N1083" s="184"/>
      <c r="O1083" s="184"/>
      <c r="P1083" s="184"/>
      <c r="Q1083" s="184"/>
      <c r="R1083" s="184"/>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884</v>
      </c>
      <c r="C1084" s="180">
        <v>120267</v>
      </c>
      <c r="D1084" s="183">
        <v>45022</v>
      </c>
      <c r="E1084" s="184">
        <v>43.119799999999998</v>
      </c>
      <c r="F1084" s="184">
        <v>6.3399999999999998E-2</v>
      </c>
      <c r="G1084" s="184">
        <v>0.66300000000000003</v>
      </c>
      <c r="H1084" s="184">
        <v>2.4445000000000001</v>
      </c>
      <c r="I1084" s="184">
        <v>2.4091999999999998</v>
      </c>
      <c r="J1084" s="184">
        <v>-0.9264</v>
      </c>
      <c r="K1084" s="184">
        <v>-2.2006999999999999</v>
      </c>
      <c r="L1084" s="184">
        <v>-1.3919999999999999</v>
      </c>
      <c r="M1084" s="184">
        <v>7.2103999999999999</v>
      </c>
      <c r="N1084" s="184">
        <v>-4.1077000000000004</v>
      </c>
      <c r="O1084" s="184">
        <v>23.973600000000001</v>
      </c>
      <c r="P1084" s="184">
        <v>10.7532</v>
      </c>
      <c r="Q1084" s="184">
        <v>12.0428</v>
      </c>
      <c r="R1084" s="184">
        <v>8.7978000000000005</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1757</v>
      </c>
      <c r="C1085" s="180">
        <v>106871</v>
      </c>
      <c r="D1085" s="183">
        <v>45022</v>
      </c>
      <c r="E1085" s="184">
        <v>43.315485727210998</v>
      </c>
      <c r="F1085" s="184">
        <v>6.0699999999999997E-2</v>
      </c>
      <c r="G1085" s="184">
        <v>0.65469999999999995</v>
      </c>
      <c r="H1085" s="184">
        <v>2.4232999999999998</v>
      </c>
      <c r="I1085" s="184">
        <v>2.371</v>
      </c>
      <c r="J1085" s="184">
        <v>-1.0003</v>
      </c>
      <c r="K1085" s="184">
        <v>-2.4413</v>
      </c>
      <c r="L1085" s="184">
        <v>-1.9013</v>
      </c>
      <c r="M1085" s="184">
        <v>6.3845000000000001</v>
      </c>
      <c r="N1085" s="184">
        <v>-5.1376999999999997</v>
      </c>
      <c r="O1085" s="184">
        <v>22.438800000000001</v>
      </c>
      <c r="P1085" s="184">
        <v>9.4826999999999995</v>
      </c>
      <c r="Q1085" s="184">
        <v>9.7905999999999995</v>
      </c>
      <c r="R1085" s="184">
        <v>7.4157000000000002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2004</v>
      </c>
      <c r="C1086" s="180">
        <v>146549</v>
      </c>
      <c r="D1086" s="183">
        <v>45022</v>
      </c>
      <c r="E1086" s="184">
        <v>16.5868</v>
      </c>
      <c r="F1086" s="184">
        <v>0.22239999999999999</v>
      </c>
      <c r="G1086" s="184">
        <v>1.0035000000000001</v>
      </c>
      <c r="H1086" s="184">
        <v>3.0792999999999999</v>
      </c>
      <c r="I1086" s="184">
        <v>2.952</v>
      </c>
      <c r="J1086" s="184">
        <v>-0.39329999999999998</v>
      </c>
      <c r="K1086" s="184">
        <v>-1.8956</v>
      </c>
      <c r="L1086" s="184">
        <v>-3.9800000000000002E-2</v>
      </c>
      <c r="M1086" s="184">
        <v>8.6824999999999992</v>
      </c>
      <c r="N1086" s="184">
        <v>-1.4543999999999999</v>
      </c>
      <c r="O1086" s="184">
        <v>29.188700000000001</v>
      </c>
      <c r="P1086" s="184"/>
      <c r="Q1086" s="184">
        <v>13.2631</v>
      </c>
      <c r="R1086" s="184">
        <v>10.676600000000001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2005</v>
      </c>
      <c r="C1087" s="180">
        <v>146551</v>
      </c>
      <c r="D1087" s="183">
        <v>45022</v>
      </c>
      <c r="E1087" s="184">
        <v>15.3567</v>
      </c>
      <c r="F1087" s="184">
        <v>0.21729999999999999</v>
      </c>
      <c r="G1087" s="184">
        <v>0.98970000000000002</v>
      </c>
      <c r="H1087" s="184">
        <v>3.0388000000000002</v>
      </c>
      <c r="I1087" s="184">
        <v>2.8786999999999998</v>
      </c>
      <c r="J1087" s="184">
        <v>-0.54979999999999996</v>
      </c>
      <c r="K1087" s="184">
        <v>-2.3639000000000001</v>
      </c>
      <c r="L1087" s="184">
        <v>-1.0414000000000001</v>
      </c>
      <c r="M1087" s="184">
        <v>7.0631000000000004</v>
      </c>
      <c r="N1087" s="184">
        <v>-3.375</v>
      </c>
      <c r="O1087" s="184">
        <v>26.832699999999999</v>
      </c>
      <c r="P1087" s="184"/>
      <c r="Q1087" s="184">
        <v>11.135300000000001</v>
      </c>
      <c r="R1087" s="184">
        <v>8.6229999999999993</v>
      </c>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885</v>
      </c>
      <c r="C1088" s="180">
        <v>118825</v>
      </c>
      <c r="D1088" s="183">
        <v>45022</v>
      </c>
      <c r="E1088" s="184">
        <v>85.662999999999997</v>
      </c>
      <c r="F1088" s="184">
        <v>0.19059999999999999</v>
      </c>
      <c r="G1088" s="184">
        <v>0.99980000000000002</v>
      </c>
      <c r="H1088" s="184">
        <v>3.0991</v>
      </c>
      <c r="I1088" s="184">
        <v>2.7824</v>
      </c>
      <c r="J1088" s="184">
        <v>-0.81399999999999995</v>
      </c>
      <c r="K1088" s="184">
        <v>-1.9459</v>
      </c>
      <c r="L1088" s="184">
        <v>0.25979999999999998</v>
      </c>
      <c r="M1088" s="184">
        <v>8.1044</v>
      </c>
      <c r="N1088" s="184">
        <v>-0.55030000000000001</v>
      </c>
      <c r="O1088" s="184">
        <v>29.760899999999999</v>
      </c>
      <c r="P1088" s="184">
        <v>12.1798</v>
      </c>
      <c r="Q1088" s="184">
        <v>15.9122</v>
      </c>
      <c r="R1088" s="184">
        <v>10.224299999999999</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886</v>
      </c>
      <c r="C1089" s="180">
        <v>107578</v>
      </c>
      <c r="D1089" s="183">
        <v>45022</v>
      </c>
      <c r="E1089" s="184">
        <v>77.718000000000004</v>
      </c>
      <c r="F1089" s="184">
        <v>0.18820000000000001</v>
      </c>
      <c r="G1089" s="184">
        <v>0.99150000000000005</v>
      </c>
      <c r="H1089" s="184">
        <v>3.0756000000000001</v>
      </c>
      <c r="I1089" s="184">
        <v>2.7418</v>
      </c>
      <c r="J1089" s="184">
        <v>-0.90280000000000005</v>
      </c>
      <c r="K1089" s="184">
        <v>-2.1972</v>
      </c>
      <c r="L1089" s="184">
        <v>-0.25919999999999999</v>
      </c>
      <c r="M1089" s="184">
        <v>7.2594000000000003</v>
      </c>
      <c r="N1089" s="184">
        <v>-1.5717000000000001</v>
      </c>
      <c r="O1089" s="184">
        <v>28.3874</v>
      </c>
      <c r="P1089" s="184">
        <v>11.007099999999999</v>
      </c>
      <c r="Q1089" s="184">
        <v>14.6341</v>
      </c>
      <c r="R1089" s="184">
        <v>9.0739999999999998</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1745</v>
      </c>
      <c r="C1090" s="180">
        <v>119148</v>
      </c>
      <c r="D1090" s="183"/>
      <c r="E1090" s="184"/>
      <c r="F1090" s="184"/>
      <c r="G1090" s="184"/>
      <c r="H1090" s="184"/>
      <c r="I1090" s="184"/>
      <c r="J1090" s="184"/>
      <c r="K1090" s="184"/>
      <c r="L1090" s="184"/>
      <c r="M1090" s="184"/>
      <c r="N1090" s="184"/>
      <c r="O1090" s="184"/>
      <c r="P1090" s="184"/>
      <c r="Q1090" s="184"/>
      <c r="R1090" s="184"/>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1802</v>
      </c>
      <c r="C1091" s="180">
        <v>115790</v>
      </c>
      <c r="D1091" s="183"/>
      <c r="E1091" s="184"/>
      <c r="F1091" s="184"/>
      <c r="G1091" s="184"/>
      <c r="H1091" s="184"/>
      <c r="I1091" s="184"/>
      <c r="J1091" s="184"/>
      <c r="K1091" s="184"/>
      <c r="L1091" s="184"/>
      <c r="M1091" s="184"/>
      <c r="N1091" s="184"/>
      <c r="O1091" s="184"/>
      <c r="P1091" s="184"/>
      <c r="Q1091" s="184"/>
      <c r="R1091" s="184"/>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887</v>
      </c>
      <c r="C1092" s="180">
        <v>106235</v>
      </c>
      <c r="D1092" s="183">
        <v>45022</v>
      </c>
      <c r="E1092" s="184">
        <v>54.695500000000003</v>
      </c>
      <c r="F1092" s="184">
        <v>0.26819999999999999</v>
      </c>
      <c r="G1092" s="184">
        <v>1.0716000000000001</v>
      </c>
      <c r="H1092" s="184">
        <v>2.8673999999999999</v>
      </c>
      <c r="I1092" s="184">
        <v>2.6011000000000002</v>
      </c>
      <c r="J1092" s="184">
        <v>-0.27350000000000002</v>
      </c>
      <c r="K1092" s="184">
        <v>0.13600000000000001</v>
      </c>
      <c r="L1092" s="184">
        <v>2.0072999999999999</v>
      </c>
      <c r="M1092" s="184">
        <v>13.9361</v>
      </c>
      <c r="N1092" s="184">
        <v>5.0591999999999997</v>
      </c>
      <c r="O1092" s="184">
        <v>33.625300000000003</v>
      </c>
      <c r="P1092" s="184">
        <v>11.3842</v>
      </c>
      <c r="Q1092" s="184">
        <v>11.452400000000001</v>
      </c>
      <c r="R1092" s="184">
        <v>16.196200000000001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888</v>
      </c>
      <c r="C1093" s="180">
        <v>118632</v>
      </c>
      <c r="D1093" s="183">
        <v>45022</v>
      </c>
      <c r="E1093" s="184">
        <v>59.831899999999997</v>
      </c>
      <c r="F1093" s="184">
        <v>0.27029999999999998</v>
      </c>
      <c r="G1093" s="184">
        <v>1.0783</v>
      </c>
      <c r="H1093" s="184">
        <v>2.8851</v>
      </c>
      <c r="I1093" s="184">
        <v>2.6313</v>
      </c>
      <c r="J1093" s="184">
        <v>-0.20910000000000001</v>
      </c>
      <c r="K1093" s="184">
        <v>0.33879999999999999</v>
      </c>
      <c r="L1093" s="184">
        <v>2.4382000000000001</v>
      </c>
      <c r="M1093" s="184">
        <v>14.6629</v>
      </c>
      <c r="N1093" s="184">
        <v>5.9546000000000001</v>
      </c>
      <c r="O1093" s="184">
        <v>34.749899999999997</v>
      </c>
      <c r="P1093" s="184">
        <v>12.360300000000001</v>
      </c>
      <c r="Q1093" s="184">
        <v>14.742699999999999</v>
      </c>
      <c r="R1093" s="184">
        <v>17.178799999999999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889</v>
      </c>
      <c r="C1094" s="180">
        <v>138308</v>
      </c>
      <c r="D1094" s="183">
        <v>45022</v>
      </c>
      <c r="E1094" s="184">
        <v>244.5</v>
      </c>
      <c r="F1094" s="184">
        <v>0.18440000000000001</v>
      </c>
      <c r="G1094" s="184">
        <v>0.7873</v>
      </c>
      <c r="H1094" s="184">
        <v>2.7225000000000001</v>
      </c>
      <c r="I1094" s="184">
        <v>2.4599000000000002</v>
      </c>
      <c r="J1094" s="184">
        <v>-0.33429999999999999</v>
      </c>
      <c r="K1094" s="184">
        <v>-1.4986999999999999</v>
      </c>
      <c r="L1094" s="184">
        <v>2.6017999999999999</v>
      </c>
      <c r="M1094" s="184">
        <v>11.491099999999999</v>
      </c>
      <c r="N1094" s="184">
        <v>1.3976</v>
      </c>
      <c r="O1094" s="184">
        <v>25.680599999999998</v>
      </c>
      <c r="P1094" s="184">
        <v>9.1390999999999991</v>
      </c>
      <c r="Q1094" s="184">
        <v>17.1508</v>
      </c>
      <c r="R1094" s="184">
        <v>7.4046000000000003</v>
      </c>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890</v>
      </c>
      <c r="C1095" s="180">
        <v>138312</v>
      </c>
      <c r="D1095" s="183">
        <v>45022</v>
      </c>
      <c r="E1095" s="184">
        <v>280.19</v>
      </c>
      <c r="F1095" s="184">
        <v>0.19309999999999999</v>
      </c>
      <c r="G1095" s="184">
        <v>0.79859999999999998</v>
      </c>
      <c r="H1095" s="184">
        <v>2.7578999999999998</v>
      </c>
      <c r="I1095" s="184">
        <v>2.5209999999999999</v>
      </c>
      <c r="J1095" s="184">
        <v>-0.20660000000000001</v>
      </c>
      <c r="K1095" s="184">
        <v>-1.1292</v>
      </c>
      <c r="L1095" s="184">
        <v>3.3873000000000002</v>
      </c>
      <c r="M1095" s="184">
        <v>12.7752</v>
      </c>
      <c r="N1095" s="184">
        <v>2.9428999999999998</v>
      </c>
      <c r="O1095" s="184">
        <v>27.576499999999999</v>
      </c>
      <c r="P1095" s="184">
        <v>10.722</v>
      </c>
      <c r="Q1095" s="184">
        <v>13.2826</v>
      </c>
      <c r="R1095" s="184">
        <v>9.0254999999999992</v>
      </c>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1652</v>
      </c>
      <c r="C1096" s="180">
        <v>148524</v>
      </c>
      <c r="D1096" s="183"/>
      <c r="E1096" s="184"/>
      <c r="F1096" s="184"/>
      <c r="G1096" s="184"/>
      <c r="H1096" s="184"/>
      <c r="I1096" s="184"/>
      <c r="J1096" s="184"/>
      <c r="K1096" s="184"/>
      <c r="L1096" s="184"/>
      <c r="M1096" s="184"/>
      <c r="N1096" s="184"/>
      <c r="O1096" s="184"/>
      <c r="P1096" s="184"/>
      <c r="Q1096" s="184"/>
      <c r="R1096" s="184"/>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1653</v>
      </c>
      <c r="C1097" s="180">
        <v>148491</v>
      </c>
      <c r="D1097" s="183"/>
      <c r="E1097" s="184"/>
      <c r="F1097" s="184"/>
      <c r="G1097" s="184"/>
      <c r="H1097" s="184"/>
      <c r="I1097" s="184"/>
      <c r="J1097" s="184"/>
      <c r="K1097" s="184"/>
      <c r="L1097" s="184"/>
      <c r="M1097" s="184"/>
      <c r="N1097" s="184"/>
      <c r="O1097" s="184"/>
      <c r="P1097" s="184"/>
      <c r="Q1097" s="184"/>
      <c r="R1097" s="184"/>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891</v>
      </c>
      <c r="C1098" s="180">
        <v>119598</v>
      </c>
      <c r="D1098" s="183">
        <v>45022</v>
      </c>
      <c r="E1098" s="184">
        <v>68.3506</v>
      </c>
      <c r="F1098" s="184">
        <v>0.4849</v>
      </c>
      <c r="G1098" s="184">
        <v>1.1912</v>
      </c>
      <c r="H1098" s="184">
        <v>2.7563</v>
      </c>
      <c r="I1098" s="184">
        <v>2.6307999999999998</v>
      </c>
      <c r="J1098" s="184">
        <v>-0.14680000000000001</v>
      </c>
      <c r="K1098" s="184">
        <v>-0.65700000000000003</v>
      </c>
      <c r="L1098" s="184">
        <v>2.0724999999999998</v>
      </c>
      <c r="M1098" s="184">
        <v>11.012700000000001</v>
      </c>
      <c r="N1098" s="184">
        <v>2.8081</v>
      </c>
      <c r="O1098" s="184">
        <v>31.509</v>
      </c>
      <c r="P1098" s="184">
        <v>11.247400000000001</v>
      </c>
      <c r="Q1098" s="184">
        <v>14.7011</v>
      </c>
      <c r="R1098" s="184">
        <v>11.1213</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892</v>
      </c>
      <c r="C1099" s="180">
        <v>103504</v>
      </c>
      <c r="D1099" s="183">
        <v>45022</v>
      </c>
      <c r="E1099" s="184">
        <v>62.692399999999999</v>
      </c>
      <c r="F1099" s="184">
        <v>0.48280000000000001</v>
      </c>
      <c r="G1099" s="184">
        <v>1.1848000000000001</v>
      </c>
      <c r="H1099" s="184">
        <v>2.7395999999999998</v>
      </c>
      <c r="I1099" s="184">
        <v>2.6025</v>
      </c>
      <c r="J1099" s="184">
        <v>-0.2077</v>
      </c>
      <c r="K1099" s="184">
        <v>-0.83199999999999996</v>
      </c>
      <c r="L1099" s="184">
        <v>1.7082999999999999</v>
      </c>
      <c r="M1099" s="184">
        <v>10.4192</v>
      </c>
      <c r="N1099" s="184">
        <v>2.0849000000000002</v>
      </c>
      <c r="O1099" s="184">
        <v>30.540800000000001</v>
      </c>
      <c r="P1099" s="184">
        <v>10.378500000000001</v>
      </c>
      <c r="Q1099" s="184">
        <v>11.249499999999999</v>
      </c>
      <c r="R1099" s="184">
        <v>10.3104</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1765</v>
      </c>
      <c r="C1100" s="180">
        <v>148507</v>
      </c>
      <c r="D1100" s="183">
        <v>45022</v>
      </c>
      <c r="E1100" s="184">
        <v>15.4657</v>
      </c>
      <c r="F1100" s="184">
        <v>0.23200000000000001</v>
      </c>
      <c r="G1100" s="184">
        <v>1.0216000000000001</v>
      </c>
      <c r="H1100" s="184">
        <v>3.0853999999999999</v>
      </c>
      <c r="I1100" s="184">
        <v>2.9125999999999999</v>
      </c>
      <c r="J1100" s="184">
        <v>-0.61309999999999998</v>
      </c>
      <c r="K1100" s="184">
        <v>-2.0407999999999999</v>
      </c>
      <c r="L1100" s="184">
        <v>0.94310000000000005</v>
      </c>
      <c r="M1100" s="184">
        <v>10.594900000000001</v>
      </c>
      <c r="N1100" s="184">
        <v>0.5272</v>
      </c>
      <c r="O1100" s="184"/>
      <c r="P1100" s="184"/>
      <c r="Q1100" s="184">
        <v>19.112100000000002</v>
      </c>
      <c r="R1100" s="184">
        <v>11.7897</v>
      </c>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1766</v>
      </c>
      <c r="C1101" s="180">
        <v>148504</v>
      </c>
      <c r="D1101" s="183">
        <v>45022</v>
      </c>
      <c r="E1101" s="184">
        <v>14.835800000000001</v>
      </c>
      <c r="F1101" s="184">
        <v>0.2283</v>
      </c>
      <c r="G1101" s="184">
        <v>1.0104</v>
      </c>
      <c r="H1101" s="184">
        <v>3.0556999999999999</v>
      </c>
      <c r="I1101" s="184">
        <v>2.8607</v>
      </c>
      <c r="J1101" s="184">
        <v>-0.72540000000000004</v>
      </c>
      <c r="K1101" s="184">
        <v>-2.3691</v>
      </c>
      <c r="L1101" s="184">
        <v>0.2581</v>
      </c>
      <c r="M1101" s="184">
        <v>9.4650999999999996</v>
      </c>
      <c r="N1101" s="184">
        <v>-0.84350000000000003</v>
      </c>
      <c r="O1101" s="184"/>
      <c r="P1101" s="184"/>
      <c r="Q1101" s="184">
        <v>17.141999999999999</v>
      </c>
      <c r="R1101" s="184">
        <v>10.0206</v>
      </c>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893</v>
      </c>
      <c r="C1102" s="180">
        <v>119160</v>
      </c>
      <c r="D1102" s="183">
        <v>45022</v>
      </c>
      <c r="E1102" s="184">
        <v>373.75749999999999</v>
      </c>
      <c r="F1102" s="184">
        <v>9.1499999999999998E-2</v>
      </c>
      <c r="G1102" s="184">
        <v>1.0102</v>
      </c>
      <c r="H1102" s="184">
        <v>3.0918999999999999</v>
      </c>
      <c r="I1102" s="184">
        <v>2.6095999999999999</v>
      </c>
      <c r="J1102" s="184">
        <v>-0.72809999999999997</v>
      </c>
      <c r="K1102" s="184">
        <v>-1.8644000000000001</v>
      </c>
      <c r="L1102" s="184">
        <v>2.0182000000000002</v>
      </c>
      <c r="M1102" s="184">
        <v>10.791700000000001</v>
      </c>
      <c r="N1102" s="184">
        <v>-0.1371</v>
      </c>
      <c r="O1102" s="184">
        <v>30.540099999999999</v>
      </c>
      <c r="P1102" s="184">
        <v>11.276300000000001</v>
      </c>
      <c r="Q1102" s="184">
        <v>12.7949</v>
      </c>
      <c r="R1102" s="184">
        <v>11.642200000000001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1989</v>
      </c>
      <c r="C1103" s="180">
        <v>100475</v>
      </c>
      <c r="D1103" s="183">
        <v>45022</v>
      </c>
      <c r="E1103" s="184">
        <v>730.48365793265896</v>
      </c>
      <c r="F1103" s="184">
        <v>8.8900000000000007E-2</v>
      </c>
      <c r="G1103" s="184">
        <v>1.0022</v>
      </c>
      <c r="H1103" s="184">
        <v>3.0703</v>
      </c>
      <c r="I1103" s="184">
        <v>2.5724</v>
      </c>
      <c r="J1103" s="184">
        <v>-0.81</v>
      </c>
      <c r="K1103" s="184">
        <v>-2.1234999999999999</v>
      </c>
      <c r="L1103" s="184">
        <v>1.4652000000000001</v>
      </c>
      <c r="M1103" s="184">
        <v>9.8770000000000007</v>
      </c>
      <c r="N1103" s="184">
        <v>-1.2564</v>
      </c>
      <c r="O1103" s="184">
        <v>29.3443</v>
      </c>
      <c r="P1103" s="184">
        <v>10.180099999999999</v>
      </c>
      <c r="Q1103" s="184">
        <v>18.781600000000001</v>
      </c>
      <c r="R1103" s="184">
        <v>10.5543</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894</v>
      </c>
      <c r="C1104" s="180">
        <v>118870</v>
      </c>
      <c r="D1104" s="183">
        <v>45022</v>
      </c>
      <c r="E1104" s="184">
        <v>105.33</v>
      </c>
      <c r="F1104" s="184">
        <v>0.65939999999999999</v>
      </c>
      <c r="G1104" s="184">
        <v>1.0845</v>
      </c>
      <c r="H1104" s="184">
        <v>2.8010999999999999</v>
      </c>
      <c r="I1104" s="184">
        <v>2.1431</v>
      </c>
      <c r="J1104" s="184">
        <v>-0.61329999999999996</v>
      </c>
      <c r="K1104" s="184">
        <v>-6.6140999999999996</v>
      </c>
      <c r="L1104" s="184">
        <v>-7.6700999999999997</v>
      </c>
      <c r="M1104" s="184">
        <v>7.6334</v>
      </c>
      <c r="N1104" s="184">
        <v>-5.7954999999999997</v>
      </c>
      <c r="O1104" s="184">
        <v>23.259</v>
      </c>
      <c r="P1104" s="184">
        <v>7.1529999999999996</v>
      </c>
      <c r="Q1104" s="184">
        <v>8.8173999999999992</v>
      </c>
      <c r="R1104" s="184">
        <v>6.6753999999999998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895</v>
      </c>
      <c r="C1105" s="180">
        <v>101209</v>
      </c>
      <c r="D1105" s="183">
        <v>45022</v>
      </c>
      <c r="E1105" s="184">
        <v>133.106666666667</v>
      </c>
      <c r="F1105" s="184">
        <v>0.6452</v>
      </c>
      <c r="G1105" s="184">
        <v>1.0833999999999999</v>
      </c>
      <c r="H1105" s="184">
        <v>2.7904</v>
      </c>
      <c r="I1105" s="184">
        <v>2.1383000000000001</v>
      </c>
      <c r="J1105" s="184">
        <v>-0.61719999999999997</v>
      </c>
      <c r="K1105" s="184">
        <v>-6.6311</v>
      </c>
      <c r="L1105" s="184">
        <v>-7.7186000000000003</v>
      </c>
      <c r="M1105" s="184">
        <v>7.5637999999999996</v>
      </c>
      <c r="N1105" s="184">
        <v>-5.8829000000000002</v>
      </c>
      <c r="O1105" s="184">
        <v>23.149899999999999</v>
      </c>
      <c r="P1105" s="184">
        <v>6.9112999999999998</v>
      </c>
      <c r="Q1105" s="184">
        <v>9.6422000000000008</v>
      </c>
      <c r="R1105" s="184">
        <v>6.5823999999999998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896</v>
      </c>
      <c r="C1106" s="180">
        <v>141248</v>
      </c>
      <c r="D1106" s="183">
        <v>45022</v>
      </c>
      <c r="E1106" s="184">
        <v>16.920000000000002</v>
      </c>
      <c r="F1106" s="184">
        <v>0.23699999999999999</v>
      </c>
      <c r="G1106" s="184">
        <v>1.0752999999999999</v>
      </c>
      <c r="H1106" s="184">
        <v>3.1078999999999999</v>
      </c>
      <c r="I1106" s="184">
        <v>2.9823</v>
      </c>
      <c r="J1106" s="184">
        <v>-0.35339999999999999</v>
      </c>
      <c r="K1106" s="184">
        <v>-1.3411</v>
      </c>
      <c r="L1106" s="184">
        <v>1.0752999999999999</v>
      </c>
      <c r="M1106" s="184">
        <v>9.0908999999999995</v>
      </c>
      <c r="N1106" s="184">
        <v>-1.3986000000000001</v>
      </c>
      <c r="O1106" s="184">
        <v>28.434899999999999</v>
      </c>
      <c r="P1106" s="184">
        <v>9.7158999999999995</v>
      </c>
      <c r="Q1106" s="184">
        <v>9.3117999999999999</v>
      </c>
      <c r="R1106" s="184">
        <v>10.0137</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897</v>
      </c>
      <c r="C1107" s="180">
        <v>141247</v>
      </c>
      <c r="D1107" s="183">
        <v>45022</v>
      </c>
      <c r="E1107" s="184">
        <v>16.239999999999998</v>
      </c>
      <c r="F1107" s="184">
        <v>0.18509999999999999</v>
      </c>
      <c r="G1107" s="184">
        <v>0.995</v>
      </c>
      <c r="H1107" s="184">
        <v>3.0457000000000001</v>
      </c>
      <c r="I1107" s="184">
        <v>2.9150999999999998</v>
      </c>
      <c r="J1107" s="184">
        <v>-0.42920000000000003</v>
      </c>
      <c r="K1107" s="184">
        <v>-1.5161</v>
      </c>
      <c r="L1107" s="184">
        <v>0.68200000000000005</v>
      </c>
      <c r="M1107" s="184">
        <v>8.4835999999999991</v>
      </c>
      <c r="N1107" s="184">
        <v>-2.1686999999999999</v>
      </c>
      <c r="O1107" s="184">
        <v>27.6068</v>
      </c>
      <c r="P1107" s="184">
        <v>9.0670000000000002</v>
      </c>
      <c r="Q1107" s="184">
        <v>8.5553000000000008</v>
      </c>
      <c r="R1107" s="184">
        <v>9.2355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1654</v>
      </c>
      <c r="C1108" s="180">
        <v>120656</v>
      </c>
      <c r="D1108" s="183">
        <v>45022</v>
      </c>
      <c r="E1108" s="184">
        <v>202.3364</v>
      </c>
      <c r="F1108" s="184">
        <v>0.189</v>
      </c>
      <c r="G1108" s="184">
        <v>0.98970000000000002</v>
      </c>
      <c r="H1108" s="184">
        <v>3.0802</v>
      </c>
      <c r="I1108" s="184">
        <v>2.6273</v>
      </c>
      <c r="J1108" s="184">
        <v>-0.89100000000000001</v>
      </c>
      <c r="K1108" s="184">
        <v>-1.7453000000000001</v>
      </c>
      <c r="L1108" s="184">
        <v>-1.5335000000000001</v>
      </c>
      <c r="M1108" s="184">
        <v>7.1124000000000001</v>
      </c>
      <c r="N1108" s="184">
        <v>-3.77</v>
      </c>
      <c r="O1108" s="184">
        <v>28.931799999999999</v>
      </c>
      <c r="P1108" s="184">
        <v>11.423400000000001</v>
      </c>
      <c r="Q1108" s="184">
        <v>12.9488</v>
      </c>
      <c r="R1108" s="184">
        <v>9.0940999999999992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1722</v>
      </c>
      <c r="C1109" s="180">
        <v>120657</v>
      </c>
      <c r="D1109" s="183">
        <v>45022</v>
      </c>
      <c r="E1109" s="184">
        <v>90.818558260937806</v>
      </c>
      <c r="F1109" s="184">
        <v>0.1888</v>
      </c>
      <c r="G1109" s="184">
        <v>0.98970000000000002</v>
      </c>
      <c r="H1109" s="184">
        <v>3.0802</v>
      </c>
      <c r="I1109" s="184">
        <v>2.6272000000000002</v>
      </c>
      <c r="J1109" s="184">
        <v>-0.8911</v>
      </c>
      <c r="K1109" s="184">
        <v>-1.7452000000000001</v>
      </c>
      <c r="L1109" s="184">
        <v>-1.5336000000000001</v>
      </c>
      <c r="M1109" s="184">
        <v>7.1124000000000001</v>
      </c>
      <c r="N1109" s="184">
        <v>-3.77</v>
      </c>
      <c r="O1109" s="184">
        <v>28.941500000000001</v>
      </c>
      <c r="P1109" s="184">
        <v>11.116899999999999</v>
      </c>
      <c r="Q1109" s="184">
        <v>12.797700000000001</v>
      </c>
      <c r="R1109" s="184">
        <v>9.0954999999999995</v>
      </c>
    </row>
    <row r="1110" spans="1:34" x14ac:dyDescent="0.3">
      <c r="A1110" s="180" t="s">
        <v>858</v>
      </c>
      <c r="B1110" s="180" t="s">
        <v>1655</v>
      </c>
      <c r="C1110" s="180">
        <v>100651</v>
      </c>
      <c r="D1110" s="183">
        <v>45022</v>
      </c>
      <c r="E1110" s="184">
        <v>188.24109999999999</v>
      </c>
      <c r="F1110" s="184">
        <v>0.18679999999999999</v>
      </c>
      <c r="G1110" s="184">
        <v>0.98319999999999996</v>
      </c>
      <c r="H1110" s="184">
        <v>3.0623999999999998</v>
      </c>
      <c r="I1110" s="184">
        <v>2.5966</v>
      </c>
      <c r="J1110" s="184">
        <v>-0.95599999999999996</v>
      </c>
      <c r="K1110" s="184">
        <v>-1.9532</v>
      </c>
      <c r="L1110" s="184">
        <v>-1.9677</v>
      </c>
      <c r="M1110" s="184">
        <v>6.3960999999999997</v>
      </c>
      <c r="N1110" s="184">
        <v>-4.6342999999999996</v>
      </c>
      <c r="O1110" s="184">
        <v>27.7422</v>
      </c>
      <c r="P1110" s="184">
        <v>10.4407</v>
      </c>
      <c r="Q1110" s="184">
        <v>12.6059</v>
      </c>
      <c r="R1110" s="184">
        <v>8.1110000000000007</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1723</v>
      </c>
      <c r="C1111" s="180">
        <v>100650</v>
      </c>
      <c r="D1111" s="183">
        <v>45022</v>
      </c>
      <c r="E1111" s="184">
        <v>926.31994074146098</v>
      </c>
      <c r="F1111" s="184">
        <v>0.1867</v>
      </c>
      <c r="G1111" s="184">
        <v>0.98309999999999997</v>
      </c>
      <c r="H1111" s="184">
        <v>3.0621</v>
      </c>
      <c r="I1111" s="184">
        <v>2.5962999999999998</v>
      </c>
      <c r="J1111" s="184">
        <v>-0.95630000000000004</v>
      </c>
      <c r="K1111" s="184">
        <v>-1.9535</v>
      </c>
      <c r="L1111" s="184">
        <v>-1.9679</v>
      </c>
      <c r="M1111" s="184">
        <v>6.3956999999999997</v>
      </c>
      <c r="N1111" s="184">
        <v>-4.6345000000000001</v>
      </c>
      <c r="O1111" s="184">
        <v>27.7422</v>
      </c>
      <c r="P1111" s="184">
        <v>10.0321</v>
      </c>
      <c r="Q1111" s="184">
        <v>13.2103</v>
      </c>
      <c r="R1111" s="184">
        <v>8.1110000000000007</v>
      </c>
      <c r="T1111" s="106"/>
      <c r="U1111" s="107"/>
      <c r="V1111" s="107"/>
      <c r="W1111" s="107"/>
      <c r="X1111" s="107"/>
      <c r="Y1111" s="107"/>
      <c r="Z1111" s="107"/>
      <c r="AA1111" s="107"/>
      <c r="AB1111" s="107"/>
      <c r="AC1111" s="107"/>
      <c r="AD1111" s="107"/>
      <c r="AE1111" s="107"/>
      <c r="AF1111" s="107"/>
      <c r="AG1111" s="107"/>
      <c r="AH1111" s="107"/>
    </row>
    <row r="1112" spans="1:34" x14ac:dyDescent="0.3">
      <c r="A1112" s="185" t="s">
        <v>27</v>
      </c>
      <c r="B1112" s="180"/>
      <c r="C1112" s="180"/>
      <c r="D1112" s="180"/>
      <c r="E1112" s="180"/>
      <c r="F1112" s="186">
        <v>0.22807540983606558</v>
      </c>
      <c r="G1112" s="186">
        <v>0.98012950819672118</v>
      </c>
      <c r="H1112" s="186">
        <v>2.8474377049180331</v>
      </c>
      <c r="I1112" s="186">
        <v>2.6886016393442618</v>
      </c>
      <c r="J1112" s="186">
        <v>-0.54726721311475413</v>
      </c>
      <c r="K1112" s="186">
        <v>-1.4331622950819669</v>
      </c>
      <c r="L1112" s="186">
        <v>0.4742114754098361</v>
      </c>
      <c r="M1112" s="186">
        <v>9.5790704918032805</v>
      </c>
      <c r="N1112" s="186">
        <v>-0.54690000000000005</v>
      </c>
      <c r="O1112" s="186">
        <v>27.79156842105262</v>
      </c>
      <c r="P1112" s="186">
        <v>10.62678727272727</v>
      </c>
      <c r="Q1112" s="186">
        <v>13.449242622950822</v>
      </c>
      <c r="R1112" s="186">
        <v>9.8176803278688531</v>
      </c>
      <c r="T1112" s="106"/>
      <c r="U1112" s="107"/>
      <c r="V1112" s="107"/>
      <c r="W1112" s="107"/>
      <c r="X1112" s="107"/>
      <c r="Y1112" s="107"/>
      <c r="Z1112" s="107"/>
      <c r="AA1112" s="107"/>
      <c r="AB1112" s="107"/>
      <c r="AC1112" s="107"/>
      <c r="AD1112" s="107"/>
      <c r="AE1112" s="107"/>
      <c r="AF1112" s="107"/>
      <c r="AG1112" s="107"/>
      <c r="AH1112" s="107"/>
    </row>
    <row r="1113" spans="1:34" x14ac:dyDescent="0.3">
      <c r="A1113" s="185" t="s">
        <v>407</v>
      </c>
      <c r="B1113" s="180"/>
      <c r="C1113" s="180"/>
      <c r="D1113" s="180"/>
      <c r="E1113" s="180"/>
      <c r="F1113" s="186">
        <v>0.20760000000000001</v>
      </c>
      <c r="G1113" s="186">
        <v>0.99980000000000002</v>
      </c>
      <c r="H1113" s="186">
        <v>2.8298000000000001</v>
      </c>
      <c r="I1113" s="186">
        <v>2.6313</v>
      </c>
      <c r="J1113" s="186">
        <v>-0.48180000000000001</v>
      </c>
      <c r="K1113" s="186">
        <v>-1.3411</v>
      </c>
      <c r="L1113" s="186">
        <v>0.75870000000000004</v>
      </c>
      <c r="M1113" s="186">
        <v>9.5596999999999994</v>
      </c>
      <c r="N1113" s="186">
        <v>-0.45939999999999998</v>
      </c>
      <c r="O1113" s="186">
        <v>28.228899999999999</v>
      </c>
      <c r="P1113" s="186">
        <v>10.722</v>
      </c>
      <c r="Q1113" s="186">
        <v>13.2631</v>
      </c>
      <c r="R1113" s="186">
        <v>9.8269000000000002</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82" t="s">
        <v>385</v>
      </c>
      <c r="B1115" s="182"/>
      <c r="C1115" s="182"/>
      <c r="D1115" s="182"/>
      <c r="E1115" s="182"/>
      <c r="F1115" s="182"/>
      <c r="G1115" s="182"/>
      <c r="H1115" s="182"/>
      <c r="I1115" s="182"/>
      <c r="J1115" s="182"/>
      <c r="K1115" s="182"/>
      <c r="L1115" s="182"/>
      <c r="M1115" s="182"/>
      <c r="N1115" s="182"/>
      <c r="O1115" s="182"/>
      <c r="P1115" s="182"/>
      <c r="Q1115" s="182"/>
      <c r="R1115" s="182"/>
      <c r="T1115" s="106"/>
      <c r="U1115" s="107"/>
      <c r="V1115" s="107"/>
      <c r="W1115" s="107"/>
      <c r="X1115" s="107"/>
      <c r="Y1115" s="107"/>
      <c r="Z1115" s="107"/>
      <c r="AA1115" s="107"/>
      <c r="AB1115" s="107"/>
      <c r="AC1115" s="107"/>
      <c r="AD1115" s="107"/>
      <c r="AE1115" s="107"/>
      <c r="AF1115" s="107"/>
      <c r="AG1115" s="107"/>
      <c r="AH1115" s="107"/>
    </row>
    <row r="1116" spans="1:34" x14ac:dyDescent="0.3">
      <c r="A1116" s="180" t="s">
        <v>376</v>
      </c>
      <c r="B1116" s="180" t="s">
        <v>408</v>
      </c>
      <c r="C1116" s="180">
        <v>112014</v>
      </c>
      <c r="D1116" s="183">
        <v>45025</v>
      </c>
      <c r="E1116" s="184">
        <v>242.40322528048799</v>
      </c>
      <c r="F1116" s="184">
        <v>7.5471000000000004</v>
      </c>
      <c r="G1116" s="184">
        <v>7.5452000000000004</v>
      </c>
      <c r="H1116" s="184">
        <v>7.8498999999999999</v>
      </c>
      <c r="I1116" s="184">
        <v>9.1438000000000006</v>
      </c>
      <c r="J1116" s="184">
        <v>8.4672999999999998</v>
      </c>
      <c r="K1116" s="184">
        <v>7.0629999999999997</v>
      </c>
      <c r="L1116" s="184">
        <v>6.7462</v>
      </c>
      <c r="M1116" s="184">
        <v>6.2964000000000002</v>
      </c>
      <c r="N1116" s="184">
        <v>5.7926000000000002</v>
      </c>
      <c r="O1116" s="184">
        <v>4.1885000000000003</v>
      </c>
      <c r="P1116" s="184">
        <v>5.2797000000000001</v>
      </c>
      <c r="Q1116" s="184">
        <v>6.6242999999999999</v>
      </c>
      <c r="R1116" s="184">
        <v>4.5002000000000004</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0" t="s">
        <v>376</v>
      </c>
      <c r="B1117" s="180" t="s">
        <v>227</v>
      </c>
      <c r="C1117" s="180">
        <v>100047</v>
      </c>
      <c r="D1117" s="183">
        <v>45025</v>
      </c>
      <c r="E1117" s="184">
        <v>360.4751</v>
      </c>
      <c r="F1117" s="184">
        <v>7.1298000000000004</v>
      </c>
      <c r="G1117" s="184">
        <v>7.1257999999999999</v>
      </c>
      <c r="H1117" s="184">
        <v>7.8620000000000001</v>
      </c>
      <c r="I1117" s="184">
        <v>8.7939000000000007</v>
      </c>
      <c r="J1117" s="184">
        <v>8.2883999999999993</v>
      </c>
      <c r="K1117" s="184">
        <v>6.9972000000000003</v>
      </c>
      <c r="L1117" s="184">
        <v>6.7584</v>
      </c>
      <c r="M1117" s="184">
        <v>6.2882999999999996</v>
      </c>
      <c r="N1117" s="184">
        <v>5.7919999999999998</v>
      </c>
      <c r="O1117" s="184">
        <v>4.2539999999999996</v>
      </c>
      <c r="P1117" s="184">
        <v>5.2742000000000004</v>
      </c>
      <c r="Q1117" s="184">
        <v>6.9664000000000001</v>
      </c>
      <c r="R1117" s="184">
        <v>4.5849000000000002</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80" t="s">
        <v>376</v>
      </c>
      <c r="B1118" s="180" t="s">
        <v>118</v>
      </c>
      <c r="C1118" s="180">
        <v>119568</v>
      </c>
      <c r="D1118" s="183">
        <v>45025</v>
      </c>
      <c r="E1118" s="184">
        <v>363.7792</v>
      </c>
      <c r="F1118" s="184">
        <v>7.2557</v>
      </c>
      <c r="G1118" s="184">
        <v>7.2484999999999999</v>
      </c>
      <c r="H1118" s="184">
        <v>7.9889000000000001</v>
      </c>
      <c r="I1118" s="184">
        <v>8.9200999999999997</v>
      </c>
      <c r="J1118" s="184">
        <v>8.4156999999999993</v>
      </c>
      <c r="K1118" s="184">
        <v>7.1262999999999996</v>
      </c>
      <c r="L1118" s="184">
        <v>6.8895999999999997</v>
      </c>
      <c r="M1118" s="184">
        <v>6.4188000000000001</v>
      </c>
      <c r="N1118" s="184">
        <v>5.9221000000000004</v>
      </c>
      <c r="O1118" s="184">
        <v>4.3726000000000003</v>
      </c>
      <c r="P1118" s="184">
        <v>5.3841999999999999</v>
      </c>
      <c r="Q1118" s="184">
        <v>6.8590999999999998</v>
      </c>
      <c r="R1118" s="184">
        <v>4.7087000000000003</v>
      </c>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0" t="s">
        <v>376</v>
      </c>
      <c r="B1119" s="180" t="s">
        <v>409</v>
      </c>
      <c r="C1119" s="180">
        <v>100043</v>
      </c>
      <c r="D1119" s="183">
        <v>45025</v>
      </c>
      <c r="E1119" s="184">
        <v>600.30510000000004</v>
      </c>
      <c r="F1119" s="184">
        <v>7.1214000000000004</v>
      </c>
      <c r="G1119" s="184">
        <v>7.1220999999999997</v>
      </c>
      <c r="H1119" s="184">
        <v>7.8623000000000003</v>
      </c>
      <c r="I1119" s="184">
        <v>8.7934000000000001</v>
      </c>
      <c r="J1119" s="184">
        <v>8.2881999999999998</v>
      </c>
      <c r="K1119" s="184">
        <v>6.9972000000000003</v>
      </c>
      <c r="L1119" s="184">
        <v>6.7584999999999997</v>
      </c>
      <c r="M1119" s="184">
        <v>6.2884000000000002</v>
      </c>
      <c r="N1119" s="184">
        <v>5.7920999999999996</v>
      </c>
      <c r="O1119" s="184">
        <v>4.2541000000000002</v>
      </c>
      <c r="P1119" s="184">
        <v>5.2743000000000002</v>
      </c>
      <c r="Q1119" s="184">
        <v>6.7286000000000001</v>
      </c>
      <c r="R1119" s="184">
        <v>4.585</v>
      </c>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410</v>
      </c>
      <c r="C1120" s="180">
        <v>100042</v>
      </c>
      <c r="D1120" s="183">
        <v>45025</v>
      </c>
      <c r="E1120" s="184">
        <v>584.97479999999996</v>
      </c>
      <c r="F1120" s="184">
        <v>7.1269999999999998</v>
      </c>
      <c r="G1120" s="184">
        <v>7.1234999999999999</v>
      </c>
      <c r="H1120" s="184">
        <v>7.8620999999999999</v>
      </c>
      <c r="I1120" s="184">
        <v>8.7934999999999999</v>
      </c>
      <c r="J1120" s="184">
        <v>8.2883999999999993</v>
      </c>
      <c r="K1120" s="184">
        <v>6.9972000000000003</v>
      </c>
      <c r="L1120" s="184">
        <v>6.7584999999999997</v>
      </c>
      <c r="M1120" s="184">
        <v>6.2885</v>
      </c>
      <c r="N1120" s="184">
        <v>5.7920999999999996</v>
      </c>
      <c r="O1120" s="184">
        <v>4.2541000000000002</v>
      </c>
      <c r="P1120" s="184">
        <v>5.2743000000000002</v>
      </c>
      <c r="Q1120" s="184">
        <v>7.0777999999999999</v>
      </c>
      <c r="R1120" s="184">
        <v>4.585</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119</v>
      </c>
      <c r="C1121" s="180">
        <v>120389</v>
      </c>
      <c r="D1121" s="183">
        <v>45025</v>
      </c>
      <c r="E1121" s="184">
        <v>2505.7527</v>
      </c>
      <c r="F1121" s="184">
        <v>6.7717999999999998</v>
      </c>
      <c r="G1121" s="184">
        <v>6.7717999999999998</v>
      </c>
      <c r="H1121" s="184">
        <v>8.1495999999999995</v>
      </c>
      <c r="I1121" s="184">
        <v>8.5770999999999997</v>
      </c>
      <c r="J1121" s="184">
        <v>8.1371000000000002</v>
      </c>
      <c r="K1121" s="184">
        <v>7.0019</v>
      </c>
      <c r="L1121" s="184">
        <v>6.8169000000000004</v>
      </c>
      <c r="M1121" s="184">
        <v>6.3741000000000003</v>
      </c>
      <c r="N1121" s="184">
        <v>5.8952999999999998</v>
      </c>
      <c r="O1121" s="184">
        <v>4.3213999999999997</v>
      </c>
      <c r="P1121" s="184">
        <v>5.3464</v>
      </c>
      <c r="Q1121" s="184">
        <v>6.8120000000000003</v>
      </c>
      <c r="R1121" s="184">
        <v>4.6817000000000002</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228</v>
      </c>
      <c r="C1122" s="180">
        <v>112210</v>
      </c>
      <c r="D1122" s="183">
        <v>45025</v>
      </c>
      <c r="E1122" s="184">
        <v>2488.9439000000002</v>
      </c>
      <c r="F1122" s="184">
        <v>6.7000999999999999</v>
      </c>
      <c r="G1122" s="184">
        <v>6.7000999999999999</v>
      </c>
      <c r="H1122" s="184">
        <v>8.0772999999999993</v>
      </c>
      <c r="I1122" s="184">
        <v>8.5047999999999995</v>
      </c>
      <c r="J1122" s="184">
        <v>8.0648</v>
      </c>
      <c r="K1122" s="184">
        <v>6.9291</v>
      </c>
      <c r="L1122" s="184">
        <v>6.7431000000000001</v>
      </c>
      <c r="M1122" s="184">
        <v>6.2995000000000001</v>
      </c>
      <c r="N1122" s="184">
        <v>5.8201000000000001</v>
      </c>
      <c r="O1122" s="184">
        <v>4.2481999999999998</v>
      </c>
      <c r="P1122" s="184">
        <v>5.2793000000000001</v>
      </c>
      <c r="Q1122" s="184">
        <v>6.9842000000000004</v>
      </c>
      <c r="R1122" s="184">
        <v>4.6074000000000002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411</v>
      </c>
      <c r="C1123" s="180">
        <v>112713</v>
      </c>
      <c r="D1123" s="183">
        <v>45025</v>
      </c>
      <c r="E1123" s="184">
        <v>2304.5792000000001</v>
      </c>
      <c r="F1123" s="184">
        <v>6.2000999999999999</v>
      </c>
      <c r="G1123" s="184">
        <v>6.2011000000000003</v>
      </c>
      <c r="H1123" s="184">
        <v>7.5780000000000003</v>
      </c>
      <c r="I1123" s="184">
        <v>8.0039999999999996</v>
      </c>
      <c r="J1123" s="184">
        <v>7.5617999999999999</v>
      </c>
      <c r="K1123" s="184">
        <v>6.4208999999999996</v>
      </c>
      <c r="L1123" s="184">
        <v>6.2270000000000003</v>
      </c>
      <c r="M1123" s="184">
        <v>5.7769000000000004</v>
      </c>
      <c r="N1123" s="184">
        <v>5.2925000000000004</v>
      </c>
      <c r="O1123" s="184">
        <v>3.7282000000000002</v>
      </c>
      <c r="P1123" s="184">
        <v>4.7558999999999996</v>
      </c>
      <c r="Q1123" s="184">
        <v>6.5728999999999997</v>
      </c>
      <c r="R1123" s="184">
        <v>4.0856000000000003</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2054</v>
      </c>
      <c r="C1124" s="180">
        <v>118364</v>
      </c>
      <c r="D1124" s="183">
        <v>45025</v>
      </c>
      <c r="E1124" s="184">
        <v>2723.9566</v>
      </c>
      <c r="F1124" s="184">
        <v>6.6957000000000004</v>
      </c>
      <c r="G1124" s="184">
        <v>6.6936999999999998</v>
      </c>
      <c r="H1124" s="184">
        <v>8.3381000000000007</v>
      </c>
      <c r="I1124" s="184">
        <v>8.6363000000000003</v>
      </c>
      <c r="J1124" s="184">
        <v>8.1714000000000002</v>
      </c>
      <c r="K1124" s="184">
        <v>6.9997999999999996</v>
      </c>
      <c r="L1124" s="184">
        <v>6.7626999999999997</v>
      </c>
      <c r="M1124" s="184">
        <v>6.3231000000000002</v>
      </c>
      <c r="N1124" s="184">
        <v>5.8574999999999999</v>
      </c>
      <c r="O1124" s="184">
        <v>4.2431999999999999</v>
      </c>
      <c r="P1124" s="184">
        <v>5.1988000000000003</v>
      </c>
      <c r="Q1124" s="184">
        <v>6.7172000000000001</v>
      </c>
      <c r="R1124" s="184">
        <v>4.6360999999999999</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2055</v>
      </c>
      <c r="C1125" s="180">
        <v>108690</v>
      </c>
      <c r="D1125" s="183">
        <v>45025</v>
      </c>
      <c r="E1125" s="184">
        <v>2705.6743000000001</v>
      </c>
      <c r="F1125" s="184">
        <v>6.5667999999999997</v>
      </c>
      <c r="G1125" s="184">
        <v>6.5643000000000002</v>
      </c>
      <c r="H1125" s="184">
        <v>8.2083999999999993</v>
      </c>
      <c r="I1125" s="184">
        <v>8.5061</v>
      </c>
      <c r="J1125" s="184">
        <v>8.0405999999999995</v>
      </c>
      <c r="K1125" s="184">
        <v>6.8676000000000004</v>
      </c>
      <c r="L1125" s="184">
        <v>6.6283000000000003</v>
      </c>
      <c r="M1125" s="184">
        <v>6.1932</v>
      </c>
      <c r="N1125" s="184">
        <v>5.7404999999999999</v>
      </c>
      <c r="O1125" s="184">
        <v>4.1673999999999998</v>
      </c>
      <c r="P1125" s="184">
        <v>5.1253000000000002</v>
      </c>
      <c r="Q1125" s="184">
        <v>5.3689</v>
      </c>
      <c r="R1125" s="184">
        <v>4.5484</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1902</v>
      </c>
      <c r="C1126" s="180">
        <v>119369</v>
      </c>
      <c r="D1126" s="183">
        <v>45025</v>
      </c>
      <c r="E1126" s="184">
        <v>2595.9436000000001</v>
      </c>
      <c r="F1126" s="184">
        <v>6.8529</v>
      </c>
      <c r="G1126" s="184">
        <v>6.8498999999999999</v>
      </c>
      <c r="H1126" s="184">
        <v>8.3303999999999991</v>
      </c>
      <c r="I1126" s="184">
        <v>8.1326999999999998</v>
      </c>
      <c r="J1126" s="184">
        <v>7.9192</v>
      </c>
      <c r="K1126" s="184">
        <v>6.8742999999999999</v>
      </c>
      <c r="L1126" s="184">
        <v>6.7793999999999999</v>
      </c>
      <c r="M1126" s="184">
        <v>6.3494999999999999</v>
      </c>
      <c r="N1126" s="184">
        <v>5.8929999999999998</v>
      </c>
      <c r="O1126" s="184">
        <v>4.3131000000000004</v>
      </c>
      <c r="P1126" s="184">
        <v>5.2798999999999996</v>
      </c>
      <c r="Q1126" s="184">
        <v>6.7859999999999996</v>
      </c>
      <c r="R1126" s="184">
        <v>4.6791999999999998</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1903</v>
      </c>
      <c r="C1127" s="180">
        <v>109254</v>
      </c>
      <c r="D1127" s="183">
        <v>45025</v>
      </c>
      <c r="E1127" s="184">
        <v>2572.3121000000001</v>
      </c>
      <c r="F1127" s="184">
        <v>6.8066000000000004</v>
      </c>
      <c r="G1127" s="184">
        <v>6.8029999999999999</v>
      </c>
      <c r="H1127" s="184">
        <v>8.1606000000000005</v>
      </c>
      <c r="I1127" s="184">
        <v>8.0244</v>
      </c>
      <c r="J1127" s="184">
        <v>7.8422999999999998</v>
      </c>
      <c r="K1127" s="184">
        <v>6.7975000000000003</v>
      </c>
      <c r="L1127" s="184">
        <v>6.6974999999999998</v>
      </c>
      <c r="M1127" s="184">
        <v>6.2683999999999997</v>
      </c>
      <c r="N1127" s="184">
        <v>5.82</v>
      </c>
      <c r="O1127" s="184">
        <v>4.2362000000000002</v>
      </c>
      <c r="P1127" s="184">
        <v>5.1971999999999996</v>
      </c>
      <c r="Q1127" s="184">
        <v>6.6197999999999997</v>
      </c>
      <c r="R1127" s="184">
        <v>4.6067999999999998</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1846</v>
      </c>
      <c r="C1128" s="180">
        <v>111704</v>
      </c>
      <c r="D1128" s="183">
        <v>45025</v>
      </c>
      <c r="E1128" s="184">
        <v>2575.2752999999998</v>
      </c>
      <c r="F1128" s="184">
        <v>7.0042999999999997</v>
      </c>
      <c r="G1128" s="184">
        <v>7.0027999999999997</v>
      </c>
      <c r="H1128" s="184">
        <v>7.9416000000000002</v>
      </c>
      <c r="I1128" s="184">
        <v>8.3861000000000008</v>
      </c>
      <c r="J1128" s="184">
        <v>7.9223999999999997</v>
      </c>
      <c r="K1128" s="184">
        <v>6.9236000000000004</v>
      </c>
      <c r="L1128" s="184">
        <v>6.7282000000000002</v>
      </c>
      <c r="M1128" s="184">
        <v>6.2938999999999998</v>
      </c>
      <c r="N1128" s="184">
        <v>5.8289</v>
      </c>
      <c r="O1128" s="184">
        <v>4.2012999999999998</v>
      </c>
      <c r="P1128" s="184">
        <v>5.2596999999999996</v>
      </c>
      <c r="Q1128" s="184">
        <v>6.8982000000000001</v>
      </c>
      <c r="R1128" s="184">
        <v>4.6247999999999996</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1847</v>
      </c>
      <c r="C1129" s="180">
        <v>119415</v>
      </c>
      <c r="D1129" s="183">
        <v>45025</v>
      </c>
      <c r="E1129" s="184">
        <v>2600.4598000000001</v>
      </c>
      <c r="F1129" s="184">
        <v>7.0811000000000002</v>
      </c>
      <c r="G1129" s="184">
        <v>7.0792000000000002</v>
      </c>
      <c r="H1129" s="184">
        <v>8.0183999999999997</v>
      </c>
      <c r="I1129" s="184">
        <v>8.4631000000000007</v>
      </c>
      <c r="J1129" s="184">
        <v>7.9996999999999998</v>
      </c>
      <c r="K1129" s="184">
        <v>7.0016999999999996</v>
      </c>
      <c r="L1129" s="184">
        <v>6.8076999999999996</v>
      </c>
      <c r="M1129" s="184">
        <v>6.3745000000000003</v>
      </c>
      <c r="N1129" s="184">
        <v>5.9142999999999999</v>
      </c>
      <c r="O1129" s="184">
        <v>4.2988999999999997</v>
      </c>
      <c r="P1129" s="184">
        <v>5.3605</v>
      </c>
      <c r="Q1129" s="184">
        <v>6.8506999999999998</v>
      </c>
      <c r="R1129" s="184">
        <v>4.7194000000000003</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1929</v>
      </c>
      <c r="C1130" s="180">
        <v>101408</v>
      </c>
      <c r="D1130" s="183">
        <v>45025</v>
      </c>
      <c r="E1130" s="184">
        <v>3790.4092999999998</v>
      </c>
      <c r="F1130" s="184">
        <v>7.0039999999999996</v>
      </c>
      <c r="G1130" s="184">
        <v>7.0025000000000004</v>
      </c>
      <c r="H1130" s="184">
        <v>7.9417999999999997</v>
      </c>
      <c r="I1130" s="184">
        <v>8.3861000000000008</v>
      </c>
      <c r="J1130" s="184">
        <v>7.9223999999999997</v>
      </c>
      <c r="K1130" s="184">
        <v>6.9236000000000004</v>
      </c>
      <c r="L1130" s="184">
        <v>6.7282999999999999</v>
      </c>
      <c r="M1130" s="184">
        <v>6.2941000000000003</v>
      </c>
      <c r="N1130" s="184">
        <v>5.8460999999999999</v>
      </c>
      <c r="O1130" s="184">
        <v>4.2096</v>
      </c>
      <c r="P1130" s="184">
        <v>5.2647000000000004</v>
      </c>
      <c r="Q1130" s="184">
        <v>6.5042999999999997</v>
      </c>
      <c r="R1130" s="184">
        <v>4.6372999999999998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230</v>
      </c>
      <c r="C1131" s="180">
        <v>130472</v>
      </c>
      <c r="D1131" s="183"/>
      <c r="E1131" s="184"/>
      <c r="F1131" s="184"/>
      <c r="G1131" s="184"/>
      <c r="H1131" s="184"/>
      <c r="I1131" s="184"/>
      <c r="J1131" s="184"/>
      <c r="K1131" s="184"/>
      <c r="L1131" s="184"/>
      <c r="M1131" s="184"/>
      <c r="N1131" s="184"/>
      <c r="O1131" s="184"/>
      <c r="P1131" s="184"/>
      <c r="Q1131" s="184"/>
      <c r="R1131" s="184"/>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121</v>
      </c>
      <c r="C1132" s="180">
        <v>130479</v>
      </c>
      <c r="D1132" s="183"/>
      <c r="E1132" s="184"/>
      <c r="F1132" s="184"/>
      <c r="G1132" s="184"/>
      <c r="H1132" s="184"/>
      <c r="I1132" s="184"/>
      <c r="J1132" s="184"/>
      <c r="K1132" s="184"/>
      <c r="L1132" s="184"/>
      <c r="M1132" s="184"/>
      <c r="N1132" s="184"/>
      <c r="O1132" s="184"/>
      <c r="P1132" s="184"/>
      <c r="Q1132" s="184"/>
      <c r="R1132" s="184"/>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412</v>
      </c>
      <c r="C1133" s="180">
        <v>130459</v>
      </c>
      <c r="D1133" s="183"/>
      <c r="E1133" s="184"/>
      <c r="F1133" s="184"/>
      <c r="G1133" s="184"/>
      <c r="H1133" s="184"/>
      <c r="I1133" s="184"/>
      <c r="J1133" s="184"/>
      <c r="K1133" s="184"/>
      <c r="L1133" s="184"/>
      <c r="M1133" s="184"/>
      <c r="N1133" s="184"/>
      <c r="O1133" s="184"/>
      <c r="P1133" s="184"/>
      <c r="Q1133" s="184"/>
      <c r="R1133" s="184"/>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123</v>
      </c>
      <c r="C1134" s="180">
        <v>118305</v>
      </c>
      <c r="D1134" s="183">
        <v>45025</v>
      </c>
      <c r="E1134" s="184">
        <v>2702.1432</v>
      </c>
      <c r="F1134" s="184">
        <v>6.7092000000000001</v>
      </c>
      <c r="G1134" s="184">
        <v>6.7103000000000002</v>
      </c>
      <c r="H1134" s="184">
        <v>8.3919999999999995</v>
      </c>
      <c r="I1134" s="184">
        <v>8.5322999999999993</v>
      </c>
      <c r="J1134" s="184">
        <v>8.0900999999999996</v>
      </c>
      <c r="K1134" s="184">
        <v>6.9934000000000003</v>
      </c>
      <c r="L1134" s="184">
        <v>6.8048999999999999</v>
      </c>
      <c r="M1134" s="184">
        <v>6.3780999999999999</v>
      </c>
      <c r="N1134" s="184">
        <v>5.8872999999999998</v>
      </c>
      <c r="O1134" s="184">
        <v>4.1459999999999999</v>
      </c>
      <c r="P1134" s="184">
        <v>5.1153000000000004</v>
      </c>
      <c r="Q1134" s="184">
        <v>6.6311999999999998</v>
      </c>
      <c r="R1134" s="184">
        <v>4.6173999999999999</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232</v>
      </c>
      <c r="C1135" s="180">
        <v>109353</v>
      </c>
      <c r="D1135" s="183">
        <v>45025</v>
      </c>
      <c r="E1135" s="184">
        <v>2691.4544999999998</v>
      </c>
      <c r="F1135" s="184">
        <v>6.6314000000000002</v>
      </c>
      <c r="G1135" s="184">
        <v>6.6323999999999996</v>
      </c>
      <c r="H1135" s="184">
        <v>8.3138000000000005</v>
      </c>
      <c r="I1135" s="184">
        <v>8.4525000000000006</v>
      </c>
      <c r="J1135" s="184">
        <v>8.0099</v>
      </c>
      <c r="K1135" s="184">
        <v>6.9180999999999999</v>
      </c>
      <c r="L1135" s="184">
        <v>6.7302</v>
      </c>
      <c r="M1135" s="184">
        <v>6.3160999999999996</v>
      </c>
      <c r="N1135" s="184">
        <v>5.8303000000000003</v>
      </c>
      <c r="O1135" s="184">
        <v>4.1079999999999997</v>
      </c>
      <c r="P1135" s="184">
        <v>5.0781999999999998</v>
      </c>
      <c r="Q1135" s="184">
        <v>6.915</v>
      </c>
      <c r="R1135" s="184">
        <v>4.5736999999999997</v>
      </c>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124</v>
      </c>
      <c r="C1136" s="180">
        <v>119125</v>
      </c>
      <c r="D1136" s="183">
        <v>45025</v>
      </c>
      <c r="E1136" s="184">
        <v>3223.3987000000002</v>
      </c>
      <c r="F1136" s="184">
        <v>6.7363999999999997</v>
      </c>
      <c r="G1136" s="184">
        <v>6.7363</v>
      </c>
      <c r="H1136" s="184">
        <v>7.9683000000000002</v>
      </c>
      <c r="I1136" s="184">
        <v>8.3643999999999998</v>
      </c>
      <c r="J1136" s="184">
        <v>7.8514999999999997</v>
      </c>
      <c r="K1136" s="184">
        <v>6.9</v>
      </c>
      <c r="L1136" s="184">
        <v>6.7253999999999996</v>
      </c>
      <c r="M1136" s="184">
        <v>6.3052999999999999</v>
      </c>
      <c r="N1136" s="184">
        <v>5.8319000000000001</v>
      </c>
      <c r="O1136" s="184">
        <v>4.2603</v>
      </c>
      <c r="P1136" s="184">
        <v>5.2981999999999996</v>
      </c>
      <c r="Q1136" s="184">
        <v>6.7733999999999996</v>
      </c>
      <c r="R1136" s="184">
        <v>4.6449999999999996</v>
      </c>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233</v>
      </c>
      <c r="C1137" s="180">
        <v>103347</v>
      </c>
      <c r="D1137" s="183">
        <v>45025</v>
      </c>
      <c r="E1137" s="184">
        <v>3193.8157000000001</v>
      </c>
      <c r="F1137" s="184">
        <v>6.6558999999999999</v>
      </c>
      <c r="G1137" s="184">
        <v>6.6561000000000003</v>
      </c>
      <c r="H1137" s="184">
        <v>7.8883000000000001</v>
      </c>
      <c r="I1137" s="184">
        <v>8.2842000000000002</v>
      </c>
      <c r="J1137" s="184">
        <v>7.7630999999999997</v>
      </c>
      <c r="K1137" s="184">
        <v>6.7976000000000001</v>
      </c>
      <c r="L1137" s="184">
        <v>6.6197999999999997</v>
      </c>
      <c r="M1137" s="184">
        <v>6.2020999999999997</v>
      </c>
      <c r="N1137" s="184">
        <v>5.7313000000000001</v>
      </c>
      <c r="O1137" s="184">
        <v>4.1684000000000001</v>
      </c>
      <c r="P1137" s="184">
        <v>5.2008999999999999</v>
      </c>
      <c r="Q1137" s="184">
        <v>6.9058999999999999</v>
      </c>
      <c r="R1137" s="184">
        <v>4.5476000000000001</v>
      </c>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1919</v>
      </c>
      <c r="C1138" s="180">
        <v>142589</v>
      </c>
      <c r="D1138" s="183">
        <v>45025</v>
      </c>
      <c r="E1138" s="184">
        <v>1199.44674599155</v>
      </c>
      <c r="F1138" s="184">
        <v>6.3056000000000001</v>
      </c>
      <c r="G1138" s="184">
        <v>6.3056000000000001</v>
      </c>
      <c r="H1138" s="184">
        <v>6.1623000000000001</v>
      </c>
      <c r="I1138" s="184">
        <v>6.2743000000000002</v>
      </c>
      <c r="J1138" s="184">
        <v>6.0721999999999996</v>
      </c>
      <c r="K1138" s="184">
        <v>5.7798999999999996</v>
      </c>
      <c r="L1138" s="184">
        <v>5.6340000000000003</v>
      </c>
      <c r="M1138" s="184">
        <v>5.3955000000000002</v>
      </c>
      <c r="N1138" s="184">
        <v>4.9814999999999996</v>
      </c>
      <c r="O1138" s="184">
        <v>3.4275000000000002</v>
      </c>
      <c r="P1138" s="184">
        <v>3.6257000000000001</v>
      </c>
      <c r="Q1138" s="184">
        <v>3.6492</v>
      </c>
      <c r="R1138" s="184">
        <v>3.8555999999999999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125</v>
      </c>
      <c r="C1139" s="180">
        <v>140196</v>
      </c>
      <c r="D1139" s="183">
        <v>45025</v>
      </c>
      <c r="E1139" s="184">
        <v>2910.8341</v>
      </c>
      <c r="F1139" s="184">
        <v>6.5831</v>
      </c>
      <c r="G1139" s="184">
        <v>6.5834000000000001</v>
      </c>
      <c r="H1139" s="184">
        <v>7.9489999999999998</v>
      </c>
      <c r="I1139" s="184">
        <v>8.4969999999999999</v>
      </c>
      <c r="J1139" s="184">
        <v>7.8636999999999997</v>
      </c>
      <c r="K1139" s="184">
        <v>6.9016000000000002</v>
      </c>
      <c r="L1139" s="184">
        <v>6.7758000000000003</v>
      </c>
      <c r="M1139" s="184">
        <v>6.3632</v>
      </c>
      <c r="N1139" s="184">
        <v>5.8490000000000002</v>
      </c>
      <c r="O1139" s="184">
        <v>4.3601000000000001</v>
      </c>
      <c r="P1139" s="184">
        <v>5.3944999999999999</v>
      </c>
      <c r="Q1139" s="184">
        <v>6.7401</v>
      </c>
      <c r="R1139" s="184">
        <v>4.6890000000000001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234</v>
      </c>
      <c r="C1140" s="180">
        <v>140182</v>
      </c>
      <c r="D1140" s="183">
        <v>45025</v>
      </c>
      <c r="E1140" s="184">
        <v>2863.6296000000002</v>
      </c>
      <c r="F1140" s="184">
        <v>6.3434999999999997</v>
      </c>
      <c r="G1140" s="184">
        <v>6.3436000000000003</v>
      </c>
      <c r="H1140" s="184">
        <v>7.7092999999999998</v>
      </c>
      <c r="I1140" s="184">
        <v>8.2471999999999994</v>
      </c>
      <c r="J1140" s="184">
        <v>7.6180000000000003</v>
      </c>
      <c r="K1140" s="184">
        <v>6.6562000000000001</v>
      </c>
      <c r="L1140" s="184">
        <v>6.5270999999999999</v>
      </c>
      <c r="M1140" s="184">
        <v>6.1113999999999997</v>
      </c>
      <c r="N1140" s="184">
        <v>5.5949</v>
      </c>
      <c r="O1140" s="184">
        <v>4.1048999999999998</v>
      </c>
      <c r="P1140" s="184">
        <v>5.1692999999999998</v>
      </c>
      <c r="Q1140" s="184">
        <v>6.8977000000000004</v>
      </c>
      <c r="R1140" s="184">
        <v>4.4359999999999999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413</v>
      </c>
      <c r="C1141" s="180">
        <v>140176</v>
      </c>
      <c r="D1141" s="183">
        <v>45025</v>
      </c>
      <c r="E1141" s="184">
        <v>2604.2586000000001</v>
      </c>
      <c r="F1141" s="184">
        <v>6.3430999999999997</v>
      </c>
      <c r="G1141" s="184">
        <v>6.343</v>
      </c>
      <c r="H1141" s="184">
        <v>7.7061000000000002</v>
      </c>
      <c r="I1141" s="184">
        <v>8.2407000000000004</v>
      </c>
      <c r="J1141" s="184">
        <v>7.6117999999999997</v>
      </c>
      <c r="K1141" s="184">
        <v>6.6540999999999997</v>
      </c>
      <c r="L1141" s="184">
        <v>6.5259999999999998</v>
      </c>
      <c r="M1141" s="184">
        <v>6.1106999999999996</v>
      </c>
      <c r="N1141" s="184">
        <v>5.5942999999999996</v>
      </c>
      <c r="O1141" s="184">
        <v>4.1048999999999998</v>
      </c>
      <c r="P1141" s="184">
        <v>5.1692</v>
      </c>
      <c r="Q1141" s="184">
        <v>6.3449</v>
      </c>
      <c r="R1141" s="184">
        <v>4.4358000000000004</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414</v>
      </c>
      <c r="C1142" s="180">
        <v>102441</v>
      </c>
      <c r="D1142" s="183"/>
      <c r="E1142" s="184"/>
      <c r="F1142" s="184"/>
      <c r="G1142" s="184"/>
      <c r="H1142" s="184"/>
      <c r="I1142" s="184"/>
      <c r="J1142" s="184"/>
      <c r="K1142" s="184"/>
      <c r="L1142" s="184"/>
      <c r="M1142" s="184"/>
      <c r="N1142" s="184"/>
      <c r="O1142" s="184"/>
      <c r="P1142" s="184"/>
      <c r="Q1142" s="184"/>
      <c r="R1142" s="184"/>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415</v>
      </c>
      <c r="C1143" s="180">
        <v>100538</v>
      </c>
      <c r="D1143" s="183">
        <v>45025</v>
      </c>
      <c r="E1143" s="184">
        <v>5137.7429000000002</v>
      </c>
      <c r="F1143" s="184">
        <v>5.8257000000000003</v>
      </c>
      <c r="G1143" s="184">
        <v>5.8258999999999999</v>
      </c>
      <c r="H1143" s="184">
        <v>7.1742999999999997</v>
      </c>
      <c r="I1143" s="184">
        <v>7.3861999999999997</v>
      </c>
      <c r="J1143" s="184">
        <v>6.8686999999999996</v>
      </c>
      <c r="K1143" s="184">
        <v>6.0719000000000003</v>
      </c>
      <c r="L1143" s="184">
        <v>5.9467999999999996</v>
      </c>
      <c r="M1143" s="184">
        <v>5.5303000000000004</v>
      </c>
      <c r="N1143" s="184">
        <v>5.0483000000000002</v>
      </c>
      <c r="O1143" s="184">
        <v>3.5169999999999999</v>
      </c>
      <c r="P1143" s="184">
        <v>4.6276000000000002</v>
      </c>
      <c r="Q1143" s="184">
        <v>6.7762000000000002</v>
      </c>
      <c r="R1143" s="184">
        <v>3.8776000000000002</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416</v>
      </c>
      <c r="C1144" s="180">
        <v>100546</v>
      </c>
      <c r="D1144" s="183">
        <v>45025</v>
      </c>
      <c r="E1144" s="184">
        <v>3365.5329999999999</v>
      </c>
      <c r="F1144" s="184">
        <v>6.4757999999999996</v>
      </c>
      <c r="G1144" s="184">
        <v>6.4755000000000003</v>
      </c>
      <c r="H1144" s="184">
        <v>7.8246000000000002</v>
      </c>
      <c r="I1144" s="184">
        <v>8.0382999999999996</v>
      </c>
      <c r="J1144" s="184">
        <v>7.5239000000000003</v>
      </c>
      <c r="K1144" s="184">
        <v>6.7309999999999999</v>
      </c>
      <c r="L1144" s="184">
        <v>6.6180000000000003</v>
      </c>
      <c r="M1144" s="184">
        <v>6.2114000000000003</v>
      </c>
      <c r="N1144" s="184">
        <v>5.7373000000000003</v>
      </c>
      <c r="O1144" s="184">
        <v>4.2042000000000002</v>
      </c>
      <c r="P1144" s="184">
        <v>5.3303000000000003</v>
      </c>
      <c r="Q1144" s="184">
        <v>7.1341000000000001</v>
      </c>
      <c r="R1144" s="184">
        <v>4.5622999999999996</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127</v>
      </c>
      <c r="C1145" s="180">
        <v>118577</v>
      </c>
      <c r="D1145" s="183">
        <v>45025</v>
      </c>
      <c r="E1145" s="184">
        <v>3388.1626000000001</v>
      </c>
      <c r="F1145" s="184">
        <v>6.5552999999999999</v>
      </c>
      <c r="G1145" s="184">
        <v>6.5555000000000003</v>
      </c>
      <c r="H1145" s="184">
        <v>7.9051999999999998</v>
      </c>
      <c r="I1145" s="184">
        <v>8.1189999999999998</v>
      </c>
      <c r="J1145" s="184">
        <v>7.6035000000000004</v>
      </c>
      <c r="K1145" s="184">
        <v>6.8109000000000002</v>
      </c>
      <c r="L1145" s="184">
        <v>6.6992000000000003</v>
      </c>
      <c r="M1145" s="184">
        <v>6.2931999999999997</v>
      </c>
      <c r="N1145" s="184">
        <v>5.8190999999999997</v>
      </c>
      <c r="O1145" s="184">
        <v>4.2857000000000003</v>
      </c>
      <c r="P1145" s="184">
        <v>5.4050000000000002</v>
      </c>
      <c r="Q1145" s="184">
        <v>6.8830999999999998</v>
      </c>
      <c r="R1145" s="184">
        <v>4.6421999999999999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236</v>
      </c>
      <c r="C1146" s="180">
        <v>100868</v>
      </c>
      <c r="D1146" s="183">
        <v>45025</v>
      </c>
      <c r="E1146" s="184">
        <v>4392.5587999999998</v>
      </c>
      <c r="F1146" s="184">
        <v>6.5682</v>
      </c>
      <c r="G1146" s="184">
        <v>6.5655999999999999</v>
      </c>
      <c r="H1146" s="184">
        <v>8.2571999999999992</v>
      </c>
      <c r="I1146" s="184">
        <v>8.6343999999999994</v>
      </c>
      <c r="J1146" s="184">
        <v>7.9646999999999997</v>
      </c>
      <c r="K1146" s="184">
        <v>6.8384999999999998</v>
      </c>
      <c r="L1146" s="184">
        <v>6.6520999999999999</v>
      </c>
      <c r="M1146" s="184">
        <v>6.1914999999999996</v>
      </c>
      <c r="N1146" s="184">
        <v>5.7089999999999996</v>
      </c>
      <c r="O1146" s="184">
        <v>4.1494</v>
      </c>
      <c r="P1146" s="184">
        <v>5.1509999999999998</v>
      </c>
      <c r="Q1146" s="184">
        <v>6.8014999999999999</v>
      </c>
      <c r="R1146" s="184">
        <v>4.5232000000000001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128</v>
      </c>
      <c r="C1147" s="180">
        <v>119091</v>
      </c>
      <c r="D1147" s="183">
        <v>45025</v>
      </c>
      <c r="E1147" s="184">
        <v>4431.9615999999996</v>
      </c>
      <c r="F1147" s="184">
        <v>6.6680000000000001</v>
      </c>
      <c r="G1147" s="184">
        <v>6.6654999999999998</v>
      </c>
      <c r="H1147" s="184">
        <v>8.3572000000000006</v>
      </c>
      <c r="I1147" s="184">
        <v>8.7344000000000008</v>
      </c>
      <c r="J1147" s="184">
        <v>8.0650999999999993</v>
      </c>
      <c r="K1147" s="184">
        <v>6.94</v>
      </c>
      <c r="L1147" s="184">
        <v>6.7553000000000001</v>
      </c>
      <c r="M1147" s="184">
        <v>6.2964000000000002</v>
      </c>
      <c r="N1147" s="184">
        <v>5.8150000000000004</v>
      </c>
      <c r="O1147" s="184">
        <v>4.2537000000000003</v>
      </c>
      <c r="P1147" s="184">
        <v>5.2563000000000004</v>
      </c>
      <c r="Q1147" s="184">
        <v>6.7488999999999999</v>
      </c>
      <c r="R1147" s="184">
        <v>4.6279000000000003</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1959</v>
      </c>
      <c r="C1148" s="180">
        <v>118902</v>
      </c>
      <c r="D1148" s="183">
        <v>45025</v>
      </c>
      <c r="E1148" s="184">
        <v>2230.6774999999998</v>
      </c>
      <c r="F1148" s="184">
        <v>6.9401000000000002</v>
      </c>
      <c r="G1148" s="184">
        <v>6.9401000000000002</v>
      </c>
      <c r="H1148" s="184">
        <v>8.0640999999999998</v>
      </c>
      <c r="I1148" s="184">
        <v>8.5143000000000004</v>
      </c>
      <c r="J1148" s="184">
        <v>7.9862000000000002</v>
      </c>
      <c r="K1148" s="184">
        <v>6.8888999999999996</v>
      </c>
      <c r="L1148" s="184">
        <v>6.6970000000000001</v>
      </c>
      <c r="M1148" s="184">
        <v>6.2503000000000002</v>
      </c>
      <c r="N1148" s="184">
        <v>5.7725</v>
      </c>
      <c r="O1148" s="184">
        <v>4.1951999999999998</v>
      </c>
      <c r="P1148" s="184">
        <v>5.2175000000000002</v>
      </c>
      <c r="Q1148" s="184">
        <v>4.3444000000000003</v>
      </c>
      <c r="R1148" s="184">
        <v>4.57</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1960</v>
      </c>
      <c r="C1149" s="180">
        <v>120038</v>
      </c>
      <c r="D1149" s="183">
        <v>45025</v>
      </c>
      <c r="E1149" s="184">
        <v>2246.5086000000001</v>
      </c>
      <c r="F1149" s="184">
        <v>7.0403000000000002</v>
      </c>
      <c r="G1149" s="184">
        <v>7.0403000000000002</v>
      </c>
      <c r="H1149" s="184">
        <v>8.1638999999999999</v>
      </c>
      <c r="I1149" s="184">
        <v>8.6143000000000001</v>
      </c>
      <c r="J1149" s="184">
        <v>8.0868000000000002</v>
      </c>
      <c r="K1149" s="184">
        <v>6.9905999999999997</v>
      </c>
      <c r="L1149" s="184">
        <v>6.7987000000000002</v>
      </c>
      <c r="M1149" s="184">
        <v>6.3531000000000004</v>
      </c>
      <c r="N1149" s="184">
        <v>5.8760000000000003</v>
      </c>
      <c r="O1149" s="184">
        <v>4.2977999999999996</v>
      </c>
      <c r="P1149" s="184">
        <v>5.3116000000000003</v>
      </c>
      <c r="Q1149" s="184">
        <v>6.7736999999999998</v>
      </c>
      <c r="R1149" s="184">
        <v>4.6726000000000001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1961</v>
      </c>
      <c r="C1150" s="180">
        <v>118907</v>
      </c>
      <c r="D1150" s="183">
        <v>45025</v>
      </c>
      <c r="E1150" s="184">
        <v>3218.4303</v>
      </c>
      <c r="F1150" s="184">
        <v>6.9401000000000002</v>
      </c>
      <c r="G1150" s="184">
        <v>6.9401000000000002</v>
      </c>
      <c r="H1150" s="184">
        <v>8.0639000000000003</v>
      </c>
      <c r="I1150" s="184">
        <v>8.5140999999999991</v>
      </c>
      <c r="J1150" s="184">
        <v>7.9862000000000002</v>
      </c>
      <c r="K1150" s="184">
        <v>6.8888999999999996</v>
      </c>
      <c r="L1150" s="184">
        <v>6.5347</v>
      </c>
      <c r="M1150" s="184">
        <v>5.8605999999999998</v>
      </c>
      <c r="N1150" s="184">
        <v>5.2680999999999996</v>
      </c>
      <c r="O1150" s="184">
        <v>3.4807000000000001</v>
      </c>
      <c r="P1150" s="184">
        <v>4.4364999999999997</v>
      </c>
      <c r="Q1150" s="184">
        <v>5.9095000000000004</v>
      </c>
      <c r="R1150" s="184">
        <v>3.9074</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238</v>
      </c>
      <c r="C1151" s="180">
        <v>103340</v>
      </c>
      <c r="D1151" s="183">
        <v>45025</v>
      </c>
      <c r="E1151" s="184">
        <v>331.29629999999997</v>
      </c>
      <c r="F1151" s="184">
        <v>6.5233999999999996</v>
      </c>
      <c r="G1151" s="184">
        <v>6.5183999999999997</v>
      </c>
      <c r="H1151" s="184">
        <v>8.1829999999999998</v>
      </c>
      <c r="I1151" s="184">
        <v>8.6433</v>
      </c>
      <c r="J1151" s="184">
        <v>8.0601000000000003</v>
      </c>
      <c r="K1151" s="184">
        <v>6.8738999999999999</v>
      </c>
      <c r="L1151" s="184">
        <v>6.649</v>
      </c>
      <c r="M1151" s="184">
        <v>6.1963999999999997</v>
      </c>
      <c r="N1151" s="184">
        <v>5.7060000000000004</v>
      </c>
      <c r="O1151" s="184">
        <v>4.1952999999999996</v>
      </c>
      <c r="P1151" s="184">
        <v>5.2210999999999999</v>
      </c>
      <c r="Q1151" s="184">
        <v>7.1254999999999997</v>
      </c>
      <c r="R1151" s="184">
        <v>4.5186000000000002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130</v>
      </c>
      <c r="C1152" s="180">
        <v>120197</v>
      </c>
      <c r="D1152" s="183">
        <v>45025</v>
      </c>
      <c r="E1152" s="184">
        <v>333.83949999999999</v>
      </c>
      <c r="F1152" s="184">
        <v>6.6050000000000004</v>
      </c>
      <c r="G1152" s="184">
        <v>6.6074000000000002</v>
      </c>
      <c r="H1152" s="184">
        <v>8.2708999999999993</v>
      </c>
      <c r="I1152" s="184">
        <v>8.7337000000000007</v>
      </c>
      <c r="J1152" s="184">
        <v>8.1509999999999998</v>
      </c>
      <c r="K1152" s="184">
        <v>6.9656000000000002</v>
      </c>
      <c r="L1152" s="184">
        <v>6.7420999999999998</v>
      </c>
      <c r="M1152" s="184">
        <v>6.2907999999999999</v>
      </c>
      <c r="N1152" s="184">
        <v>5.8011999999999997</v>
      </c>
      <c r="O1152" s="184">
        <v>4.3080999999999996</v>
      </c>
      <c r="P1152" s="184">
        <v>5.3202999999999996</v>
      </c>
      <c r="Q1152" s="184">
        <v>6.7956000000000003</v>
      </c>
      <c r="R1152" s="184">
        <v>4.6254999999999997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239</v>
      </c>
      <c r="C1153" s="180">
        <v>113096</v>
      </c>
      <c r="D1153" s="183">
        <v>45025</v>
      </c>
      <c r="E1153" s="184">
        <v>2406.0225</v>
      </c>
      <c r="F1153" s="184">
        <v>6.4924999999999997</v>
      </c>
      <c r="G1153" s="184">
        <v>6.4938000000000002</v>
      </c>
      <c r="H1153" s="184">
        <v>7.6021000000000001</v>
      </c>
      <c r="I1153" s="184">
        <v>8.2375000000000007</v>
      </c>
      <c r="J1153" s="184">
        <v>7.6551999999999998</v>
      </c>
      <c r="K1153" s="184">
        <v>6.7976999999999999</v>
      </c>
      <c r="L1153" s="184">
        <v>6.6250999999999998</v>
      </c>
      <c r="M1153" s="184">
        <v>6.2374999999999998</v>
      </c>
      <c r="N1153" s="184">
        <v>5.7755999999999998</v>
      </c>
      <c r="O1153" s="184">
        <v>4.3423999999999996</v>
      </c>
      <c r="P1153" s="184">
        <v>5.3505000000000003</v>
      </c>
      <c r="Q1153" s="184">
        <v>7.1235999999999997</v>
      </c>
      <c r="R1153" s="184">
        <v>4.6223000000000001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131</v>
      </c>
      <c r="C1154" s="180">
        <v>118345</v>
      </c>
      <c r="D1154" s="183">
        <v>45025</v>
      </c>
      <c r="E1154" s="184">
        <v>2426.6271999999999</v>
      </c>
      <c r="F1154" s="184">
        <v>6.5321999999999996</v>
      </c>
      <c r="G1154" s="184">
        <v>6.5339999999999998</v>
      </c>
      <c r="H1154" s="184">
        <v>7.6421000000000001</v>
      </c>
      <c r="I1154" s="184">
        <v>8.2775999999999996</v>
      </c>
      <c r="J1154" s="184">
        <v>7.6955</v>
      </c>
      <c r="K1154" s="184">
        <v>6.8384</v>
      </c>
      <c r="L1154" s="184">
        <v>6.6665000000000001</v>
      </c>
      <c r="M1154" s="184">
        <v>6.2793999999999999</v>
      </c>
      <c r="N1154" s="184">
        <v>5.8178999999999998</v>
      </c>
      <c r="O1154" s="184">
        <v>4.3841999999999999</v>
      </c>
      <c r="P1154" s="184">
        <v>5.4165000000000001</v>
      </c>
      <c r="Q1154" s="184">
        <v>6.8127000000000004</v>
      </c>
      <c r="R1154" s="184">
        <v>4.6642000000000001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133</v>
      </c>
      <c r="C1155" s="180">
        <v>125345</v>
      </c>
      <c r="D1155" s="183">
        <v>45025</v>
      </c>
      <c r="E1155" s="184">
        <v>1736.2208000000001</v>
      </c>
      <c r="F1155" s="184">
        <v>6.5983999999999998</v>
      </c>
      <c r="G1155" s="184">
        <v>6.5983999999999998</v>
      </c>
      <c r="H1155" s="184">
        <v>7.7676999999999996</v>
      </c>
      <c r="I1155" s="184">
        <v>7.7984999999999998</v>
      </c>
      <c r="J1155" s="184">
        <v>7.5060000000000002</v>
      </c>
      <c r="K1155" s="184">
        <v>6.7714999999999996</v>
      </c>
      <c r="L1155" s="184">
        <v>6.6186999999999996</v>
      </c>
      <c r="M1155" s="184">
        <v>6.1818</v>
      </c>
      <c r="N1155" s="184">
        <v>5.6974999999999998</v>
      </c>
      <c r="O1155" s="184">
        <v>3.9727999999999999</v>
      </c>
      <c r="P1155" s="184">
        <v>4.8246000000000002</v>
      </c>
      <c r="Q1155" s="184">
        <v>6.0369000000000002</v>
      </c>
      <c r="R1155" s="184">
        <v>4.4587000000000003</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241</v>
      </c>
      <c r="C1156" s="180">
        <v>125259</v>
      </c>
      <c r="D1156" s="183">
        <v>45025</v>
      </c>
      <c r="E1156" s="184">
        <v>1728.0681</v>
      </c>
      <c r="F1156" s="184">
        <v>6.5477999999999996</v>
      </c>
      <c r="G1156" s="184">
        <v>6.5477999999999996</v>
      </c>
      <c r="H1156" s="184">
        <v>7.7172999999999998</v>
      </c>
      <c r="I1156" s="184">
        <v>7.7492000000000001</v>
      </c>
      <c r="J1156" s="184">
        <v>7.4561000000000002</v>
      </c>
      <c r="K1156" s="184">
        <v>6.7207999999999997</v>
      </c>
      <c r="L1156" s="184">
        <v>6.5670999999999999</v>
      </c>
      <c r="M1156" s="184">
        <v>6.1295000000000002</v>
      </c>
      <c r="N1156" s="184">
        <v>5.6448</v>
      </c>
      <c r="O1156" s="184">
        <v>3.9209000000000001</v>
      </c>
      <c r="P1156" s="184">
        <v>4.7723000000000004</v>
      </c>
      <c r="Q1156" s="184">
        <v>5.9837999999999996</v>
      </c>
      <c r="R1156" s="184">
        <v>4.4065000000000003</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134</v>
      </c>
      <c r="C1157" s="180">
        <v>119135</v>
      </c>
      <c r="D1157" s="183">
        <v>45025</v>
      </c>
      <c r="E1157" s="184">
        <v>2186.5972999999999</v>
      </c>
      <c r="F1157" s="184">
        <v>6.1071999999999997</v>
      </c>
      <c r="G1157" s="184">
        <v>6.1102999999999996</v>
      </c>
      <c r="H1157" s="184">
        <v>7.6595000000000004</v>
      </c>
      <c r="I1157" s="184">
        <v>6.7925000000000004</v>
      </c>
      <c r="J1157" s="184">
        <v>6.8933999999999997</v>
      </c>
      <c r="K1157" s="184">
        <v>6.4223999999999997</v>
      </c>
      <c r="L1157" s="184">
        <v>6.4158999999999997</v>
      </c>
      <c r="M1157" s="184">
        <v>6.0551000000000004</v>
      </c>
      <c r="N1157" s="184">
        <v>5.5758000000000001</v>
      </c>
      <c r="O1157" s="184">
        <v>4.0457999999999998</v>
      </c>
      <c r="P1157" s="184">
        <v>5.1444000000000001</v>
      </c>
      <c r="Q1157" s="184">
        <v>6.7533000000000003</v>
      </c>
      <c r="R1157" s="184">
        <v>4.3601999999999999</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135</v>
      </c>
      <c r="C1158" s="180">
        <v>147938</v>
      </c>
      <c r="D1158" s="183"/>
      <c r="E1158" s="184"/>
      <c r="F1158" s="184"/>
      <c r="G1158" s="184"/>
      <c r="H1158" s="184"/>
      <c r="I1158" s="184"/>
      <c r="J1158" s="184"/>
      <c r="K1158" s="184"/>
      <c r="L1158" s="184"/>
      <c r="M1158" s="184"/>
      <c r="N1158" s="184"/>
      <c r="O1158" s="184"/>
      <c r="P1158" s="184"/>
      <c r="Q1158" s="184"/>
      <c r="R1158" s="184"/>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136</v>
      </c>
      <c r="C1159" s="180">
        <v>147940</v>
      </c>
      <c r="D1159" s="183"/>
      <c r="E1159" s="184"/>
      <c r="F1159" s="184"/>
      <c r="G1159" s="184"/>
      <c r="H1159" s="184"/>
      <c r="I1159" s="184"/>
      <c r="J1159" s="184"/>
      <c r="K1159" s="184"/>
      <c r="L1159" s="184"/>
      <c r="M1159" s="184"/>
      <c r="N1159" s="184"/>
      <c r="O1159" s="184"/>
      <c r="P1159" s="184"/>
      <c r="Q1159" s="184"/>
      <c r="R1159" s="184"/>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137</v>
      </c>
      <c r="C1160" s="180">
        <v>147937</v>
      </c>
      <c r="D1160" s="183"/>
      <c r="E1160" s="184"/>
      <c r="F1160" s="184"/>
      <c r="G1160" s="184"/>
      <c r="H1160" s="184"/>
      <c r="I1160" s="184"/>
      <c r="J1160" s="184"/>
      <c r="K1160" s="184"/>
      <c r="L1160" s="184"/>
      <c r="M1160" s="184"/>
      <c r="N1160" s="184"/>
      <c r="O1160" s="184"/>
      <c r="P1160" s="184"/>
      <c r="Q1160" s="184"/>
      <c r="R1160" s="184"/>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138</v>
      </c>
      <c r="C1161" s="180">
        <v>147939</v>
      </c>
      <c r="D1161" s="183"/>
      <c r="E1161" s="184"/>
      <c r="F1161" s="184"/>
      <c r="G1161" s="184"/>
      <c r="H1161" s="184"/>
      <c r="I1161" s="184"/>
      <c r="J1161" s="184"/>
      <c r="K1161" s="184"/>
      <c r="L1161" s="184"/>
      <c r="M1161" s="184"/>
      <c r="N1161" s="184"/>
      <c r="O1161" s="184"/>
      <c r="P1161" s="184"/>
      <c r="Q1161" s="184"/>
      <c r="R1161" s="184"/>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1767</v>
      </c>
      <c r="C1162" s="180">
        <v>115991</v>
      </c>
      <c r="D1162" s="183">
        <v>45025</v>
      </c>
      <c r="E1162" s="184">
        <v>2165.0328</v>
      </c>
      <c r="F1162" s="184">
        <v>6.0179</v>
      </c>
      <c r="G1162" s="184">
        <v>6.0205000000000002</v>
      </c>
      <c r="H1162" s="184">
        <v>7.5697999999999999</v>
      </c>
      <c r="I1162" s="184">
        <v>6.7023000000000001</v>
      </c>
      <c r="J1162" s="184">
        <v>6.8029000000000002</v>
      </c>
      <c r="K1162" s="184">
        <v>6.3308999999999997</v>
      </c>
      <c r="L1162" s="184">
        <v>6.3232999999999997</v>
      </c>
      <c r="M1162" s="184">
        <v>5.9585999999999997</v>
      </c>
      <c r="N1162" s="184">
        <v>5.4763000000000002</v>
      </c>
      <c r="O1162" s="184">
        <v>3.9483000000000001</v>
      </c>
      <c r="P1162" s="184">
        <v>5.0433000000000003</v>
      </c>
      <c r="Q1162" s="184">
        <v>6.9706999999999999</v>
      </c>
      <c r="R1162" s="184">
        <v>4.2659000000000002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243</v>
      </c>
      <c r="C1163" s="180">
        <v>104486</v>
      </c>
      <c r="D1163" s="183">
        <v>45025</v>
      </c>
      <c r="E1163" s="184">
        <v>3074.3715000000002</v>
      </c>
      <c r="F1163" s="184">
        <v>6.5606</v>
      </c>
      <c r="G1163" s="184">
        <v>6.5613999999999999</v>
      </c>
      <c r="H1163" s="184">
        <v>8.0364000000000004</v>
      </c>
      <c r="I1163" s="184">
        <v>8.1744000000000003</v>
      </c>
      <c r="J1163" s="184">
        <v>7.7747000000000002</v>
      </c>
      <c r="K1163" s="184">
        <v>6.7957999999999998</v>
      </c>
      <c r="L1163" s="184">
        <v>6.6441999999999997</v>
      </c>
      <c r="M1163" s="184">
        <v>6.2135999999999996</v>
      </c>
      <c r="N1163" s="184">
        <v>5.7445000000000004</v>
      </c>
      <c r="O1163" s="184">
        <v>4.1916000000000002</v>
      </c>
      <c r="P1163" s="184">
        <v>5.1810999999999998</v>
      </c>
      <c r="Q1163" s="184">
        <v>7.0869</v>
      </c>
      <c r="R1163" s="184">
        <v>4.5544000000000002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139</v>
      </c>
      <c r="C1164" s="180">
        <v>120537</v>
      </c>
      <c r="D1164" s="183">
        <v>45025</v>
      </c>
      <c r="E1164" s="184">
        <v>3096.11</v>
      </c>
      <c r="F1164" s="184">
        <v>6.6302000000000003</v>
      </c>
      <c r="G1164" s="184">
        <v>6.6314000000000002</v>
      </c>
      <c r="H1164" s="184">
        <v>8.1072000000000006</v>
      </c>
      <c r="I1164" s="184">
        <v>8.2451000000000008</v>
      </c>
      <c r="J1164" s="184">
        <v>7.8456000000000001</v>
      </c>
      <c r="K1164" s="184">
        <v>6.8673999999999999</v>
      </c>
      <c r="L1164" s="184">
        <v>6.7168000000000001</v>
      </c>
      <c r="M1164" s="184">
        <v>6.2878999999999996</v>
      </c>
      <c r="N1164" s="184">
        <v>5.8193999999999999</v>
      </c>
      <c r="O1164" s="184">
        <v>4.2651000000000003</v>
      </c>
      <c r="P1164" s="184">
        <v>5.2550999999999997</v>
      </c>
      <c r="Q1164" s="184">
        <v>6.7709000000000001</v>
      </c>
      <c r="R1164" s="184">
        <v>4.6283000000000003</v>
      </c>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417</v>
      </c>
      <c r="C1165" s="180">
        <v>104488</v>
      </c>
      <c r="D1165" s="183">
        <v>45025</v>
      </c>
      <c r="E1165" s="184">
        <v>2754.7226000000001</v>
      </c>
      <c r="F1165" s="184">
        <v>6.0311000000000003</v>
      </c>
      <c r="G1165" s="184">
        <v>6.0321999999999996</v>
      </c>
      <c r="H1165" s="184">
        <v>7.5072000000000001</v>
      </c>
      <c r="I1165" s="184">
        <v>7.6437999999999997</v>
      </c>
      <c r="J1165" s="184">
        <v>7.2416999999999998</v>
      </c>
      <c r="K1165" s="184">
        <v>6.2575000000000003</v>
      </c>
      <c r="L1165" s="184">
        <v>6.0975000000000001</v>
      </c>
      <c r="M1165" s="184">
        <v>5.6604999999999999</v>
      </c>
      <c r="N1165" s="184">
        <v>5.1859999999999999</v>
      </c>
      <c r="O1165" s="184">
        <v>3.6410999999999998</v>
      </c>
      <c r="P1165" s="184">
        <v>4.6264000000000003</v>
      </c>
      <c r="Q1165" s="184">
        <v>6.3724999999999996</v>
      </c>
      <c r="R1165" s="184">
        <v>4.0019999999999998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140</v>
      </c>
      <c r="C1166" s="180">
        <v>147157</v>
      </c>
      <c r="D1166" s="183">
        <v>45025</v>
      </c>
      <c r="E1166" s="184">
        <v>1179.2429</v>
      </c>
      <c r="F1166" s="184">
        <v>6.3277000000000001</v>
      </c>
      <c r="G1166" s="184">
        <v>6.3299000000000003</v>
      </c>
      <c r="H1166" s="184">
        <v>6.7793000000000001</v>
      </c>
      <c r="I1166" s="184">
        <v>6.9184000000000001</v>
      </c>
      <c r="J1166" s="184">
        <v>6.7725</v>
      </c>
      <c r="K1166" s="184">
        <v>6.4680999999999997</v>
      </c>
      <c r="L1166" s="184">
        <v>6.4009</v>
      </c>
      <c r="M1166" s="184">
        <v>6.0532000000000004</v>
      </c>
      <c r="N1166" s="184">
        <v>5.6509999999999998</v>
      </c>
      <c r="O1166" s="184">
        <v>3.9558</v>
      </c>
      <c r="P1166" s="184"/>
      <c r="Q1166" s="184">
        <v>4.2472000000000003</v>
      </c>
      <c r="R1166" s="184">
        <v>4.4554999999999998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244</v>
      </c>
      <c r="C1167" s="180">
        <v>147153</v>
      </c>
      <c r="D1167" s="183">
        <v>45025</v>
      </c>
      <c r="E1167" s="184">
        <v>1173.4303</v>
      </c>
      <c r="F1167" s="184">
        <v>6.1692</v>
      </c>
      <c r="G1167" s="184">
        <v>6.1703000000000001</v>
      </c>
      <c r="H1167" s="184">
        <v>6.6196000000000002</v>
      </c>
      <c r="I1167" s="184">
        <v>6.7626999999999997</v>
      </c>
      <c r="J1167" s="184">
        <v>6.6135999999999999</v>
      </c>
      <c r="K1167" s="184">
        <v>6.3063000000000002</v>
      </c>
      <c r="L1167" s="184">
        <v>6.2365000000000004</v>
      </c>
      <c r="M1167" s="184">
        <v>5.8864000000000001</v>
      </c>
      <c r="N1167" s="184">
        <v>5.4824000000000002</v>
      </c>
      <c r="O1167" s="184">
        <v>3.8212999999999999</v>
      </c>
      <c r="P1167" s="184"/>
      <c r="Q1167" s="184">
        <v>4.1173999999999999</v>
      </c>
      <c r="R1167" s="184">
        <v>4.3102999999999998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245</v>
      </c>
      <c r="C1168" s="180">
        <v>100234</v>
      </c>
      <c r="D1168" s="183">
        <v>45025</v>
      </c>
      <c r="E1168" s="184">
        <v>61.1374</v>
      </c>
      <c r="F1168" s="184">
        <v>6.3891999999999998</v>
      </c>
      <c r="G1168" s="184">
        <v>6.3914</v>
      </c>
      <c r="H1168" s="184">
        <v>7.2680999999999996</v>
      </c>
      <c r="I1168" s="184">
        <v>7.8745000000000003</v>
      </c>
      <c r="J1168" s="184">
        <v>7.4341999999999997</v>
      </c>
      <c r="K1168" s="184">
        <v>6.7088999999999999</v>
      </c>
      <c r="L1168" s="184">
        <v>6.5601000000000003</v>
      </c>
      <c r="M1168" s="184">
        <v>6.1647999999999996</v>
      </c>
      <c r="N1168" s="184">
        <v>5.7161</v>
      </c>
      <c r="O1168" s="184">
        <v>4.1680999999999999</v>
      </c>
      <c r="P1168" s="184">
        <v>5.1936999999999998</v>
      </c>
      <c r="Q1168" s="184">
        <v>7.4222999999999999</v>
      </c>
      <c r="R1168" s="184">
        <v>4.5590999999999999</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141</v>
      </c>
      <c r="C1169" s="180">
        <v>120406</v>
      </c>
      <c r="D1169" s="183">
        <v>45025</v>
      </c>
      <c r="E1169" s="184">
        <v>61.654200000000003</v>
      </c>
      <c r="F1169" s="184">
        <v>6.4541000000000004</v>
      </c>
      <c r="G1169" s="184">
        <v>6.4958999999999998</v>
      </c>
      <c r="H1169" s="184">
        <v>7.3682999999999996</v>
      </c>
      <c r="I1169" s="184">
        <v>7.9741999999999997</v>
      </c>
      <c r="J1169" s="184">
        <v>7.5339999999999998</v>
      </c>
      <c r="K1169" s="184">
        <v>6.8108000000000004</v>
      </c>
      <c r="L1169" s="184">
        <v>6.6632999999999996</v>
      </c>
      <c r="M1169" s="184">
        <v>6.2693000000000003</v>
      </c>
      <c r="N1169" s="184">
        <v>5.8216000000000001</v>
      </c>
      <c r="O1169" s="184">
        <v>4.2603</v>
      </c>
      <c r="P1169" s="184">
        <v>5.2832999999999997</v>
      </c>
      <c r="Q1169" s="184">
        <v>6.8147000000000002</v>
      </c>
      <c r="R1169" s="184">
        <v>4.6561000000000003</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418</v>
      </c>
      <c r="C1170" s="180">
        <v>100247</v>
      </c>
      <c r="D1170" s="183">
        <v>45025</v>
      </c>
      <c r="E1170" s="184">
        <v>35.145099999999999</v>
      </c>
      <c r="F1170" s="184">
        <v>6.3362999999999996</v>
      </c>
      <c r="G1170" s="184">
        <v>6.3731</v>
      </c>
      <c r="H1170" s="184">
        <v>7.2503000000000002</v>
      </c>
      <c r="I1170" s="184">
        <v>7.8647</v>
      </c>
      <c r="J1170" s="184">
        <v>7.4236000000000004</v>
      </c>
      <c r="K1170" s="184">
        <v>6.6978999999999997</v>
      </c>
      <c r="L1170" s="184">
        <v>6.5467000000000004</v>
      </c>
      <c r="M1170" s="184">
        <v>6.149</v>
      </c>
      <c r="N1170" s="184">
        <v>5.6985999999999999</v>
      </c>
      <c r="O1170" s="184">
        <v>4.1578999999999997</v>
      </c>
      <c r="P1170" s="184">
        <v>5.1875999999999998</v>
      </c>
      <c r="Q1170" s="184">
        <v>6.8758999999999997</v>
      </c>
      <c r="R1170" s="184">
        <v>4.5434000000000001</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1656</v>
      </c>
      <c r="C1171" s="180">
        <v>148414</v>
      </c>
      <c r="D1171" s="183">
        <v>45025</v>
      </c>
      <c r="E1171" s="184">
        <v>41.4437</v>
      </c>
      <c r="F1171" s="184">
        <v>0</v>
      </c>
      <c r="G1171" s="184">
        <v>0</v>
      </c>
      <c r="H1171" s="184">
        <v>0</v>
      </c>
      <c r="I1171" s="184">
        <v>0</v>
      </c>
      <c r="J1171" s="184">
        <v>0</v>
      </c>
      <c r="K1171" s="184">
        <v>0</v>
      </c>
      <c r="L1171" s="184">
        <v>0</v>
      </c>
      <c r="M1171" s="184">
        <v>0</v>
      </c>
      <c r="N1171" s="184">
        <v>0</v>
      </c>
      <c r="O1171" s="184"/>
      <c r="P1171" s="184"/>
      <c r="Q1171" s="184">
        <v>0</v>
      </c>
      <c r="R1171" s="184">
        <v>0</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1657</v>
      </c>
      <c r="C1172" s="180">
        <v>148413</v>
      </c>
      <c r="D1172" s="183">
        <v>45025</v>
      </c>
      <c r="E1172" s="184">
        <v>41.4437</v>
      </c>
      <c r="F1172" s="184">
        <v>0</v>
      </c>
      <c r="G1172" s="184">
        <v>0</v>
      </c>
      <c r="H1172" s="184">
        <v>0</v>
      </c>
      <c r="I1172" s="184">
        <v>0</v>
      </c>
      <c r="J1172" s="184">
        <v>0</v>
      </c>
      <c r="K1172" s="184">
        <v>0</v>
      </c>
      <c r="L1172" s="184">
        <v>0</v>
      </c>
      <c r="M1172" s="184">
        <v>0</v>
      </c>
      <c r="N1172" s="184">
        <v>0</v>
      </c>
      <c r="O1172" s="184"/>
      <c r="P1172" s="184"/>
      <c r="Q1172" s="184">
        <v>0</v>
      </c>
      <c r="R1172" s="184">
        <v>0</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1658</v>
      </c>
      <c r="C1173" s="180">
        <v>139260</v>
      </c>
      <c r="D1173" s="183"/>
      <c r="E1173" s="184"/>
      <c r="F1173" s="184"/>
      <c r="G1173" s="184"/>
      <c r="H1173" s="184"/>
      <c r="I1173" s="184"/>
      <c r="J1173" s="184"/>
      <c r="K1173" s="184"/>
      <c r="L1173" s="184"/>
      <c r="M1173" s="184"/>
      <c r="N1173" s="184"/>
      <c r="O1173" s="184"/>
      <c r="P1173" s="184"/>
      <c r="Q1173" s="184"/>
      <c r="R1173" s="184"/>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1659</v>
      </c>
      <c r="C1174" s="180">
        <v>139258</v>
      </c>
      <c r="D1174" s="183"/>
      <c r="E1174" s="184"/>
      <c r="F1174" s="184"/>
      <c r="G1174" s="184"/>
      <c r="H1174" s="184"/>
      <c r="I1174" s="184"/>
      <c r="J1174" s="184"/>
      <c r="K1174" s="184"/>
      <c r="L1174" s="184"/>
      <c r="M1174" s="184"/>
      <c r="N1174" s="184"/>
      <c r="O1174" s="184"/>
      <c r="P1174" s="184"/>
      <c r="Q1174" s="184"/>
      <c r="R1174" s="184"/>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1660</v>
      </c>
      <c r="C1175" s="180">
        <v>139259</v>
      </c>
      <c r="D1175" s="183"/>
      <c r="E1175" s="184"/>
      <c r="F1175" s="184"/>
      <c r="G1175" s="184"/>
      <c r="H1175" s="184"/>
      <c r="I1175" s="184"/>
      <c r="J1175" s="184"/>
      <c r="K1175" s="184"/>
      <c r="L1175" s="184"/>
      <c r="M1175" s="184"/>
      <c r="N1175" s="184"/>
      <c r="O1175" s="184"/>
      <c r="P1175" s="184"/>
      <c r="Q1175" s="184"/>
      <c r="R1175" s="184"/>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1661</v>
      </c>
      <c r="C1176" s="180">
        <v>139257</v>
      </c>
      <c r="D1176" s="183"/>
      <c r="E1176" s="184"/>
      <c r="F1176" s="184"/>
      <c r="G1176" s="184"/>
      <c r="H1176" s="184"/>
      <c r="I1176" s="184"/>
      <c r="J1176" s="184"/>
      <c r="K1176" s="184"/>
      <c r="L1176" s="184"/>
      <c r="M1176" s="184"/>
      <c r="N1176" s="184"/>
      <c r="O1176" s="184"/>
      <c r="P1176" s="184"/>
      <c r="Q1176" s="184"/>
      <c r="R1176" s="184"/>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1662</v>
      </c>
      <c r="C1177" s="180">
        <v>148415</v>
      </c>
      <c r="D1177" s="183">
        <v>45025</v>
      </c>
      <c r="E1177" s="184">
        <v>41.4437</v>
      </c>
      <c r="F1177" s="184">
        <v>0</v>
      </c>
      <c r="G1177" s="184">
        <v>0</v>
      </c>
      <c r="H1177" s="184">
        <v>0</v>
      </c>
      <c r="I1177" s="184">
        <v>0</v>
      </c>
      <c r="J1177" s="184">
        <v>0</v>
      </c>
      <c r="K1177" s="184">
        <v>0</v>
      </c>
      <c r="L1177" s="184">
        <v>0</v>
      </c>
      <c r="M1177" s="184">
        <v>0</v>
      </c>
      <c r="N1177" s="184">
        <v>0</v>
      </c>
      <c r="O1177" s="184"/>
      <c r="P1177" s="184"/>
      <c r="Q1177" s="184">
        <v>0</v>
      </c>
      <c r="R1177" s="184">
        <v>0</v>
      </c>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142</v>
      </c>
      <c r="C1178" s="180">
        <v>119766</v>
      </c>
      <c r="D1178" s="183">
        <v>45025</v>
      </c>
      <c r="E1178" s="184">
        <v>4557.2393000000002</v>
      </c>
      <c r="F1178" s="184">
        <v>6.6421999999999999</v>
      </c>
      <c r="G1178" s="184">
        <v>6.6421999999999999</v>
      </c>
      <c r="H1178" s="184">
        <v>8.1290999999999993</v>
      </c>
      <c r="I1178" s="184">
        <v>8.6001999999999992</v>
      </c>
      <c r="J1178" s="184">
        <v>8.1361000000000008</v>
      </c>
      <c r="K1178" s="184">
        <v>6.9569999999999999</v>
      </c>
      <c r="L1178" s="184">
        <v>6.7556000000000003</v>
      </c>
      <c r="M1178" s="184">
        <v>6.2827000000000002</v>
      </c>
      <c r="N1178" s="184">
        <v>5.806</v>
      </c>
      <c r="O1178" s="184">
        <v>4.2728000000000002</v>
      </c>
      <c r="P1178" s="184">
        <v>5.2504</v>
      </c>
      <c r="Q1178" s="184">
        <v>6.7458</v>
      </c>
      <c r="R1178" s="184">
        <v>4.6363000000000003</v>
      </c>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246</v>
      </c>
      <c r="C1179" s="180">
        <v>100835</v>
      </c>
      <c r="D1179" s="183">
        <v>45025</v>
      </c>
      <c r="E1179" s="184">
        <v>4526.0047000000004</v>
      </c>
      <c r="F1179" s="184">
        <v>6.5223000000000004</v>
      </c>
      <c r="G1179" s="184">
        <v>6.5223000000000004</v>
      </c>
      <c r="H1179" s="184">
        <v>8.0085999999999995</v>
      </c>
      <c r="I1179" s="184">
        <v>8.4794</v>
      </c>
      <c r="J1179" s="184">
        <v>8.0099</v>
      </c>
      <c r="K1179" s="184">
        <v>6.8262999999999998</v>
      </c>
      <c r="L1179" s="184">
        <v>6.6265999999999998</v>
      </c>
      <c r="M1179" s="184">
        <v>6.1531000000000002</v>
      </c>
      <c r="N1179" s="184">
        <v>5.6756000000000002</v>
      </c>
      <c r="O1179" s="184">
        <v>4.1590999999999996</v>
      </c>
      <c r="P1179" s="184">
        <v>5.1601999999999997</v>
      </c>
      <c r="Q1179" s="184">
        <v>6.8517999999999999</v>
      </c>
      <c r="R1179" s="184">
        <v>4.5080999999999998</v>
      </c>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143</v>
      </c>
      <c r="C1180" s="180">
        <v>119790</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1803</v>
      </c>
      <c r="C1181" s="180">
        <v>112457</v>
      </c>
      <c r="D1181" s="183"/>
      <c r="E1181" s="184"/>
      <c r="F1181" s="184"/>
      <c r="G1181" s="184"/>
      <c r="H1181" s="184"/>
      <c r="I1181" s="184"/>
      <c r="J1181" s="184"/>
      <c r="K1181" s="184"/>
      <c r="L1181" s="184"/>
      <c r="M1181" s="184"/>
      <c r="N1181" s="184"/>
      <c r="O1181" s="184"/>
      <c r="P1181" s="184"/>
      <c r="Q1181" s="184"/>
      <c r="R1181" s="184"/>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144</v>
      </c>
      <c r="C1182" s="180">
        <v>120249</v>
      </c>
      <c r="D1182" s="183">
        <v>45025</v>
      </c>
      <c r="E1182" s="184">
        <v>4095.6916000000001</v>
      </c>
      <c r="F1182" s="184">
        <v>6.5959000000000003</v>
      </c>
      <c r="G1182" s="184">
        <v>6.5986000000000002</v>
      </c>
      <c r="H1182" s="184">
        <v>8.2653999999999996</v>
      </c>
      <c r="I1182" s="184">
        <v>8.4414999999999996</v>
      </c>
      <c r="J1182" s="184">
        <v>7.9715999999999996</v>
      </c>
      <c r="K1182" s="184">
        <v>6.9588000000000001</v>
      </c>
      <c r="L1182" s="184">
        <v>6.7632000000000003</v>
      </c>
      <c r="M1182" s="184">
        <v>6.3109000000000002</v>
      </c>
      <c r="N1182" s="184">
        <v>5.8281000000000001</v>
      </c>
      <c r="O1182" s="184">
        <v>4.3122999999999996</v>
      </c>
      <c r="P1182" s="184">
        <v>5.3409000000000004</v>
      </c>
      <c r="Q1182" s="184">
        <v>6.7911999999999999</v>
      </c>
      <c r="R1182" s="184">
        <v>4.6493000000000002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1758</v>
      </c>
      <c r="C1183" s="180">
        <v>101185</v>
      </c>
      <c r="D1183" s="183">
        <v>45025</v>
      </c>
      <c r="E1183" s="184">
        <v>4047.0023000000001</v>
      </c>
      <c r="F1183" s="184">
        <v>6.4561000000000002</v>
      </c>
      <c r="G1183" s="184">
        <v>6.4585999999999997</v>
      </c>
      <c r="H1183" s="184">
        <v>8.1254000000000008</v>
      </c>
      <c r="I1183" s="184">
        <v>8.3018000000000001</v>
      </c>
      <c r="J1183" s="184">
        <v>7.8308999999999997</v>
      </c>
      <c r="K1183" s="184">
        <v>6.8250999999999999</v>
      </c>
      <c r="L1183" s="184">
        <v>6.6227999999999998</v>
      </c>
      <c r="M1183" s="184">
        <v>6.1670999999999996</v>
      </c>
      <c r="N1183" s="184">
        <v>5.6820000000000004</v>
      </c>
      <c r="O1183" s="184">
        <v>4.1673</v>
      </c>
      <c r="P1183" s="184">
        <v>5.1951999999999998</v>
      </c>
      <c r="Q1183" s="184">
        <v>6.8540000000000001</v>
      </c>
      <c r="R1183" s="184">
        <v>4.5038</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430</v>
      </c>
      <c r="C1184" s="180">
        <v>139538</v>
      </c>
      <c r="D1184" s="183">
        <v>45025</v>
      </c>
      <c r="E1184" s="184">
        <v>1467.4115999999999</v>
      </c>
      <c r="F1184" s="184">
        <v>6.8141999999999996</v>
      </c>
      <c r="G1184" s="184">
        <v>6.8141999999999996</v>
      </c>
      <c r="H1184" s="184">
        <v>7.8590999999999998</v>
      </c>
      <c r="I1184" s="184">
        <v>8.1786999999999992</v>
      </c>
      <c r="J1184" s="184">
        <v>7.8762999999999996</v>
      </c>
      <c r="K1184" s="184">
        <v>6.9629000000000003</v>
      </c>
      <c r="L1184" s="184">
        <v>6.79</v>
      </c>
      <c r="M1184" s="184">
        <v>6.3803999999999998</v>
      </c>
      <c r="N1184" s="184">
        <v>5.9161999999999999</v>
      </c>
      <c r="O1184" s="184">
        <v>4.3829000000000002</v>
      </c>
      <c r="P1184" s="184">
        <v>5.4157999999999999</v>
      </c>
      <c r="Q1184" s="184">
        <v>5.8282999999999996</v>
      </c>
      <c r="R1184" s="184">
        <v>4.7134999999999998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431</v>
      </c>
      <c r="C1185" s="180">
        <v>139537</v>
      </c>
      <c r="D1185" s="183">
        <v>45025</v>
      </c>
      <c r="E1185" s="184">
        <v>1455.4369999999999</v>
      </c>
      <c r="F1185" s="184">
        <v>6.7046999999999999</v>
      </c>
      <c r="G1185" s="184">
        <v>6.7046000000000001</v>
      </c>
      <c r="H1185" s="184">
        <v>7.7484999999999999</v>
      </c>
      <c r="I1185" s="184">
        <v>8.0677000000000003</v>
      </c>
      <c r="J1185" s="184">
        <v>7.7652000000000001</v>
      </c>
      <c r="K1185" s="184">
        <v>6.8505000000000003</v>
      </c>
      <c r="L1185" s="184">
        <v>6.6757</v>
      </c>
      <c r="M1185" s="184">
        <v>6.2645999999999997</v>
      </c>
      <c r="N1185" s="184">
        <v>5.7992999999999997</v>
      </c>
      <c r="O1185" s="184">
        <v>4.2679</v>
      </c>
      <c r="P1185" s="184">
        <v>5.2961999999999998</v>
      </c>
      <c r="Q1185" s="184">
        <v>5.7001999999999997</v>
      </c>
      <c r="R1185" s="184">
        <v>4.5980999999999996</v>
      </c>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146</v>
      </c>
      <c r="C1186" s="180">
        <v>118859</v>
      </c>
      <c r="D1186" s="183">
        <v>45025</v>
      </c>
      <c r="E1186" s="184">
        <v>2381.1387</v>
      </c>
      <c r="F1186" s="184">
        <v>6.6670999999999996</v>
      </c>
      <c r="G1186" s="184">
        <v>6.6670999999999996</v>
      </c>
      <c r="H1186" s="184">
        <v>7.9824999999999999</v>
      </c>
      <c r="I1186" s="184">
        <v>8.5349000000000004</v>
      </c>
      <c r="J1186" s="184">
        <v>7.9439000000000002</v>
      </c>
      <c r="K1186" s="184">
        <v>6.9457000000000004</v>
      </c>
      <c r="L1186" s="184">
        <v>6.7694999999999999</v>
      </c>
      <c r="M1186" s="184">
        <v>6.3285999999999998</v>
      </c>
      <c r="N1186" s="184">
        <v>5.8681000000000001</v>
      </c>
      <c r="O1186" s="184">
        <v>4.3231999999999999</v>
      </c>
      <c r="P1186" s="184">
        <v>5.3270999999999997</v>
      </c>
      <c r="Q1186" s="184">
        <v>6.6210000000000004</v>
      </c>
      <c r="R1186" s="184">
        <v>4.6748000000000003</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250</v>
      </c>
      <c r="C1187" s="180">
        <v>111646</v>
      </c>
      <c r="D1187" s="183">
        <v>45025</v>
      </c>
      <c r="E1187" s="184">
        <v>2346.1387</v>
      </c>
      <c r="F1187" s="184">
        <v>6.5704000000000002</v>
      </c>
      <c r="G1187" s="184">
        <v>6.5704000000000002</v>
      </c>
      <c r="H1187" s="184">
        <v>7.8818000000000001</v>
      </c>
      <c r="I1187" s="184">
        <v>8.4288000000000007</v>
      </c>
      <c r="J1187" s="184">
        <v>7.8353999999999999</v>
      </c>
      <c r="K1187" s="184">
        <v>6.8346999999999998</v>
      </c>
      <c r="L1187" s="184">
        <v>6.6604000000000001</v>
      </c>
      <c r="M1187" s="184">
        <v>6.2209000000000003</v>
      </c>
      <c r="N1187" s="184">
        <v>5.7609000000000004</v>
      </c>
      <c r="O1187" s="184">
        <v>4.2209000000000003</v>
      </c>
      <c r="P1187" s="184">
        <v>5.2314999999999996</v>
      </c>
      <c r="Q1187" s="184">
        <v>6.1685999999999996</v>
      </c>
      <c r="R1187" s="184">
        <v>4.5709</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147</v>
      </c>
      <c r="C1188" s="180">
        <v>145834</v>
      </c>
      <c r="D1188" s="183">
        <v>45025</v>
      </c>
      <c r="E1188" s="184">
        <v>12.018599999999999</v>
      </c>
      <c r="F1188" s="184">
        <v>6.2796000000000003</v>
      </c>
      <c r="G1188" s="184">
        <v>6.2796000000000003</v>
      </c>
      <c r="H1188" s="184">
        <v>7.1249000000000002</v>
      </c>
      <c r="I1188" s="184">
        <v>7.3963999999999999</v>
      </c>
      <c r="J1188" s="184">
        <v>7.2845000000000004</v>
      </c>
      <c r="K1188" s="184">
        <v>6.3819999999999997</v>
      </c>
      <c r="L1188" s="184">
        <v>6.2885</v>
      </c>
      <c r="M1188" s="184">
        <v>5.8517000000000001</v>
      </c>
      <c r="N1188" s="184">
        <v>5.4298999999999999</v>
      </c>
      <c r="O1188" s="184">
        <v>3.9131999999999998</v>
      </c>
      <c r="P1188" s="184"/>
      <c r="Q1188" s="184">
        <v>4.3616999999999999</v>
      </c>
      <c r="R1188" s="184">
        <v>4.3205</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251</v>
      </c>
      <c r="C1189" s="180">
        <v>145946</v>
      </c>
      <c r="D1189" s="183">
        <v>45025</v>
      </c>
      <c r="E1189" s="184">
        <v>11.9411</v>
      </c>
      <c r="F1189" s="184">
        <v>6.1163999999999996</v>
      </c>
      <c r="G1189" s="184">
        <v>6.1163999999999996</v>
      </c>
      <c r="H1189" s="184">
        <v>6.9523000000000001</v>
      </c>
      <c r="I1189" s="184">
        <v>7.2469000000000001</v>
      </c>
      <c r="J1189" s="184">
        <v>7.1323999999999996</v>
      </c>
      <c r="K1189" s="184">
        <v>6.2279</v>
      </c>
      <c r="L1189" s="184">
        <v>6.1341999999999999</v>
      </c>
      <c r="M1189" s="184">
        <v>5.694</v>
      </c>
      <c r="N1189" s="184">
        <v>5.2713999999999999</v>
      </c>
      <c r="O1189" s="184">
        <v>3.7568999999999999</v>
      </c>
      <c r="P1189" s="184"/>
      <c r="Q1189" s="184">
        <v>4.2050999999999998</v>
      </c>
      <c r="R1189" s="184">
        <v>4.1638999999999999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1746</v>
      </c>
      <c r="C1190" s="180">
        <v>119164</v>
      </c>
      <c r="D1190" s="183">
        <v>45025</v>
      </c>
      <c r="E1190" s="184">
        <v>24.707000000000001</v>
      </c>
      <c r="F1190" s="184">
        <v>6.5037000000000003</v>
      </c>
      <c r="G1190" s="184">
        <v>6.5037000000000003</v>
      </c>
      <c r="H1190" s="184">
        <v>7.5663999999999998</v>
      </c>
      <c r="I1190" s="184">
        <v>7.8958000000000004</v>
      </c>
      <c r="J1190" s="184">
        <v>7.4669999999999996</v>
      </c>
      <c r="K1190" s="184">
        <v>6.6433999999999997</v>
      </c>
      <c r="L1190" s="184">
        <v>6.5327999999999999</v>
      </c>
      <c r="M1190" s="184">
        <v>6.1779000000000002</v>
      </c>
      <c r="N1190" s="184">
        <v>5.7901999999999996</v>
      </c>
      <c r="O1190" s="184">
        <v>4.2361000000000004</v>
      </c>
      <c r="P1190" s="184">
        <v>5.1908000000000003</v>
      </c>
      <c r="Q1190" s="184">
        <v>6.8019999999999996</v>
      </c>
      <c r="R1190" s="184">
        <v>4.7808999999999999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1747</v>
      </c>
      <c r="C1191" s="180">
        <v>112636</v>
      </c>
      <c r="D1191" s="183">
        <v>45025</v>
      </c>
      <c r="E1191" s="184">
        <v>24.512699999999999</v>
      </c>
      <c r="F1191" s="184">
        <v>6.4558999999999997</v>
      </c>
      <c r="G1191" s="184">
        <v>6.4558999999999997</v>
      </c>
      <c r="H1191" s="184">
        <v>7.6691000000000003</v>
      </c>
      <c r="I1191" s="184">
        <v>7.9371999999999998</v>
      </c>
      <c r="J1191" s="184">
        <v>7.4633000000000003</v>
      </c>
      <c r="K1191" s="184">
        <v>6.6079999999999997</v>
      </c>
      <c r="L1191" s="184">
        <v>6.4893999999999998</v>
      </c>
      <c r="M1191" s="184">
        <v>6.1306000000000003</v>
      </c>
      <c r="N1191" s="184">
        <v>5.7408999999999999</v>
      </c>
      <c r="O1191" s="184">
        <v>4.1852</v>
      </c>
      <c r="P1191" s="184">
        <v>5.1193</v>
      </c>
      <c r="Q1191" s="184">
        <v>7.0602999999999998</v>
      </c>
      <c r="R1191" s="184">
        <v>4.7302</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252</v>
      </c>
      <c r="C1192" s="180">
        <v>100851</v>
      </c>
      <c r="D1192" s="183">
        <v>45025</v>
      </c>
      <c r="E1192" s="184">
        <v>5463.6337000000003</v>
      </c>
      <c r="F1192" s="184">
        <v>6.6497000000000002</v>
      </c>
      <c r="G1192" s="184">
        <v>6.6471999999999998</v>
      </c>
      <c r="H1192" s="184">
        <v>8.0122999999999998</v>
      </c>
      <c r="I1192" s="184">
        <v>8.5351999999999997</v>
      </c>
      <c r="J1192" s="184">
        <v>8.0523000000000007</v>
      </c>
      <c r="K1192" s="184">
        <v>6.8470000000000004</v>
      </c>
      <c r="L1192" s="184">
        <v>6.6483999999999996</v>
      </c>
      <c r="M1192" s="184">
        <v>6.2008000000000001</v>
      </c>
      <c r="N1192" s="184">
        <v>5.7049000000000003</v>
      </c>
      <c r="O1192" s="184">
        <v>4.2016999999999998</v>
      </c>
      <c r="P1192" s="184">
        <v>5.25</v>
      </c>
      <c r="Q1192" s="184">
        <v>6.8356000000000003</v>
      </c>
      <c r="R1192" s="184">
        <v>4.5202</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148</v>
      </c>
      <c r="C1193" s="180">
        <v>118701</v>
      </c>
      <c r="D1193" s="183">
        <v>45025</v>
      </c>
      <c r="E1193" s="184">
        <v>5517.6467000000002</v>
      </c>
      <c r="F1193" s="184">
        <v>6.7891000000000004</v>
      </c>
      <c r="G1193" s="184">
        <v>6.7873999999999999</v>
      </c>
      <c r="H1193" s="184">
        <v>8.1527999999999992</v>
      </c>
      <c r="I1193" s="184">
        <v>8.6754999999999995</v>
      </c>
      <c r="J1193" s="184">
        <v>8.1933000000000007</v>
      </c>
      <c r="K1193" s="184">
        <v>6.9893000000000001</v>
      </c>
      <c r="L1193" s="184">
        <v>6.7938999999999998</v>
      </c>
      <c r="M1193" s="184">
        <v>6.3479000000000001</v>
      </c>
      <c r="N1193" s="184">
        <v>5.8529</v>
      </c>
      <c r="O1193" s="184">
        <v>4.3395999999999999</v>
      </c>
      <c r="P1193" s="184">
        <v>5.3685999999999998</v>
      </c>
      <c r="Q1193" s="184">
        <v>6.8323</v>
      </c>
      <c r="R1193" s="184">
        <v>4.6662999999999997</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419</v>
      </c>
      <c r="C1194" s="180">
        <v>100837</v>
      </c>
      <c r="D1194" s="183">
        <v>45025</v>
      </c>
      <c r="E1194" s="184">
        <v>4901.0028000000002</v>
      </c>
      <c r="F1194" s="184">
        <v>6.0506000000000002</v>
      </c>
      <c r="G1194" s="184">
        <v>6.0491000000000001</v>
      </c>
      <c r="H1194" s="184">
        <v>7.4137000000000004</v>
      </c>
      <c r="I1194" s="184">
        <v>7.9335000000000004</v>
      </c>
      <c r="J1194" s="184">
        <v>7.4485000000000001</v>
      </c>
      <c r="K1194" s="184">
        <v>6.2374000000000001</v>
      </c>
      <c r="L1194" s="184">
        <v>6.0304000000000002</v>
      </c>
      <c r="M1194" s="184">
        <v>5.5693999999999999</v>
      </c>
      <c r="N1194" s="184">
        <v>5.0639000000000003</v>
      </c>
      <c r="O1194" s="184">
        <v>3.5499000000000001</v>
      </c>
      <c r="P1194" s="184">
        <v>4.5294999999999996</v>
      </c>
      <c r="Q1194" s="184">
        <v>6.5434999999999999</v>
      </c>
      <c r="R1194" s="184">
        <v>3.8801999999999999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149</v>
      </c>
      <c r="C1195" s="180">
        <v>143269</v>
      </c>
      <c r="D1195" s="183">
        <v>45025</v>
      </c>
      <c r="E1195" s="184">
        <v>1257.2819</v>
      </c>
      <c r="F1195" s="184">
        <v>6.3087999999999997</v>
      </c>
      <c r="G1195" s="184">
        <v>6.3087999999999997</v>
      </c>
      <c r="H1195" s="184">
        <v>7.4965999999999999</v>
      </c>
      <c r="I1195" s="184">
        <v>7.0422000000000002</v>
      </c>
      <c r="J1195" s="184">
        <v>6.8505000000000003</v>
      </c>
      <c r="K1195" s="184">
        <v>6.3368000000000002</v>
      </c>
      <c r="L1195" s="184">
        <v>6.2697000000000003</v>
      </c>
      <c r="M1195" s="184">
        <v>5.8860000000000001</v>
      </c>
      <c r="N1195" s="184">
        <v>5.4448999999999996</v>
      </c>
      <c r="O1195" s="184">
        <v>3.9902000000000002</v>
      </c>
      <c r="P1195" s="184"/>
      <c r="Q1195" s="184">
        <v>4.7683999999999997</v>
      </c>
      <c r="R1195" s="184">
        <v>4.3844000000000003</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253</v>
      </c>
      <c r="C1196" s="180">
        <v>143260</v>
      </c>
      <c r="D1196" s="183">
        <v>45025</v>
      </c>
      <c r="E1196" s="184">
        <v>1251.0063</v>
      </c>
      <c r="F1196" s="184">
        <v>6.2119</v>
      </c>
      <c r="G1196" s="184">
        <v>6.2119</v>
      </c>
      <c r="H1196" s="184">
        <v>7.3971</v>
      </c>
      <c r="I1196" s="184">
        <v>6.9431000000000003</v>
      </c>
      <c r="J1196" s="184">
        <v>6.7526999999999999</v>
      </c>
      <c r="K1196" s="184">
        <v>6.2385000000000002</v>
      </c>
      <c r="L1196" s="184">
        <v>6.1685999999999996</v>
      </c>
      <c r="M1196" s="184">
        <v>5.7838000000000003</v>
      </c>
      <c r="N1196" s="184">
        <v>5.3414000000000001</v>
      </c>
      <c r="O1196" s="184">
        <v>3.8871000000000002</v>
      </c>
      <c r="P1196" s="184"/>
      <c r="Q1196" s="184">
        <v>4.6618000000000004</v>
      </c>
      <c r="R1196" s="184">
        <v>4.2811000000000003</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1813</v>
      </c>
      <c r="C1197" s="180">
        <v>138288</v>
      </c>
      <c r="D1197" s="183">
        <v>45025</v>
      </c>
      <c r="E1197" s="184">
        <v>291.3433</v>
      </c>
      <c r="F1197" s="184">
        <v>6.6410999999999998</v>
      </c>
      <c r="G1197" s="184">
        <v>6.6394000000000002</v>
      </c>
      <c r="H1197" s="184">
        <v>8.5098000000000003</v>
      </c>
      <c r="I1197" s="184">
        <v>8.6309000000000005</v>
      </c>
      <c r="J1197" s="184">
        <v>7.9718</v>
      </c>
      <c r="K1197" s="184">
        <v>6.8741000000000003</v>
      </c>
      <c r="L1197" s="184">
        <v>6.6768000000000001</v>
      </c>
      <c r="M1197" s="184">
        <v>6.2362000000000002</v>
      </c>
      <c r="N1197" s="184">
        <v>5.7544000000000004</v>
      </c>
      <c r="O1197" s="184">
        <v>4.226</v>
      </c>
      <c r="P1197" s="184">
        <v>5.2633000000000001</v>
      </c>
      <c r="Q1197" s="184">
        <v>7.0925000000000002</v>
      </c>
      <c r="R1197" s="184">
        <v>4.5643000000000002</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1814</v>
      </c>
      <c r="C1198" s="180">
        <v>138299</v>
      </c>
      <c r="D1198" s="183">
        <v>45025</v>
      </c>
      <c r="E1198" s="184">
        <v>293.97620000000001</v>
      </c>
      <c r="F1198" s="184">
        <v>6.8052000000000001</v>
      </c>
      <c r="G1198" s="184">
        <v>6.7911999999999999</v>
      </c>
      <c r="H1198" s="184">
        <v>8.6611999999999991</v>
      </c>
      <c r="I1198" s="184">
        <v>8.7800999999999991</v>
      </c>
      <c r="J1198" s="184">
        <v>8.1127000000000002</v>
      </c>
      <c r="K1198" s="184">
        <v>6.9946000000000002</v>
      </c>
      <c r="L1198" s="184">
        <v>6.7972000000000001</v>
      </c>
      <c r="M1198" s="184">
        <v>6.3586</v>
      </c>
      <c r="N1198" s="184">
        <v>5.8779000000000003</v>
      </c>
      <c r="O1198" s="184">
        <v>4.3574000000000002</v>
      </c>
      <c r="P1198" s="184">
        <v>5.3781999999999996</v>
      </c>
      <c r="Q1198" s="184">
        <v>6.8177000000000003</v>
      </c>
      <c r="R1198" s="184">
        <v>4.6791999999999998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1663</v>
      </c>
      <c r="C1199" s="180">
        <v>148513</v>
      </c>
      <c r="D1199" s="183">
        <v>45025</v>
      </c>
      <c r="E1199" s="184">
        <v>11.292299999999999</v>
      </c>
      <c r="F1199" s="184">
        <v>6.468</v>
      </c>
      <c r="G1199" s="184">
        <v>6.468</v>
      </c>
      <c r="H1199" s="184">
        <v>7.8616999999999999</v>
      </c>
      <c r="I1199" s="184">
        <v>7.9664999999999999</v>
      </c>
      <c r="J1199" s="184">
        <v>7.7561</v>
      </c>
      <c r="K1199" s="184">
        <v>6.7808000000000002</v>
      </c>
      <c r="L1199" s="184">
        <v>6.6040999999999999</v>
      </c>
      <c r="M1199" s="184">
        <v>6.1220999999999997</v>
      </c>
      <c r="N1199" s="184">
        <v>5.6307</v>
      </c>
      <c r="O1199" s="184"/>
      <c r="P1199" s="184"/>
      <c r="Q1199" s="184">
        <v>4.8482000000000003</v>
      </c>
      <c r="R1199" s="184">
        <v>4.8376000000000001</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1664</v>
      </c>
      <c r="C1200" s="180">
        <v>148510</v>
      </c>
      <c r="D1200" s="183">
        <v>45025</v>
      </c>
      <c r="E1200" s="184">
        <v>11.292899999999999</v>
      </c>
      <c r="F1200" s="184">
        <v>6.4676999999999998</v>
      </c>
      <c r="G1200" s="184">
        <v>6.4676999999999998</v>
      </c>
      <c r="H1200" s="184">
        <v>7.8150000000000004</v>
      </c>
      <c r="I1200" s="184">
        <v>7.9660000000000002</v>
      </c>
      <c r="J1200" s="184">
        <v>7.7450999999999999</v>
      </c>
      <c r="K1200" s="184">
        <v>6.7766999999999999</v>
      </c>
      <c r="L1200" s="184">
        <v>6.6017999999999999</v>
      </c>
      <c r="M1200" s="184">
        <v>6.1218000000000004</v>
      </c>
      <c r="N1200" s="184">
        <v>5.6303999999999998</v>
      </c>
      <c r="O1200" s="184"/>
      <c r="P1200" s="184"/>
      <c r="Q1200" s="184">
        <v>4.8503999999999996</v>
      </c>
      <c r="R1200" s="184">
        <v>4.8403999999999998</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1665</v>
      </c>
      <c r="C1201" s="180">
        <v>148511</v>
      </c>
      <c r="D1201" s="183">
        <v>45025</v>
      </c>
      <c r="E1201" s="184">
        <v>11.292299999999999</v>
      </c>
      <c r="F1201" s="184">
        <v>6.5758999999999999</v>
      </c>
      <c r="G1201" s="184">
        <v>6.5758999999999999</v>
      </c>
      <c r="H1201" s="184">
        <v>7.8616999999999999</v>
      </c>
      <c r="I1201" s="184">
        <v>7.9897</v>
      </c>
      <c r="J1201" s="184">
        <v>7.7561</v>
      </c>
      <c r="K1201" s="184">
        <v>6.7808000000000002</v>
      </c>
      <c r="L1201" s="184">
        <v>6.6040999999999999</v>
      </c>
      <c r="M1201" s="184">
        <v>6.1220999999999997</v>
      </c>
      <c r="N1201" s="184">
        <v>5.6307</v>
      </c>
      <c r="O1201" s="184"/>
      <c r="P1201" s="184"/>
      <c r="Q1201" s="184">
        <v>4.8482000000000003</v>
      </c>
      <c r="R1201" s="184">
        <v>4.8376000000000001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1666</v>
      </c>
      <c r="C1202" s="180">
        <v>148512</v>
      </c>
      <c r="D1202" s="183">
        <v>45025</v>
      </c>
      <c r="E1202" s="184">
        <v>11.310499999999999</v>
      </c>
      <c r="F1202" s="184">
        <v>6.673</v>
      </c>
      <c r="G1202" s="184">
        <v>6.673</v>
      </c>
      <c r="H1202" s="184">
        <v>7.9877000000000002</v>
      </c>
      <c r="I1202" s="184">
        <v>8.1623999999999999</v>
      </c>
      <c r="J1202" s="184">
        <v>7.9229000000000003</v>
      </c>
      <c r="K1202" s="184">
        <v>6.9661999999999997</v>
      </c>
      <c r="L1202" s="184">
        <v>6.7957000000000001</v>
      </c>
      <c r="M1202" s="184">
        <v>6.2777000000000003</v>
      </c>
      <c r="N1202" s="184">
        <v>5.7541000000000002</v>
      </c>
      <c r="O1202" s="184"/>
      <c r="P1202" s="184"/>
      <c r="Q1202" s="184">
        <v>4.9139999999999997</v>
      </c>
      <c r="R1202" s="184">
        <v>4.9169999999999998</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256</v>
      </c>
      <c r="C1203" s="180">
        <v>103225</v>
      </c>
      <c r="D1203" s="183">
        <v>45025</v>
      </c>
      <c r="E1203" s="184">
        <v>35.588700000000003</v>
      </c>
      <c r="F1203" s="184">
        <v>6.2252000000000001</v>
      </c>
      <c r="G1203" s="184">
        <v>6.2252000000000001</v>
      </c>
      <c r="H1203" s="184">
        <v>7.5564999999999998</v>
      </c>
      <c r="I1203" s="184">
        <v>7.7073999999999998</v>
      </c>
      <c r="J1203" s="184">
        <v>7.4912999999999998</v>
      </c>
      <c r="K1203" s="184">
        <v>6.5176999999999996</v>
      </c>
      <c r="L1203" s="184">
        <v>6.3346</v>
      </c>
      <c r="M1203" s="184">
        <v>5.9273999999999996</v>
      </c>
      <c r="N1203" s="184">
        <v>5.4908000000000001</v>
      </c>
      <c r="O1203" s="184">
        <v>4.6101999999999999</v>
      </c>
      <c r="P1203" s="184">
        <v>5.5709999999999997</v>
      </c>
      <c r="Q1203" s="184">
        <v>7.5071000000000003</v>
      </c>
      <c r="R1203" s="184">
        <v>4.6741000000000001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152</v>
      </c>
      <c r="C1204" s="180">
        <v>120837</v>
      </c>
      <c r="D1204" s="183">
        <v>45025</v>
      </c>
      <c r="E1204" s="184">
        <v>36.3125</v>
      </c>
      <c r="F1204" s="184">
        <v>6.47</v>
      </c>
      <c r="G1204" s="184">
        <v>6.47</v>
      </c>
      <c r="H1204" s="184">
        <v>7.7801</v>
      </c>
      <c r="I1204" s="184">
        <v>7.9433999999999996</v>
      </c>
      <c r="J1204" s="184">
        <v>7.7384000000000004</v>
      </c>
      <c r="K1204" s="184">
        <v>6.7721</v>
      </c>
      <c r="L1204" s="184">
        <v>6.5979000000000001</v>
      </c>
      <c r="M1204" s="184">
        <v>6.1954000000000002</v>
      </c>
      <c r="N1204" s="184">
        <v>5.7603</v>
      </c>
      <c r="O1204" s="184">
        <v>4.9245000000000001</v>
      </c>
      <c r="P1204" s="184">
        <v>5.8836000000000004</v>
      </c>
      <c r="Q1204" s="184">
        <v>7.2404999999999999</v>
      </c>
      <c r="R1204" s="184">
        <v>4.9638</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153</v>
      </c>
      <c r="C1205" s="180">
        <v>103734</v>
      </c>
      <c r="D1205" s="183">
        <v>45025</v>
      </c>
      <c r="E1205" s="184">
        <v>30.334700000000002</v>
      </c>
      <c r="F1205" s="184">
        <v>6.4987000000000004</v>
      </c>
      <c r="G1205" s="184">
        <v>6.4607999999999999</v>
      </c>
      <c r="H1205" s="184">
        <v>7.5914999999999999</v>
      </c>
      <c r="I1205" s="184">
        <v>7.5419999999999998</v>
      </c>
      <c r="J1205" s="184">
        <v>7.4565999999999999</v>
      </c>
      <c r="K1205" s="184">
        <v>6.6723999999999997</v>
      </c>
      <c r="L1205" s="184">
        <v>6.4843999999999999</v>
      </c>
      <c r="M1205" s="184">
        <v>6.0564999999999998</v>
      </c>
      <c r="N1205" s="184">
        <v>5.5857999999999999</v>
      </c>
      <c r="O1205" s="184">
        <v>4.0179</v>
      </c>
      <c r="P1205" s="184">
        <v>4.8569000000000004</v>
      </c>
      <c r="Q1205" s="184">
        <v>6.7386999999999997</v>
      </c>
      <c r="R1205" s="184">
        <v>4.4471999999999996</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257</v>
      </c>
      <c r="C1206" s="180">
        <v>141066</v>
      </c>
      <c r="D1206" s="183">
        <v>45025</v>
      </c>
      <c r="E1206" s="184">
        <v>30.19</v>
      </c>
      <c r="F1206" s="184">
        <v>6.2878999999999996</v>
      </c>
      <c r="G1206" s="184">
        <v>6.3304</v>
      </c>
      <c r="H1206" s="184">
        <v>7.4893000000000001</v>
      </c>
      <c r="I1206" s="184">
        <v>7.4393000000000002</v>
      </c>
      <c r="J1206" s="184">
        <v>7.3543000000000003</v>
      </c>
      <c r="K1206" s="184">
        <v>6.5702999999999996</v>
      </c>
      <c r="L1206" s="184">
        <v>6.3813000000000004</v>
      </c>
      <c r="M1206" s="184">
        <v>5.9519000000000002</v>
      </c>
      <c r="N1206" s="184">
        <v>5.4801000000000002</v>
      </c>
      <c r="O1206" s="184">
        <v>3.9140999999999999</v>
      </c>
      <c r="P1206" s="184">
        <v>4.7680999999999996</v>
      </c>
      <c r="Q1206" s="184">
        <v>6.6742999999999997</v>
      </c>
      <c r="R1206" s="184">
        <v>4.3429000000000002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156</v>
      </c>
      <c r="C1207" s="180">
        <v>119800</v>
      </c>
      <c r="D1207" s="183">
        <v>45025</v>
      </c>
      <c r="E1207" s="184">
        <v>3530.239</v>
      </c>
      <c r="F1207" s="184">
        <v>6.5975999999999999</v>
      </c>
      <c r="G1207" s="184">
        <v>6.5986000000000002</v>
      </c>
      <c r="H1207" s="184">
        <v>8.3073999999999995</v>
      </c>
      <c r="I1207" s="184">
        <v>8.5535999999999994</v>
      </c>
      <c r="J1207" s="184">
        <v>8.0836000000000006</v>
      </c>
      <c r="K1207" s="184">
        <v>6.9387999999999996</v>
      </c>
      <c r="L1207" s="184">
        <v>6.7648000000000001</v>
      </c>
      <c r="M1207" s="184">
        <v>6.3151999999999999</v>
      </c>
      <c r="N1207" s="184">
        <v>5.8254999999999999</v>
      </c>
      <c r="O1207" s="184">
        <v>4.2842000000000002</v>
      </c>
      <c r="P1207" s="184">
        <v>5.2801</v>
      </c>
      <c r="Q1207" s="184">
        <v>6.7423999999999999</v>
      </c>
      <c r="R1207" s="184">
        <v>4.6388999999999996</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420</v>
      </c>
      <c r="C1208" s="180">
        <v>105274</v>
      </c>
      <c r="D1208" s="183">
        <v>45025</v>
      </c>
      <c r="E1208" s="184">
        <v>3535.9679999999998</v>
      </c>
      <c r="F1208" s="184">
        <v>6.4785000000000004</v>
      </c>
      <c r="G1208" s="184">
        <v>6.4794</v>
      </c>
      <c r="H1208" s="184">
        <v>8.1880000000000006</v>
      </c>
      <c r="I1208" s="184">
        <v>8.4337999999999997</v>
      </c>
      <c r="J1208" s="184">
        <v>7.9633000000000003</v>
      </c>
      <c r="K1208" s="184">
        <v>6.8224999999999998</v>
      </c>
      <c r="L1208" s="184">
        <v>6.6539999999999999</v>
      </c>
      <c r="M1208" s="184">
        <v>6.2055999999999996</v>
      </c>
      <c r="N1208" s="184">
        <v>5.7157999999999998</v>
      </c>
      <c r="O1208" s="184">
        <v>4.1872999999999996</v>
      </c>
      <c r="P1208" s="184">
        <v>5.1855000000000002</v>
      </c>
      <c r="Q1208" s="184">
        <v>6.7287999999999997</v>
      </c>
      <c r="R1208" s="184">
        <v>4.5346000000000002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1820</v>
      </c>
      <c r="C1209" s="180">
        <v>105280</v>
      </c>
      <c r="D1209" s="183">
        <v>45025</v>
      </c>
      <c r="E1209" s="184">
        <v>3502.8578000000002</v>
      </c>
      <c r="F1209" s="184">
        <v>6.4782999999999999</v>
      </c>
      <c r="G1209" s="184">
        <v>6.4787999999999997</v>
      </c>
      <c r="H1209" s="184">
        <v>8.1876999999999995</v>
      </c>
      <c r="I1209" s="184">
        <v>8.4334000000000007</v>
      </c>
      <c r="J1209" s="184">
        <v>7.9630000000000001</v>
      </c>
      <c r="K1209" s="184">
        <v>6.8224</v>
      </c>
      <c r="L1209" s="184">
        <v>6.6539999999999999</v>
      </c>
      <c r="M1209" s="184">
        <v>6.2054</v>
      </c>
      <c r="N1209" s="184">
        <v>5.7157</v>
      </c>
      <c r="O1209" s="184">
        <v>4.1868999999999996</v>
      </c>
      <c r="P1209" s="184">
        <v>5.1848999999999998</v>
      </c>
      <c r="Q1209" s="184">
        <v>6.6624999999999996</v>
      </c>
      <c r="R1209" s="184">
        <v>4.5343</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1787</v>
      </c>
      <c r="C1210" s="180">
        <v>149661</v>
      </c>
      <c r="D1210" s="183">
        <v>45025</v>
      </c>
      <c r="E1210" s="184">
        <v>3160.7454400000001</v>
      </c>
      <c r="F1210" s="184">
        <v>6.5122999999999998</v>
      </c>
      <c r="G1210" s="184">
        <v>6.5147000000000004</v>
      </c>
      <c r="H1210" s="184">
        <v>7.5822000000000003</v>
      </c>
      <c r="I1210" s="184">
        <v>8.2790999999999997</v>
      </c>
      <c r="J1210" s="184">
        <v>7.9055</v>
      </c>
      <c r="K1210" s="184">
        <v>6.8555999999999999</v>
      </c>
      <c r="L1210" s="184">
        <v>6.6761999999999997</v>
      </c>
      <c r="M1210" s="184">
        <v>6.2457000000000003</v>
      </c>
      <c r="N1210" s="184">
        <v>5.7644000000000002</v>
      </c>
      <c r="O1210" s="184">
        <v>4.1029</v>
      </c>
      <c r="P1210" s="184">
        <v>3.1753999999999998</v>
      </c>
      <c r="Q1210" s="184">
        <v>6.3757999999999999</v>
      </c>
      <c r="R1210" s="184">
        <v>4.5312000000000001</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1788</v>
      </c>
      <c r="C1211" s="180">
        <v>149664</v>
      </c>
      <c r="D1211" s="183">
        <v>45025</v>
      </c>
      <c r="E1211" s="184">
        <v>3186.5048000000002</v>
      </c>
      <c r="F1211" s="184">
        <v>6.6319999999999997</v>
      </c>
      <c r="G1211" s="184">
        <v>6.6344000000000003</v>
      </c>
      <c r="H1211" s="184">
        <v>7.702</v>
      </c>
      <c r="I1211" s="184">
        <v>8.3712999999999997</v>
      </c>
      <c r="J1211" s="184">
        <v>8.0079999999999991</v>
      </c>
      <c r="K1211" s="184">
        <v>6.9645999999999999</v>
      </c>
      <c r="L1211" s="184">
        <v>6.7885</v>
      </c>
      <c r="M1211" s="184">
        <v>6.36</v>
      </c>
      <c r="N1211" s="184">
        <v>5.8922999999999996</v>
      </c>
      <c r="O1211" s="184">
        <v>4.2062999999999997</v>
      </c>
      <c r="P1211" s="184">
        <v>3.2574999999999998</v>
      </c>
      <c r="Q1211" s="184">
        <v>5.7904</v>
      </c>
      <c r="R1211" s="184">
        <v>4.6424000000000003</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157</v>
      </c>
      <c r="C1212" s="180">
        <v>119686</v>
      </c>
      <c r="D1212" s="183"/>
      <c r="E1212" s="184"/>
      <c r="F1212" s="184"/>
      <c r="G1212" s="184"/>
      <c r="H1212" s="184"/>
      <c r="I1212" s="184"/>
      <c r="J1212" s="184"/>
      <c r="K1212" s="184"/>
      <c r="L1212" s="184"/>
      <c r="M1212" s="184"/>
      <c r="N1212" s="184"/>
      <c r="O1212" s="184"/>
      <c r="P1212" s="184"/>
      <c r="Q1212" s="184"/>
      <c r="R1212" s="184"/>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261</v>
      </c>
      <c r="C1213" s="180">
        <v>103397</v>
      </c>
      <c r="D1213" s="183"/>
      <c r="E1213" s="184"/>
      <c r="F1213" s="184"/>
      <c r="G1213" s="184"/>
      <c r="H1213" s="184"/>
      <c r="I1213" s="184"/>
      <c r="J1213" s="184"/>
      <c r="K1213" s="184"/>
      <c r="L1213" s="184"/>
      <c r="M1213" s="184"/>
      <c r="N1213" s="184"/>
      <c r="O1213" s="184"/>
      <c r="P1213" s="184"/>
      <c r="Q1213" s="184"/>
      <c r="R1213" s="184"/>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421</v>
      </c>
      <c r="C1214" s="180">
        <v>100618</v>
      </c>
      <c r="D1214" s="183"/>
      <c r="E1214" s="184"/>
      <c r="F1214" s="184"/>
      <c r="G1214" s="184"/>
      <c r="H1214" s="184"/>
      <c r="I1214" s="184"/>
      <c r="J1214" s="184"/>
      <c r="K1214" s="184"/>
      <c r="L1214" s="184"/>
      <c r="M1214" s="184"/>
      <c r="N1214" s="184"/>
      <c r="O1214" s="184"/>
      <c r="P1214" s="184"/>
      <c r="Q1214" s="184"/>
      <c r="R1214" s="184"/>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158</v>
      </c>
      <c r="C1215" s="180">
        <v>119861</v>
      </c>
      <c r="D1215" s="183">
        <v>45025</v>
      </c>
      <c r="E1215" s="184">
        <v>3558.0268000000001</v>
      </c>
      <c r="F1215" s="184">
        <v>6.6436000000000002</v>
      </c>
      <c r="G1215" s="184">
        <v>6.6456999999999997</v>
      </c>
      <c r="H1215" s="184">
        <v>7.7435</v>
      </c>
      <c r="I1215" s="184">
        <v>8.2347999999999999</v>
      </c>
      <c r="J1215" s="184">
        <v>7.8102999999999998</v>
      </c>
      <c r="K1215" s="184">
        <v>6.8590999999999998</v>
      </c>
      <c r="L1215" s="184">
        <v>6.7129000000000003</v>
      </c>
      <c r="M1215" s="184">
        <v>6.2645999999999997</v>
      </c>
      <c r="N1215" s="184">
        <v>5.7880000000000003</v>
      </c>
      <c r="O1215" s="184">
        <v>4.2957999999999998</v>
      </c>
      <c r="P1215" s="184">
        <v>5.3357999999999999</v>
      </c>
      <c r="Q1215" s="184">
        <v>6.8242000000000003</v>
      </c>
      <c r="R1215" s="184">
        <v>4.6275000000000004</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262</v>
      </c>
      <c r="C1216" s="180">
        <v>102672</v>
      </c>
      <c r="D1216" s="183">
        <v>45025</v>
      </c>
      <c r="E1216" s="184">
        <v>3524.7959999999998</v>
      </c>
      <c r="F1216" s="184">
        <v>6.5270000000000001</v>
      </c>
      <c r="G1216" s="184">
        <v>6.5293999999999999</v>
      </c>
      <c r="H1216" s="184">
        <v>7.6269999999999998</v>
      </c>
      <c r="I1216" s="184">
        <v>8.1439000000000004</v>
      </c>
      <c r="J1216" s="184">
        <v>7.7028999999999996</v>
      </c>
      <c r="K1216" s="184">
        <v>6.7382</v>
      </c>
      <c r="L1216" s="184">
        <v>6.5918000000000001</v>
      </c>
      <c r="M1216" s="184">
        <v>6.1417000000000002</v>
      </c>
      <c r="N1216" s="184">
        <v>5.6639999999999997</v>
      </c>
      <c r="O1216" s="184">
        <v>4.1760999999999999</v>
      </c>
      <c r="P1216" s="184">
        <v>5.2266000000000004</v>
      </c>
      <c r="Q1216" s="184">
        <v>7.0026000000000002</v>
      </c>
      <c r="R1216" s="184">
        <v>4.5076999999999998</v>
      </c>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898</v>
      </c>
      <c r="C1217" s="180">
        <v>139619</v>
      </c>
      <c r="D1217" s="183">
        <v>45022</v>
      </c>
      <c r="E1217" s="184">
        <v>10</v>
      </c>
      <c r="F1217" s="184">
        <v>0</v>
      </c>
      <c r="G1217" s="184">
        <v>0</v>
      </c>
      <c r="H1217" s="184">
        <v>0</v>
      </c>
      <c r="I1217" s="184">
        <v>0</v>
      </c>
      <c r="J1217" s="184">
        <v>0</v>
      </c>
      <c r="K1217" s="184">
        <v>0</v>
      </c>
      <c r="L1217" s="184">
        <v>0</v>
      </c>
      <c r="M1217" s="184">
        <v>0</v>
      </c>
      <c r="N1217" s="184">
        <v>0</v>
      </c>
      <c r="O1217" s="184">
        <v>0</v>
      </c>
      <c r="P1217" s="184">
        <v>0</v>
      </c>
      <c r="Q1217" s="184">
        <v>0</v>
      </c>
      <c r="R1217" s="184">
        <v>0</v>
      </c>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422</v>
      </c>
      <c r="C1218" s="180">
        <v>111915</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159</v>
      </c>
      <c r="C1219" s="180">
        <v>118893</v>
      </c>
      <c r="D1219" s="183"/>
      <c r="E1219" s="184"/>
      <c r="F1219" s="184"/>
      <c r="G1219" s="184"/>
      <c r="H1219" s="184"/>
      <c r="I1219" s="184"/>
      <c r="J1219" s="184"/>
      <c r="K1219" s="184"/>
      <c r="L1219" s="184"/>
      <c r="M1219" s="184"/>
      <c r="N1219" s="184"/>
      <c r="O1219" s="184"/>
      <c r="P1219" s="184"/>
      <c r="Q1219" s="184"/>
      <c r="R1219" s="184"/>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423</v>
      </c>
      <c r="C1220" s="180">
        <v>104241</v>
      </c>
      <c r="D1220" s="183"/>
      <c r="E1220" s="184"/>
      <c r="F1220" s="184"/>
      <c r="G1220" s="184"/>
      <c r="H1220" s="184"/>
      <c r="I1220" s="184"/>
      <c r="J1220" s="184"/>
      <c r="K1220" s="184"/>
      <c r="L1220" s="184"/>
      <c r="M1220" s="184"/>
      <c r="N1220" s="184"/>
      <c r="O1220" s="184"/>
      <c r="P1220" s="184"/>
      <c r="Q1220" s="184"/>
      <c r="R1220" s="184"/>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1667</v>
      </c>
      <c r="C1221" s="180">
        <v>148841</v>
      </c>
      <c r="D1221" s="183">
        <v>45025</v>
      </c>
      <c r="E1221" s="184">
        <v>1093.2288000000001</v>
      </c>
      <c r="F1221" s="184">
        <v>6.4905999999999997</v>
      </c>
      <c r="G1221" s="184">
        <v>6.4905999999999997</v>
      </c>
      <c r="H1221" s="184">
        <v>7.4694000000000003</v>
      </c>
      <c r="I1221" s="184">
        <v>8.0755999999999997</v>
      </c>
      <c r="J1221" s="184">
        <v>7.7294</v>
      </c>
      <c r="K1221" s="184">
        <v>6.8906000000000001</v>
      </c>
      <c r="L1221" s="184">
        <v>6.7474999999999996</v>
      </c>
      <c r="M1221" s="184">
        <v>6.3155000000000001</v>
      </c>
      <c r="N1221" s="184">
        <v>5.8407999999999998</v>
      </c>
      <c r="O1221" s="184"/>
      <c r="P1221" s="184"/>
      <c r="Q1221" s="184">
        <v>4.6486999999999998</v>
      </c>
      <c r="R1221" s="184"/>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1668</v>
      </c>
      <c r="C1222" s="180">
        <v>148833</v>
      </c>
      <c r="D1222" s="183">
        <v>45025</v>
      </c>
      <c r="E1222" s="184">
        <v>1090.0072</v>
      </c>
      <c r="F1222" s="184">
        <v>6.34</v>
      </c>
      <c r="G1222" s="184">
        <v>6.34</v>
      </c>
      <c r="H1222" s="184">
        <v>7.3193000000000001</v>
      </c>
      <c r="I1222" s="184">
        <v>7.9253</v>
      </c>
      <c r="J1222" s="184">
        <v>7.5785</v>
      </c>
      <c r="K1222" s="184">
        <v>6.7380000000000004</v>
      </c>
      <c r="L1222" s="184">
        <v>6.5925000000000002</v>
      </c>
      <c r="M1222" s="184">
        <v>6.1585000000000001</v>
      </c>
      <c r="N1222" s="184">
        <v>5.6820000000000004</v>
      </c>
      <c r="O1222" s="184"/>
      <c r="P1222" s="184"/>
      <c r="Q1222" s="184">
        <v>4.4913999999999996</v>
      </c>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263</v>
      </c>
      <c r="C1223" s="180">
        <v>115398</v>
      </c>
      <c r="D1223" s="183">
        <v>45025</v>
      </c>
      <c r="E1223" s="184">
        <v>2152.1156999999998</v>
      </c>
      <c r="F1223" s="184">
        <v>6.6376999999999997</v>
      </c>
      <c r="G1223" s="184">
        <v>6.6360999999999999</v>
      </c>
      <c r="H1223" s="184">
        <v>8.2393999999999998</v>
      </c>
      <c r="I1223" s="184">
        <v>8.3486999999999991</v>
      </c>
      <c r="J1223" s="184">
        <v>7.9337</v>
      </c>
      <c r="K1223" s="184">
        <v>6.9017999999999997</v>
      </c>
      <c r="L1223" s="184">
        <v>6.7118000000000002</v>
      </c>
      <c r="M1223" s="184">
        <v>6.2667000000000002</v>
      </c>
      <c r="N1223" s="184">
        <v>5.7881</v>
      </c>
      <c r="O1223" s="184">
        <v>4.2386999999999997</v>
      </c>
      <c r="P1223" s="184">
        <v>4.4726999999999997</v>
      </c>
      <c r="Q1223" s="184">
        <v>6.6948999999999996</v>
      </c>
      <c r="R1223" s="184">
        <v>4.5800999999999998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160</v>
      </c>
      <c r="C1224" s="180">
        <v>119303</v>
      </c>
      <c r="D1224" s="183">
        <v>45025</v>
      </c>
      <c r="E1224" s="184">
        <v>2173.7529</v>
      </c>
      <c r="F1224" s="184">
        <v>6.7362000000000002</v>
      </c>
      <c r="G1224" s="184">
        <v>6.7359</v>
      </c>
      <c r="H1224" s="184">
        <v>8.3393999999999995</v>
      </c>
      <c r="I1224" s="184">
        <v>8.4491999999999994</v>
      </c>
      <c r="J1224" s="184">
        <v>8.0345999999999993</v>
      </c>
      <c r="K1224" s="184">
        <v>7.0035999999999996</v>
      </c>
      <c r="L1224" s="184">
        <v>6.8110999999999997</v>
      </c>
      <c r="M1224" s="184">
        <v>6.3686999999999996</v>
      </c>
      <c r="N1224" s="184">
        <v>5.8918999999999997</v>
      </c>
      <c r="O1224" s="184">
        <v>4.3385999999999996</v>
      </c>
      <c r="P1224" s="184">
        <v>4.5746000000000002</v>
      </c>
      <c r="Q1224" s="184">
        <v>6.3853</v>
      </c>
      <c r="R1224" s="184">
        <v>4.6809000000000003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161</v>
      </c>
      <c r="C1225" s="180">
        <v>120304</v>
      </c>
      <c r="D1225" s="183">
        <v>45025</v>
      </c>
      <c r="E1225" s="184">
        <v>3696.5437000000002</v>
      </c>
      <c r="F1225" s="184">
        <v>6.7264999999999997</v>
      </c>
      <c r="G1225" s="184">
        <v>6.7286000000000001</v>
      </c>
      <c r="H1225" s="184">
        <v>8.0853999999999999</v>
      </c>
      <c r="I1225" s="184">
        <v>8.8353999999999999</v>
      </c>
      <c r="J1225" s="184">
        <v>8.2209000000000003</v>
      </c>
      <c r="K1225" s="184">
        <v>7.0420999999999996</v>
      </c>
      <c r="L1225" s="184">
        <v>6.8049999999999997</v>
      </c>
      <c r="M1225" s="184">
        <v>6.3662000000000001</v>
      </c>
      <c r="N1225" s="184">
        <v>5.8818999999999999</v>
      </c>
      <c r="O1225" s="184">
        <v>4.3262999999999998</v>
      </c>
      <c r="P1225" s="184">
        <v>5.3334999999999999</v>
      </c>
      <c r="Q1225" s="184">
        <v>6.7786</v>
      </c>
      <c r="R1225" s="184">
        <v>4.6832000000000003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424</v>
      </c>
      <c r="C1226" s="180">
        <v>102009</v>
      </c>
      <c r="D1226" s="183">
        <v>45025</v>
      </c>
      <c r="E1226" s="184">
        <v>3357.3829999999998</v>
      </c>
      <c r="F1226" s="184">
        <v>6.0956000000000001</v>
      </c>
      <c r="G1226" s="184">
        <v>6.0972999999999997</v>
      </c>
      <c r="H1226" s="184">
        <v>7.4535999999999998</v>
      </c>
      <c r="I1226" s="184">
        <v>8.2025000000000006</v>
      </c>
      <c r="J1226" s="184">
        <v>7.5858999999999996</v>
      </c>
      <c r="K1226" s="184">
        <v>6.4008000000000003</v>
      </c>
      <c r="L1226" s="184">
        <v>6.1536999999999997</v>
      </c>
      <c r="M1226" s="184">
        <v>5.7073</v>
      </c>
      <c r="N1226" s="184">
        <v>5.2159000000000004</v>
      </c>
      <c r="O1226" s="184">
        <v>3.6753999999999998</v>
      </c>
      <c r="P1226" s="184">
        <v>4.6723999999999997</v>
      </c>
      <c r="Q1226" s="184">
        <v>6.3070000000000004</v>
      </c>
      <c r="R1226" s="184">
        <v>4.0220000000000002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264</v>
      </c>
      <c r="C1227" s="180">
        <v>102012</v>
      </c>
      <c r="D1227" s="183">
        <v>45025</v>
      </c>
      <c r="E1227" s="184">
        <v>3670.5183000000002</v>
      </c>
      <c r="F1227" s="184">
        <v>6.6368999999999998</v>
      </c>
      <c r="G1227" s="184">
        <v>6.6387</v>
      </c>
      <c r="H1227" s="184">
        <v>7.9954000000000001</v>
      </c>
      <c r="I1227" s="184">
        <v>8.7452000000000005</v>
      </c>
      <c r="J1227" s="184">
        <v>8.1303000000000001</v>
      </c>
      <c r="K1227" s="184">
        <v>6.9504999999999999</v>
      </c>
      <c r="L1227" s="184">
        <v>6.7119</v>
      </c>
      <c r="M1227" s="184">
        <v>6.2720000000000002</v>
      </c>
      <c r="N1227" s="184">
        <v>5.7849000000000004</v>
      </c>
      <c r="O1227" s="184">
        <v>4.2321999999999997</v>
      </c>
      <c r="P1227" s="184">
        <v>5.2466999999999997</v>
      </c>
      <c r="Q1227" s="184">
        <v>6.8314000000000004</v>
      </c>
      <c r="R1227" s="184">
        <v>4.5849000000000002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1805</v>
      </c>
      <c r="C1228" s="180">
        <v>145971</v>
      </c>
      <c r="D1228" s="183">
        <v>45025</v>
      </c>
      <c r="E1228" s="184">
        <v>1211.0106000000001</v>
      </c>
      <c r="F1228" s="184">
        <v>6.5258000000000003</v>
      </c>
      <c r="G1228" s="184">
        <v>6.5258000000000003</v>
      </c>
      <c r="H1228" s="184">
        <v>7.9531999999999998</v>
      </c>
      <c r="I1228" s="184">
        <v>8.2645</v>
      </c>
      <c r="J1228" s="184">
        <v>7.84</v>
      </c>
      <c r="K1228" s="184">
        <v>6.7694999999999999</v>
      </c>
      <c r="L1228" s="184">
        <v>6.5936000000000003</v>
      </c>
      <c r="M1228" s="184">
        <v>6.1029999999999998</v>
      </c>
      <c r="N1228" s="184">
        <v>5.5984999999999996</v>
      </c>
      <c r="O1228" s="184">
        <v>3.9316</v>
      </c>
      <c r="P1228" s="184"/>
      <c r="Q1228" s="184">
        <v>4.6239999999999997</v>
      </c>
      <c r="R1228" s="184">
        <v>4.3158000000000003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1806</v>
      </c>
      <c r="C1229" s="180">
        <v>145968</v>
      </c>
      <c r="D1229" s="183">
        <v>45025</v>
      </c>
      <c r="E1229" s="184">
        <v>1206.4147</v>
      </c>
      <c r="F1229" s="184">
        <v>6.4264999999999999</v>
      </c>
      <c r="G1229" s="184">
        <v>6.4264999999999999</v>
      </c>
      <c r="H1229" s="184">
        <v>7.8539000000000003</v>
      </c>
      <c r="I1229" s="184">
        <v>8.1645000000000003</v>
      </c>
      <c r="J1229" s="184">
        <v>7.7394999999999996</v>
      </c>
      <c r="K1229" s="184">
        <v>6.6680000000000001</v>
      </c>
      <c r="L1229" s="184">
        <v>6.4782000000000002</v>
      </c>
      <c r="M1229" s="184">
        <v>5.9858000000000002</v>
      </c>
      <c r="N1229" s="184">
        <v>5.4781000000000004</v>
      </c>
      <c r="O1229" s="184">
        <v>3.8334000000000001</v>
      </c>
      <c r="P1229" s="184"/>
      <c r="Q1229" s="184">
        <v>4.53</v>
      </c>
      <c r="R1229" s="184">
        <v>4.2096999999999998</v>
      </c>
    </row>
    <row r="1230" spans="1:34" x14ac:dyDescent="0.3">
      <c r="A1230" s="185" t="s">
        <v>27</v>
      </c>
      <c r="B1230" s="180"/>
      <c r="C1230" s="180"/>
      <c r="D1230" s="180"/>
      <c r="E1230" s="180"/>
      <c r="F1230" s="186">
        <v>6.2919712765957447</v>
      </c>
      <c r="G1230" s="186">
        <v>6.292648936170214</v>
      </c>
      <c r="H1230" s="186">
        <v>7.4932404255319165</v>
      </c>
      <c r="I1230" s="186">
        <v>7.8099223404255307</v>
      </c>
      <c r="J1230" s="186">
        <v>7.4117414893617015</v>
      </c>
      <c r="K1230" s="186">
        <v>6.4793563829787226</v>
      </c>
      <c r="L1230" s="186">
        <v>6.3158946808510628</v>
      </c>
      <c r="M1230" s="186">
        <v>5.9011978723404264</v>
      </c>
      <c r="N1230" s="186">
        <v>5.447438297872341</v>
      </c>
      <c r="O1230" s="186">
        <v>4.096067058823528</v>
      </c>
      <c r="P1230" s="186">
        <v>5.0325194805194817</v>
      </c>
      <c r="Q1230" s="186">
        <v>6.0477691489361698</v>
      </c>
      <c r="R1230" s="186">
        <v>4.3302673913043472</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5" t="s">
        <v>407</v>
      </c>
      <c r="B1231" s="180"/>
      <c r="C1231" s="180"/>
      <c r="D1231" s="180"/>
      <c r="E1231" s="180"/>
      <c r="F1231" s="186">
        <v>6.5579499999999999</v>
      </c>
      <c r="G1231" s="186">
        <v>6.5584500000000006</v>
      </c>
      <c r="H1231" s="186">
        <v>7.8618500000000004</v>
      </c>
      <c r="I1231" s="186">
        <v>8.2429000000000006</v>
      </c>
      <c r="J1231" s="186">
        <v>7.8331499999999998</v>
      </c>
      <c r="K1231" s="186">
        <v>6.8256999999999994</v>
      </c>
      <c r="L1231" s="186">
        <v>6.65055</v>
      </c>
      <c r="M1231" s="186">
        <v>6.2084999999999999</v>
      </c>
      <c r="N1231" s="186">
        <v>5.7492999999999999</v>
      </c>
      <c r="O1231" s="186">
        <v>4.2012999999999998</v>
      </c>
      <c r="P1231" s="186">
        <v>5.2266000000000004</v>
      </c>
      <c r="Q1231" s="186">
        <v>6.7393999999999998</v>
      </c>
      <c r="R1231" s="186">
        <v>4.5723000000000003</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82" t="s">
        <v>899</v>
      </c>
      <c r="B1233" s="182"/>
      <c r="C1233" s="182"/>
      <c r="D1233" s="182"/>
      <c r="E1233" s="182"/>
      <c r="F1233" s="182"/>
      <c r="G1233" s="182"/>
      <c r="H1233" s="182"/>
      <c r="I1233" s="182"/>
      <c r="J1233" s="182"/>
      <c r="K1233" s="182"/>
      <c r="L1233" s="182"/>
      <c r="M1233" s="182"/>
      <c r="N1233" s="182"/>
      <c r="O1233" s="182"/>
      <c r="P1233" s="182"/>
      <c r="Q1233" s="182"/>
      <c r="R1233" s="182"/>
      <c r="T1233" s="106"/>
      <c r="U1233" s="107"/>
      <c r="V1233" s="107"/>
      <c r="W1233" s="107"/>
      <c r="X1233" s="107"/>
      <c r="Y1233" s="107"/>
      <c r="Z1233" s="107"/>
      <c r="AA1233" s="107"/>
      <c r="AB1233" s="107"/>
      <c r="AC1233" s="107"/>
      <c r="AD1233" s="107"/>
      <c r="AE1233" s="107"/>
      <c r="AF1233" s="107"/>
      <c r="AG1233" s="107"/>
      <c r="AH1233" s="107"/>
    </row>
    <row r="1234" spans="1:34" x14ac:dyDescent="0.3">
      <c r="A1234" s="180" t="s">
        <v>900</v>
      </c>
      <c r="B1234" s="180" t="s">
        <v>901</v>
      </c>
      <c r="C1234" s="180">
        <v>100365</v>
      </c>
      <c r="D1234" s="183">
        <v>45022</v>
      </c>
      <c r="E1234" s="184">
        <v>74.898499999999999</v>
      </c>
      <c r="F1234" s="184">
        <v>85.775599999999997</v>
      </c>
      <c r="G1234" s="184">
        <v>69.842600000000004</v>
      </c>
      <c r="H1234" s="184">
        <v>24.743400000000001</v>
      </c>
      <c r="I1234" s="184">
        <v>26.633700000000001</v>
      </c>
      <c r="J1234" s="184">
        <v>20.180499999999999</v>
      </c>
      <c r="K1234" s="184">
        <v>9.4766999999999992</v>
      </c>
      <c r="L1234" s="184">
        <v>8.4023000000000003</v>
      </c>
      <c r="M1234" s="184">
        <v>7.1154000000000002</v>
      </c>
      <c r="N1234" s="184">
        <v>4.6684999999999999</v>
      </c>
      <c r="O1234" s="184">
        <v>3.8561000000000001</v>
      </c>
      <c r="P1234" s="184">
        <v>6.0727000000000002</v>
      </c>
      <c r="Q1234" s="184">
        <v>8.4725000000000001</v>
      </c>
      <c r="R1234" s="184">
        <v>2.7953999999999999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80" t="s">
        <v>900</v>
      </c>
      <c r="B1235" s="180" t="s">
        <v>902</v>
      </c>
      <c r="C1235" s="180">
        <v>120743</v>
      </c>
      <c r="D1235" s="183">
        <v>45022</v>
      </c>
      <c r="E1235" s="184">
        <v>80.990300000000005</v>
      </c>
      <c r="F1235" s="184">
        <v>86.281700000000001</v>
      </c>
      <c r="G1235" s="184">
        <v>70.348600000000005</v>
      </c>
      <c r="H1235" s="184">
        <v>23.5047</v>
      </c>
      <c r="I1235" s="184">
        <v>26.147500000000001</v>
      </c>
      <c r="J1235" s="184">
        <v>20.250399999999999</v>
      </c>
      <c r="K1235" s="184">
        <v>9.8493999999999993</v>
      </c>
      <c r="L1235" s="184">
        <v>8.8949999999999996</v>
      </c>
      <c r="M1235" s="184">
        <v>7.6590999999999996</v>
      </c>
      <c r="N1235" s="184">
        <v>5.2313000000000001</v>
      </c>
      <c r="O1235" s="184">
        <v>4.4370000000000003</v>
      </c>
      <c r="P1235" s="184">
        <v>6.6740000000000004</v>
      </c>
      <c r="Q1235" s="184">
        <v>8.0937999999999999</v>
      </c>
      <c r="R1235" s="184">
        <v>3.3809999999999998</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80" t="s">
        <v>900</v>
      </c>
      <c r="B1236" s="180" t="s">
        <v>903</v>
      </c>
      <c r="C1236" s="180">
        <v>143702</v>
      </c>
      <c r="D1236" s="183">
        <v>45022</v>
      </c>
      <c r="E1236" s="184">
        <v>14.8453</v>
      </c>
      <c r="F1236" s="184">
        <v>102.0745</v>
      </c>
      <c r="G1236" s="184">
        <v>81.930700000000002</v>
      </c>
      <c r="H1236" s="184">
        <v>28.762499999999999</v>
      </c>
      <c r="I1236" s="184">
        <v>22.514199999999999</v>
      </c>
      <c r="J1236" s="184">
        <v>20.020099999999999</v>
      </c>
      <c r="K1236" s="184">
        <v>11.5593</v>
      </c>
      <c r="L1236" s="184">
        <v>11.2225</v>
      </c>
      <c r="M1236" s="184">
        <v>10.1609</v>
      </c>
      <c r="N1236" s="184">
        <v>6.0068000000000001</v>
      </c>
      <c r="O1236" s="184">
        <v>4.7663000000000002</v>
      </c>
      <c r="P1236" s="184"/>
      <c r="Q1236" s="184">
        <v>8.6670999999999996</v>
      </c>
      <c r="R1236" s="184">
        <v>3.7294999999999998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0" t="s">
        <v>900</v>
      </c>
      <c r="B1237" s="180" t="s">
        <v>904</v>
      </c>
      <c r="C1237" s="180">
        <v>143704</v>
      </c>
      <c r="D1237" s="183">
        <v>45022</v>
      </c>
      <c r="E1237" s="184">
        <v>15.074199999999999</v>
      </c>
      <c r="F1237" s="184">
        <v>102.46810000000001</v>
      </c>
      <c r="G1237" s="184">
        <v>82.232500000000002</v>
      </c>
      <c r="H1237" s="184">
        <v>29.058599999999998</v>
      </c>
      <c r="I1237" s="184">
        <v>22.7852</v>
      </c>
      <c r="J1237" s="184">
        <v>20.300699999999999</v>
      </c>
      <c r="K1237" s="184">
        <v>11.8856</v>
      </c>
      <c r="L1237" s="184">
        <v>11.595000000000001</v>
      </c>
      <c r="M1237" s="184">
        <v>10.5261</v>
      </c>
      <c r="N1237" s="184">
        <v>6.3502999999999998</v>
      </c>
      <c r="O1237" s="184">
        <v>5.0987</v>
      </c>
      <c r="P1237" s="184"/>
      <c r="Q1237" s="184">
        <v>9.0174000000000003</v>
      </c>
      <c r="R1237" s="184">
        <v>4.0536000000000003</v>
      </c>
    </row>
    <row r="1238" spans="1:34" x14ac:dyDescent="0.3">
      <c r="A1238" s="185" t="s">
        <v>27</v>
      </c>
      <c r="B1238" s="180"/>
      <c r="C1238" s="180"/>
      <c r="D1238" s="180"/>
      <c r="E1238" s="180"/>
      <c r="F1238" s="186">
        <v>94.149974999999998</v>
      </c>
      <c r="G1238" s="186">
        <v>76.0886</v>
      </c>
      <c r="H1238" s="186">
        <v>26.517299999999999</v>
      </c>
      <c r="I1238" s="186">
        <v>24.520150000000001</v>
      </c>
      <c r="J1238" s="186">
        <v>20.187925</v>
      </c>
      <c r="K1238" s="186">
        <v>10.69275</v>
      </c>
      <c r="L1238" s="186">
        <v>10.028700000000001</v>
      </c>
      <c r="M1238" s="186">
        <v>8.8653750000000002</v>
      </c>
      <c r="N1238" s="186">
        <v>5.5642249999999995</v>
      </c>
      <c r="O1238" s="186">
        <v>4.5395250000000003</v>
      </c>
      <c r="P1238" s="186">
        <v>6.3733500000000003</v>
      </c>
      <c r="Q1238" s="186">
        <v>8.5626999999999995</v>
      </c>
      <c r="R1238" s="186">
        <v>3.4898749999999996</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5" t="s">
        <v>407</v>
      </c>
      <c r="B1239" s="180"/>
      <c r="C1239" s="180"/>
      <c r="D1239" s="180"/>
      <c r="E1239" s="180"/>
      <c r="F1239" s="186">
        <v>94.178100000000001</v>
      </c>
      <c r="G1239" s="186">
        <v>76.139650000000003</v>
      </c>
      <c r="H1239" s="186">
        <v>26.752949999999998</v>
      </c>
      <c r="I1239" s="186">
        <v>24.466349999999998</v>
      </c>
      <c r="J1239" s="186">
        <v>20.215449999999997</v>
      </c>
      <c r="K1239" s="186">
        <v>10.70435</v>
      </c>
      <c r="L1239" s="186">
        <v>10.05875</v>
      </c>
      <c r="M1239" s="186">
        <v>8.91</v>
      </c>
      <c r="N1239" s="186">
        <v>5.6190499999999997</v>
      </c>
      <c r="O1239" s="186">
        <v>4.6016500000000002</v>
      </c>
      <c r="P1239" s="186">
        <v>6.3733500000000003</v>
      </c>
      <c r="Q1239" s="186">
        <v>8.5698000000000008</v>
      </c>
      <c r="R1239" s="186">
        <v>3.55525</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2" t="s">
        <v>905</v>
      </c>
      <c r="B1241" s="182"/>
      <c r="C1241" s="182"/>
      <c r="D1241" s="182"/>
      <c r="E1241" s="182"/>
      <c r="F1241" s="182"/>
      <c r="G1241" s="182"/>
      <c r="H1241" s="182"/>
      <c r="I1241" s="182"/>
      <c r="J1241" s="182"/>
      <c r="K1241" s="182"/>
      <c r="L1241" s="182"/>
      <c r="M1241" s="182"/>
      <c r="N1241" s="182"/>
      <c r="O1241" s="182"/>
      <c r="P1241" s="182"/>
      <c r="Q1241" s="182"/>
      <c r="R1241" s="182"/>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0" t="s">
        <v>906</v>
      </c>
      <c r="B1242" s="180" t="s">
        <v>907</v>
      </c>
      <c r="C1242" s="180">
        <v>103192</v>
      </c>
      <c r="D1242" s="183">
        <v>45022</v>
      </c>
      <c r="E1242" s="184">
        <v>563.08249999999998</v>
      </c>
      <c r="F1242" s="184">
        <v>35.284199999999998</v>
      </c>
      <c r="G1242" s="184">
        <v>18.794899999999998</v>
      </c>
      <c r="H1242" s="184">
        <v>14.8592</v>
      </c>
      <c r="I1242" s="184">
        <v>11.9694</v>
      </c>
      <c r="J1242" s="184">
        <v>9.7728000000000002</v>
      </c>
      <c r="K1242" s="184">
        <v>6.9005999999999998</v>
      </c>
      <c r="L1242" s="184">
        <v>6.3385999999999996</v>
      </c>
      <c r="M1242" s="184">
        <v>5.9008000000000003</v>
      </c>
      <c r="N1242" s="184">
        <v>4.9989999999999997</v>
      </c>
      <c r="O1242" s="184">
        <v>5.1673999999999998</v>
      </c>
      <c r="P1242" s="184">
        <v>6.1166</v>
      </c>
      <c r="Q1242" s="184">
        <v>7.1836000000000002</v>
      </c>
      <c r="R1242" s="184">
        <v>4.4089</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0" t="s">
        <v>906</v>
      </c>
      <c r="B1243" s="180" t="s">
        <v>908</v>
      </c>
      <c r="C1243" s="180">
        <v>119523</v>
      </c>
      <c r="D1243" s="183">
        <v>45022</v>
      </c>
      <c r="E1243" s="184">
        <v>612.76480000000004</v>
      </c>
      <c r="F1243" s="184">
        <v>36.067100000000003</v>
      </c>
      <c r="G1243" s="184">
        <v>19.575099999999999</v>
      </c>
      <c r="H1243" s="184">
        <v>15.4815</v>
      </c>
      <c r="I1243" s="184">
        <v>12.6615</v>
      </c>
      <c r="J1243" s="184">
        <v>10.5182</v>
      </c>
      <c r="K1243" s="184">
        <v>7.7072000000000003</v>
      </c>
      <c r="L1243" s="184">
        <v>7.1776</v>
      </c>
      <c r="M1243" s="184">
        <v>6.7632000000000003</v>
      </c>
      <c r="N1243" s="184">
        <v>5.8685999999999998</v>
      </c>
      <c r="O1243" s="184">
        <v>6.0274000000000001</v>
      </c>
      <c r="P1243" s="184">
        <v>6.9928999999999997</v>
      </c>
      <c r="Q1243" s="184">
        <v>8.0233000000000008</v>
      </c>
      <c r="R1243" s="184">
        <v>5.2706999999999997</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80" t="s">
        <v>906</v>
      </c>
      <c r="B1244" s="180" t="s">
        <v>909</v>
      </c>
      <c r="C1244" s="180">
        <v>120513</v>
      </c>
      <c r="D1244" s="183">
        <v>45022</v>
      </c>
      <c r="E1244" s="184">
        <v>2736.1565999999998</v>
      </c>
      <c r="F1244" s="184">
        <v>34.200800000000001</v>
      </c>
      <c r="G1244" s="184">
        <v>18.230399999999999</v>
      </c>
      <c r="H1244" s="184">
        <v>15.2583</v>
      </c>
      <c r="I1244" s="184">
        <v>12.0496</v>
      </c>
      <c r="J1244" s="184">
        <v>10.7508</v>
      </c>
      <c r="K1244" s="184">
        <v>7.6813000000000002</v>
      </c>
      <c r="L1244" s="184">
        <v>7.03</v>
      </c>
      <c r="M1244" s="184">
        <v>6.5289999999999999</v>
      </c>
      <c r="N1244" s="184">
        <v>5.5613000000000001</v>
      </c>
      <c r="O1244" s="184">
        <v>5.5429000000000004</v>
      </c>
      <c r="P1244" s="184">
        <v>6.6119000000000003</v>
      </c>
      <c r="Q1244" s="184">
        <v>7.6994999999999996</v>
      </c>
      <c r="R1244" s="184">
        <v>4.9188000000000001</v>
      </c>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0" t="s">
        <v>906</v>
      </c>
      <c r="B1245" s="180" t="s">
        <v>910</v>
      </c>
      <c r="C1245" s="180">
        <v>112214</v>
      </c>
      <c r="D1245" s="183">
        <v>45022</v>
      </c>
      <c r="E1245" s="184">
        <v>2628.9265999999998</v>
      </c>
      <c r="F1245" s="184">
        <v>33.870899999999999</v>
      </c>
      <c r="G1245" s="184">
        <v>17.900600000000001</v>
      </c>
      <c r="H1245" s="184">
        <v>14.9276</v>
      </c>
      <c r="I1245" s="184">
        <v>11.7171</v>
      </c>
      <c r="J1245" s="184">
        <v>10.416</v>
      </c>
      <c r="K1245" s="184">
        <v>7.3414000000000001</v>
      </c>
      <c r="L1245" s="184">
        <v>6.6864999999999997</v>
      </c>
      <c r="M1245" s="184">
        <v>6.1745999999999999</v>
      </c>
      <c r="N1245" s="184">
        <v>5.2031000000000001</v>
      </c>
      <c r="O1245" s="184">
        <v>5.2053000000000003</v>
      </c>
      <c r="P1245" s="184">
        <v>6.2455999999999996</v>
      </c>
      <c r="Q1245" s="184">
        <v>7.4230999999999998</v>
      </c>
      <c r="R1245" s="184">
        <v>4.5784000000000002</v>
      </c>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2056</v>
      </c>
      <c r="C1246" s="180">
        <v>118371</v>
      </c>
      <c r="D1246" s="183">
        <v>45022</v>
      </c>
      <c r="E1246" s="184">
        <v>33.5593</v>
      </c>
      <c r="F1246" s="184">
        <v>41.703699999999998</v>
      </c>
      <c r="G1246" s="184">
        <v>20.7728</v>
      </c>
      <c r="H1246" s="184">
        <v>15.7705</v>
      </c>
      <c r="I1246" s="184">
        <v>12.1288</v>
      </c>
      <c r="J1246" s="184">
        <v>11.478300000000001</v>
      </c>
      <c r="K1246" s="184">
        <v>7.7302</v>
      </c>
      <c r="L1246" s="184">
        <v>7.1271000000000004</v>
      </c>
      <c r="M1246" s="184">
        <v>6.2754000000000003</v>
      </c>
      <c r="N1246" s="184">
        <v>5.2619999999999996</v>
      </c>
      <c r="O1246" s="184">
        <v>5.0888999999999998</v>
      </c>
      <c r="P1246" s="184">
        <v>6.1833</v>
      </c>
      <c r="Q1246" s="184">
        <v>7.5077999999999996</v>
      </c>
      <c r="R1246" s="184">
        <v>4.5643000000000002</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2057</v>
      </c>
      <c r="C1247" s="180">
        <v>108632</v>
      </c>
      <c r="D1247" s="183">
        <v>45022</v>
      </c>
      <c r="E1247" s="184">
        <v>32.945500000000003</v>
      </c>
      <c r="F1247" s="184">
        <v>41.371099999999998</v>
      </c>
      <c r="G1247" s="184">
        <v>20.493500000000001</v>
      </c>
      <c r="H1247" s="184">
        <v>15.5076</v>
      </c>
      <c r="I1247" s="184">
        <v>11.8766</v>
      </c>
      <c r="J1247" s="184">
        <v>11.220599999999999</v>
      </c>
      <c r="K1247" s="184">
        <v>7.4706000000000001</v>
      </c>
      <c r="L1247" s="184">
        <v>6.8654999999999999</v>
      </c>
      <c r="M1247" s="184">
        <v>6.0129999999999999</v>
      </c>
      <c r="N1247" s="184">
        <v>4.9984999999999999</v>
      </c>
      <c r="O1247" s="184">
        <v>4.8430999999999997</v>
      </c>
      <c r="P1247" s="184">
        <v>5.94</v>
      </c>
      <c r="Q1247" s="184">
        <v>7.1658999999999997</v>
      </c>
      <c r="R1247" s="184">
        <v>4.3109999999999999</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1848</v>
      </c>
      <c r="C1248" s="180">
        <v>150165</v>
      </c>
      <c r="D1248" s="183">
        <v>45022</v>
      </c>
      <c r="E1248" s="184">
        <v>34.431399999999996</v>
      </c>
      <c r="F1248" s="184">
        <v>30.874400000000001</v>
      </c>
      <c r="G1248" s="184">
        <v>16.028300000000002</v>
      </c>
      <c r="H1248" s="184">
        <v>13.529500000000001</v>
      </c>
      <c r="I1248" s="184">
        <v>11.423</v>
      </c>
      <c r="J1248" s="184">
        <v>9.9245999999999999</v>
      </c>
      <c r="K1248" s="184">
        <v>7.1352000000000002</v>
      </c>
      <c r="L1248" s="184">
        <v>6.3720999999999997</v>
      </c>
      <c r="M1248" s="184">
        <v>5.8193999999999999</v>
      </c>
      <c r="N1248" s="184">
        <v>4.5952999999999999</v>
      </c>
      <c r="O1248" s="184">
        <v>4.6565000000000003</v>
      </c>
      <c r="P1248" s="184">
        <v>5.6680000000000001</v>
      </c>
      <c r="Q1248" s="184">
        <v>7.3342999999999998</v>
      </c>
      <c r="R1248" s="184">
        <v>4.0297999999999998</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1849</v>
      </c>
      <c r="C1249" s="180">
        <v>150169</v>
      </c>
      <c r="D1249" s="183">
        <v>45022</v>
      </c>
      <c r="E1249" s="184">
        <v>37.066200000000002</v>
      </c>
      <c r="F1249" s="184">
        <v>31.439800000000002</v>
      </c>
      <c r="G1249" s="184">
        <v>16.6646</v>
      </c>
      <c r="H1249" s="184">
        <v>14.1623</v>
      </c>
      <c r="I1249" s="184">
        <v>12.055099999999999</v>
      </c>
      <c r="J1249" s="184">
        <v>10.560499999999999</v>
      </c>
      <c r="K1249" s="184">
        <v>7.7767999999999997</v>
      </c>
      <c r="L1249" s="184">
        <v>7.0224000000000002</v>
      </c>
      <c r="M1249" s="184">
        <v>6.4819000000000004</v>
      </c>
      <c r="N1249" s="184">
        <v>5.3026</v>
      </c>
      <c r="O1249" s="184">
        <v>5.4748999999999999</v>
      </c>
      <c r="P1249" s="184">
        <v>6.4936999999999996</v>
      </c>
      <c r="Q1249" s="184">
        <v>7.6130000000000004</v>
      </c>
      <c r="R1249" s="184">
        <v>4.8261000000000003</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911</v>
      </c>
      <c r="C1250" s="180">
        <v>112029</v>
      </c>
      <c r="D1250" s="183"/>
      <c r="E1250" s="184"/>
      <c r="F1250" s="184"/>
      <c r="G1250" s="184"/>
      <c r="H1250" s="184"/>
      <c r="I1250" s="184"/>
      <c r="J1250" s="184"/>
      <c r="K1250" s="184"/>
      <c r="L1250" s="184"/>
      <c r="M1250" s="184"/>
      <c r="N1250" s="184"/>
      <c r="O1250" s="184"/>
      <c r="P1250" s="184"/>
      <c r="Q1250" s="184"/>
      <c r="R1250" s="184"/>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912</v>
      </c>
      <c r="C1251" s="180">
        <v>119410</v>
      </c>
      <c r="D1251" s="183"/>
      <c r="E1251" s="184"/>
      <c r="F1251" s="184"/>
      <c r="G1251" s="184"/>
      <c r="H1251" s="184"/>
      <c r="I1251" s="184"/>
      <c r="J1251" s="184"/>
      <c r="K1251" s="184"/>
      <c r="L1251" s="184"/>
      <c r="M1251" s="184"/>
      <c r="N1251" s="184"/>
      <c r="O1251" s="184"/>
      <c r="P1251" s="184"/>
      <c r="Q1251" s="184"/>
      <c r="R1251" s="184"/>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913</v>
      </c>
      <c r="C1252" s="180">
        <v>118291</v>
      </c>
      <c r="D1252" s="183">
        <v>45022</v>
      </c>
      <c r="E1252" s="184">
        <v>36.694000000000003</v>
      </c>
      <c r="F1252" s="184">
        <v>34.648899999999998</v>
      </c>
      <c r="G1252" s="184">
        <v>19.5609</v>
      </c>
      <c r="H1252" s="184">
        <v>15.808400000000001</v>
      </c>
      <c r="I1252" s="184">
        <v>11.1599</v>
      </c>
      <c r="J1252" s="184">
        <v>10.4008</v>
      </c>
      <c r="K1252" s="184">
        <v>7.1875999999999998</v>
      </c>
      <c r="L1252" s="184">
        <v>6.8556999999999997</v>
      </c>
      <c r="M1252" s="184">
        <v>6.0709999999999997</v>
      </c>
      <c r="N1252" s="184">
        <v>5.2268999999999997</v>
      </c>
      <c r="O1252" s="184">
        <v>4.8593000000000002</v>
      </c>
      <c r="P1252" s="184">
        <v>5.9428999999999998</v>
      </c>
      <c r="Q1252" s="184">
        <v>7.2228000000000003</v>
      </c>
      <c r="R1252" s="184">
        <v>4.4276</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914</v>
      </c>
      <c r="C1253" s="180">
        <v>102913</v>
      </c>
      <c r="D1253" s="183">
        <v>45022</v>
      </c>
      <c r="E1253" s="184">
        <v>35.938699999999997</v>
      </c>
      <c r="F1253" s="184">
        <v>34.462000000000003</v>
      </c>
      <c r="G1253" s="184">
        <v>19.293399999999998</v>
      </c>
      <c r="H1253" s="184">
        <v>15.5282</v>
      </c>
      <c r="I1253" s="184">
        <v>10.898</v>
      </c>
      <c r="J1253" s="184">
        <v>10.1312</v>
      </c>
      <c r="K1253" s="184">
        <v>6.9126000000000003</v>
      </c>
      <c r="L1253" s="184">
        <v>6.5812999999999997</v>
      </c>
      <c r="M1253" s="184">
        <v>5.7988999999999997</v>
      </c>
      <c r="N1253" s="184">
        <v>4.9558999999999997</v>
      </c>
      <c r="O1253" s="184">
        <v>4.593</v>
      </c>
      <c r="P1253" s="184">
        <v>5.6849999999999996</v>
      </c>
      <c r="Q1253" s="184">
        <v>7.3227000000000002</v>
      </c>
      <c r="R1253" s="184">
        <v>4.1597999999999997</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915</v>
      </c>
      <c r="C1254" s="180">
        <v>133925</v>
      </c>
      <c r="D1254" s="183">
        <v>45022</v>
      </c>
      <c r="E1254" s="184">
        <v>17.354199999999999</v>
      </c>
      <c r="F1254" s="184">
        <v>41.0593</v>
      </c>
      <c r="G1254" s="184">
        <v>20.506</v>
      </c>
      <c r="H1254" s="184">
        <v>15.882</v>
      </c>
      <c r="I1254" s="184">
        <v>11.770899999999999</v>
      </c>
      <c r="J1254" s="184">
        <v>10.8597</v>
      </c>
      <c r="K1254" s="184">
        <v>7.5313999999999997</v>
      </c>
      <c r="L1254" s="184">
        <v>6.9381000000000004</v>
      </c>
      <c r="M1254" s="184">
        <v>6.2110000000000003</v>
      </c>
      <c r="N1254" s="184">
        <v>5.3634000000000004</v>
      </c>
      <c r="O1254" s="184">
        <v>5.1694000000000004</v>
      </c>
      <c r="P1254" s="184">
        <v>6.3174000000000001</v>
      </c>
      <c r="Q1254" s="184">
        <v>7.0609999999999999</v>
      </c>
      <c r="R1254" s="184">
        <v>4.6656000000000004</v>
      </c>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916</v>
      </c>
      <c r="C1255" s="180">
        <v>133926</v>
      </c>
      <c r="D1255" s="183">
        <v>45022</v>
      </c>
      <c r="E1255" s="184">
        <v>16.9239</v>
      </c>
      <c r="F1255" s="184">
        <v>40.591299999999997</v>
      </c>
      <c r="G1255" s="184">
        <v>20.162700000000001</v>
      </c>
      <c r="H1255" s="184">
        <v>15.527100000000001</v>
      </c>
      <c r="I1255" s="184">
        <v>11.4343</v>
      </c>
      <c r="J1255" s="184">
        <v>10.536099999999999</v>
      </c>
      <c r="K1255" s="184">
        <v>7.2119999999999997</v>
      </c>
      <c r="L1255" s="184">
        <v>6.6212999999999997</v>
      </c>
      <c r="M1255" s="184">
        <v>5.8890000000000002</v>
      </c>
      <c r="N1255" s="184">
        <v>5.0404</v>
      </c>
      <c r="O1255" s="184">
        <v>4.8666999999999998</v>
      </c>
      <c r="P1255" s="184">
        <v>6.0095999999999998</v>
      </c>
      <c r="Q1255" s="184">
        <v>6.7287999999999997</v>
      </c>
      <c r="R1255" s="184">
        <v>4.3533999999999997</v>
      </c>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917</v>
      </c>
      <c r="C1256" s="180">
        <v>140220</v>
      </c>
      <c r="D1256" s="183"/>
      <c r="E1256" s="184"/>
      <c r="F1256" s="184"/>
      <c r="G1256" s="184"/>
      <c r="H1256" s="184"/>
      <c r="I1256" s="184"/>
      <c r="J1256" s="184"/>
      <c r="K1256" s="184"/>
      <c r="L1256" s="184"/>
      <c r="M1256" s="184"/>
      <c r="N1256" s="184"/>
      <c r="O1256" s="184"/>
      <c r="P1256" s="184"/>
      <c r="Q1256" s="184"/>
      <c r="R1256" s="184"/>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918</v>
      </c>
      <c r="C1257" s="180">
        <v>140207</v>
      </c>
      <c r="D1257" s="183"/>
      <c r="E1257" s="184"/>
      <c r="F1257" s="184"/>
      <c r="G1257" s="184"/>
      <c r="H1257" s="184"/>
      <c r="I1257" s="184"/>
      <c r="J1257" s="184"/>
      <c r="K1257" s="184"/>
      <c r="L1257" s="184"/>
      <c r="M1257" s="184"/>
      <c r="N1257" s="184"/>
      <c r="O1257" s="184"/>
      <c r="P1257" s="184"/>
      <c r="Q1257" s="184"/>
      <c r="R1257" s="184"/>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1669</v>
      </c>
      <c r="C1258" s="180">
        <v>113135</v>
      </c>
      <c r="D1258" s="183"/>
      <c r="E1258" s="184"/>
      <c r="F1258" s="184"/>
      <c r="G1258" s="184"/>
      <c r="H1258" s="184"/>
      <c r="I1258" s="184"/>
      <c r="J1258" s="184"/>
      <c r="K1258" s="184"/>
      <c r="L1258" s="184"/>
      <c r="M1258" s="184"/>
      <c r="N1258" s="184"/>
      <c r="O1258" s="184"/>
      <c r="P1258" s="184"/>
      <c r="Q1258" s="184"/>
      <c r="R1258" s="184"/>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1670</v>
      </c>
      <c r="C1259" s="180">
        <v>118530</v>
      </c>
      <c r="D1259" s="183"/>
      <c r="E1259" s="184"/>
      <c r="F1259" s="184"/>
      <c r="G1259" s="184"/>
      <c r="H1259" s="184"/>
      <c r="I1259" s="184"/>
      <c r="J1259" s="184"/>
      <c r="K1259" s="184"/>
      <c r="L1259" s="184"/>
      <c r="M1259" s="184"/>
      <c r="N1259" s="184"/>
      <c r="O1259" s="184"/>
      <c r="P1259" s="184"/>
      <c r="Q1259" s="184"/>
      <c r="R1259" s="184"/>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1724</v>
      </c>
      <c r="C1260" s="180">
        <v>100503</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1725</v>
      </c>
      <c r="C1261" s="180">
        <v>118528</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919</v>
      </c>
      <c r="C1262" s="180">
        <v>147990</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920</v>
      </c>
      <c r="C1263" s="180">
        <v>147991</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1671</v>
      </c>
      <c r="C1264" s="180">
        <v>148000</v>
      </c>
      <c r="D1264" s="183">
        <v>45022</v>
      </c>
      <c r="E1264" s="184">
        <v>0.36180000000000001</v>
      </c>
      <c r="F1264" s="184">
        <v>20.188099999999999</v>
      </c>
      <c r="G1264" s="184">
        <v>13.466200000000001</v>
      </c>
      <c r="H1264" s="184">
        <v>13.9139</v>
      </c>
      <c r="I1264" s="184">
        <v>14.4922</v>
      </c>
      <c r="J1264" s="184">
        <v>14.162000000000001</v>
      </c>
      <c r="K1264" s="184">
        <v>14.513199999999999</v>
      </c>
      <c r="L1264" s="184">
        <v>15.0785</v>
      </c>
      <c r="M1264" s="184">
        <v>4.6093000000000002</v>
      </c>
      <c r="N1264" s="184">
        <v>6.3491999999999997</v>
      </c>
      <c r="O1264" s="184"/>
      <c r="P1264" s="184"/>
      <c r="Q1264" s="184">
        <v>6.8098000000000001</v>
      </c>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1672</v>
      </c>
      <c r="C1265" s="180">
        <v>147999</v>
      </c>
      <c r="D1265" s="183">
        <v>45022</v>
      </c>
      <c r="E1265" s="184">
        <v>0.37</v>
      </c>
      <c r="F1265" s="184">
        <v>19.740400000000001</v>
      </c>
      <c r="G1265" s="184">
        <v>13.167400000000001</v>
      </c>
      <c r="H1265" s="184">
        <v>14.8454</v>
      </c>
      <c r="I1265" s="184">
        <v>14.1693</v>
      </c>
      <c r="J1265" s="184">
        <v>14.170299999999999</v>
      </c>
      <c r="K1265" s="184">
        <v>14.5328</v>
      </c>
      <c r="L1265" s="184">
        <v>15.0951</v>
      </c>
      <c r="M1265" s="184">
        <v>4.6192000000000002</v>
      </c>
      <c r="N1265" s="184">
        <v>6.3524000000000003</v>
      </c>
      <c r="O1265" s="184"/>
      <c r="P1265" s="184"/>
      <c r="Q1265" s="184">
        <v>6.8178999999999998</v>
      </c>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1726</v>
      </c>
      <c r="C1266" s="180">
        <v>147995</v>
      </c>
      <c r="D1266" s="183">
        <v>45022</v>
      </c>
      <c r="E1266" s="184">
        <v>0.1668</v>
      </c>
      <c r="F1266" s="184">
        <v>21.895600000000002</v>
      </c>
      <c r="G1266" s="184">
        <v>14.6058</v>
      </c>
      <c r="H1266" s="184">
        <v>13.717700000000001</v>
      </c>
      <c r="I1266" s="184">
        <v>14.143599999999999</v>
      </c>
      <c r="J1266" s="184">
        <v>14.289099999999999</v>
      </c>
      <c r="K1266" s="184">
        <v>14.610099999999999</v>
      </c>
      <c r="L1266" s="184">
        <v>15.128500000000001</v>
      </c>
      <c r="M1266" s="184">
        <v>4.6276999999999999</v>
      </c>
      <c r="N1266" s="184">
        <v>6.3776000000000002</v>
      </c>
      <c r="O1266" s="184"/>
      <c r="P1266" s="184"/>
      <c r="Q1266" s="184">
        <v>6.7984999999999998</v>
      </c>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1727</v>
      </c>
      <c r="C1267" s="180">
        <v>147996</v>
      </c>
      <c r="D1267" s="183">
        <v>45022</v>
      </c>
      <c r="E1267" s="184">
        <v>0.17199999999999999</v>
      </c>
      <c r="F1267" s="184">
        <v>21.2333</v>
      </c>
      <c r="G1267" s="184">
        <v>14.1638</v>
      </c>
      <c r="H1267" s="184">
        <v>15.971399999999999</v>
      </c>
      <c r="I1267" s="184">
        <v>15.2464</v>
      </c>
      <c r="J1267" s="184">
        <v>14.5532</v>
      </c>
      <c r="K1267" s="184">
        <v>14.6586</v>
      </c>
      <c r="L1267" s="184">
        <v>15.176</v>
      </c>
      <c r="M1267" s="184">
        <v>4.6487999999999996</v>
      </c>
      <c r="N1267" s="184">
        <v>6.3697999999999997</v>
      </c>
      <c r="O1267" s="184"/>
      <c r="P1267" s="184"/>
      <c r="Q1267" s="184">
        <v>6.8219000000000003</v>
      </c>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921</v>
      </c>
      <c r="C1268" s="180">
        <v>102452</v>
      </c>
      <c r="D1268" s="183">
        <v>45022</v>
      </c>
      <c r="E1268" s="184">
        <v>49.189300000000003</v>
      </c>
      <c r="F1268" s="184">
        <v>31.563600000000001</v>
      </c>
      <c r="G1268" s="184">
        <v>17.636399999999998</v>
      </c>
      <c r="H1268" s="184">
        <v>15.496</v>
      </c>
      <c r="I1268" s="184">
        <v>11.9375</v>
      </c>
      <c r="J1268" s="184">
        <v>9.4512</v>
      </c>
      <c r="K1268" s="184">
        <v>7.0800999999999998</v>
      </c>
      <c r="L1268" s="184">
        <v>6.4451999999999998</v>
      </c>
      <c r="M1268" s="184">
        <v>6.2214</v>
      </c>
      <c r="N1268" s="184">
        <v>5.0232000000000001</v>
      </c>
      <c r="O1268" s="184">
        <v>5.3109000000000002</v>
      </c>
      <c r="P1268" s="184">
        <v>6.0448000000000004</v>
      </c>
      <c r="Q1268" s="184">
        <v>7.0460000000000003</v>
      </c>
      <c r="R1268" s="184">
        <v>4.4935999999999998</v>
      </c>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922</v>
      </c>
      <c r="C1269" s="180">
        <v>118942</v>
      </c>
      <c r="D1269" s="183">
        <v>45022</v>
      </c>
      <c r="E1269" s="184">
        <v>52.640900000000002</v>
      </c>
      <c r="F1269" s="184">
        <v>32.201099999999997</v>
      </c>
      <c r="G1269" s="184">
        <v>18.263200000000001</v>
      </c>
      <c r="H1269" s="184">
        <v>16.090900000000001</v>
      </c>
      <c r="I1269" s="184">
        <v>12.5358</v>
      </c>
      <c r="J1269" s="184">
        <v>10.0632</v>
      </c>
      <c r="K1269" s="184">
        <v>7.6997</v>
      </c>
      <c r="L1269" s="184">
        <v>7.0750000000000002</v>
      </c>
      <c r="M1269" s="184">
        <v>6.8612000000000002</v>
      </c>
      <c r="N1269" s="184">
        <v>5.6689999999999996</v>
      </c>
      <c r="O1269" s="184">
        <v>5.9553000000000003</v>
      </c>
      <c r="P1269" s="184">
        <v>6.6940999999999997</v>
      </c>
      <c r="Q1269" s="184">
        <v>7.6692</v>
      </c>
      <c r="R1269" s="184">
        <v>5.1383000000000001</v>
      </c>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1962</v>
      </c>
      <c r="C1270" s="180">
        <v>104344</v>
      </c>
      <c r="D1270" s="183"/>
      <c r="E1270" s="184"/>
      <c r="F1270" s="184"/>
      <c r="G1270" s="184"/>
      <c r="H1270" s="184"/>
      <c r="I1270" s="184"/>
      <c r="J1270" s="184"/>
      <c r="K1270" s="184"/>
      <c r="L1270" s="184"/>
      <c r="M1270" s="184"/>
      <c r="N1270" s="184"/>
      <c r="O1270" s="184"/>
      <c r="P1270" s="184"/>
      <c r="Q1270" s="184"/>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923</v>
      </c>
      <c r="C1271" s="180">
        <v>151117</v>
      </c>
      <c r="D1271" s="183">
        <v>45022</v>
      </c>
      <c r="E1271" s="184">
        <v>25.179300000000001</v>
      </c>
      <c r="F1271" s="184">
        <v>32.5</v>
      </c>
      <c r="G1271" s="184">
        <v>15.7728</v>
      </c>
      <c r="H1271" s="184">
        <v>14.998200000000001</v>
      </c>
      <c r="I1271" s="184">
        <v>12.0352</v>
      </c>
      <c r="J1271" s="184">
        <v>10.5115</v>
      </c>
      <c r="K1271" s="184">
        <v>7.44</v>
      </c>
      <c r="L1271" s="184">
        <v>7.0937000000000001</v>
      </c>
      <c r="M1271" s="184">
        <v>6.3277000000000001</v>
      </c>
      <c r="N1271" s="184">
        <v>5.4554999999999998</v>
      </c>
      <c r="O1271" s="184">
        <v>5.3512000000000004</v>
      </c>
      <c r="P1271" s="184">
        <v>5.7599</v>
      </c>
      <c r="Q1271" s="184">
        <v>7.5147000000000004</v>
      </c>
      <c r="R1271" s="184">
        <v>4.8284000000000002</v>
      </c>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1963</v>
      </c>
      <c r="C1272" s="180">
        <v>120066</v>
      </c>
      <c r="D1272" s="183"/>
      <c r="E1272" s="184"/>
      <c r="F1272" s="184"/>
      <c r="G1272" s="184"/>
      <c r="H1272" s="184"/>
      <c r="I1272" s="184"/>
      <c r="J1272" s="184"/>
      <c r="K1272" s="184"/>
      <c r="L1272" s="184"/>
      <c r="M1272" s="184"/>
      <c r="N1272" s="184"/>
      <c r="O1272" s="184"/>
      <c r="P1272" s="184"/>
      <c r="Q1272" s="184"/>
      <c r="R1272" s="184"/>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1964</v>
      </c>
      <c r="C1273" s="180">
        <v>151114</v>
      </c>
      <c r="D1273" s="183">
        <v>45022</v>
      </c>
      <c r="E1273" s="184">
        <v>24.098500000000001</v>
      </c>
      <c r="F1273" s="184">
        <v>32.138199999999998</v>
      </c>
      <c r="G1273" s="184">
        <v>15.3675</v>
      </c>
      <c r="H1273" s="184">
        <v>14.6249</v>
      </c>
      <c r="I1273" s="184">
        <v>11.6495</v>
      </c>
      <c r="J1273" s="184">
        <v>10.1218</v>
      </c>
      <c r="K1273" s="184">
        <v>7.0437000000000003</v>
      </c>
      <c r="L1273" s="184">
        <v>6.5590999999999999</v>
      </c>
      <c r="M1273" s="184">
        <v>5.7393999999999998</v>
      </c>
      <c r="N1273" s="184">
        <v>4.8413000000000004</v>
      </c>
      <c r="O1273" s="184">
        <v>4.7069999999999999</v>
      </c>
      <c r="P1273" s="184">
        <v>5.1661000000000001</v>
      </c>
      <c r="Q1273" s="184">
        <v>7.3846999999999996</v>
      </c>
      <c r="R1273" s="184">
        <v>4.1853999999999996</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924</v>
      </c>
      <c r="C1274" s="180">
        <v>101619</v>
      </c>
      <c r="D1274" s="183">
        <v>45022</v>
      </c>
      <c r="E1274" s="184">
        <v>458.2654</v>
      </c>
      <c r="F1274" s="184">
        <v>36.706899999999997</v>
      </c>
      <c r="G1274" s="184">
        <v>18.652999999999999</v>
      </c>
      <c r="H1274" s="184">
        <v>13.529400000000001</v>
      </c>
      <c r="I1274" s="184">
        <v>12.9</v>
      </c>
      <c r="J1274" s="184">
        <v>8.9429999999999996</v>
      </c>
      <c r="K1274" s="184">
        <v>7.5213000000000001</v>
      </c>
      <c r="L1274" s="184">
        <v>6.8920000000000003</v>
      </c>
      <c r="M1274" s="184">
        <v>7.6231999999999998</v>
      </c>
      <c r="N1274" s="184">
        <v>5.7225999999999999</v>
      </c>
      <c r="O1274" s="184">
        <v>5.7386999999999997</v>
      </c>
      <c r="P1274" s="184">
        <v>6.5210999999999997</v>
      </c>
      <c r="Q1274" s="184">
        <v>7.694</v>
      </c>
      <c r="R1274" s="184">
        <v>4.8868999999999998</v>
      </c>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925</v>
      </c>
      <c r="C1275" s="180">
        <v>120398</v>
      </c>
      <c r="D1275" s="183">
        <v>45022</v>
      </c>
      <c r="E1275" s="184">
        <v>463.38589999999999</v>
      </c>
      <c r="F1275" s="184">
        <v>36.798099999999998</v>
      </c>
      <c r="G1275" s="184">
        <v>18.741499999999998</v>
      </c>
      <c r="H1275" s="184">
        <v>13.620100000000001</v>
      </c>
      <c r="I1275" s="184">
        <v>12.9902</v>
      </c>
      <c r="J1275" s="184">
        <v>9.0335999999999999</v>
      </c>
      <c r="K1275" s="184">
        <v>7.6130000000000004</v>
      </c>
      <c r="L1275" s="184">
        <v>6.9965000000000002</v>
      </c>
      <c r="M1275" s="184">
        <v>7.7369000000000003</v>
      </c>
      <c r="N1275" s="184">
        <v>5.8395999999999999</v>
      </c>
      <c r="O1275" s="184">
        <v>5.8559000000000001</v>
      </c>
      <c r="P1275" s="184">
        <v>6.6448999999999998</v>
      </c>
      <c r="Q1275" s="184">
        <v>7.7925000000000004</v>
      </c>
      <c r="R1275" s="184">
        <v>5.0061999999999998</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926</v>
      </c>
      <c r="C1276" s="180">
        <v>104726</v>
      </c>
      <c r="D1276" s="183">
        <v>45022</v>
      </c>
      <c r="E1276" s="184">
        <v>3224.9522999999999</v>
      </c>
      <c r="F1276" s="184">
        <v>37.487499999999997</v>
      </c>
      <c r="G1276" s="184">
        <v>21.1629</v>
      </c>
      <c r="H1276" s="184">
        <v>16.847000000000001</v>
      </c>
      <c r="I1276" s="184">
        <v>11.3924</v>
      </c>
      <c r="J1276" s="184">
        <v>9.9313000000000002</v>
      </c>
      <c r="K1276" s="184">
        <v>7.0372000000000003</v>
      </c>
      <c r="L1276" s="184">
        <v>6.5480999999999998</v>
      </c>
      <c r="M1276" s="184">
        <v>5.7248999999999999</v>
      </c>
      <c r="N1276" s="184">
        <v>4.88</v>
      </c>
      <c r="O1276" s="184">
        <v>4.9256000000000002</v>
      </c>
      <c r="P1276" s="184">
        <v>6.0521000000000003</v>
      </c>
      <c r="Q1276" s="184">
        <v>7.4824000000000002</v>
      </c>
      <c r="R1276" s="184">
        <v>4.2300000000000004</v>
      </c>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927</v>
      </c>
      <c r="C1277" s="180">
        <v>120570</v>
      </c>
      <c r="D1277" s="183">
        <v>45022</v>
      </c>
      <c r="E1277" s="184">
        <v>3341.0162999999998</v>
      </c>
      <c r="F1277" s="184">
        <v>37.8172</v>
      </c>
      <c r="G1277" s="184">
        <v>21.493200000000002</v>
      </c>
      <c r="H1277" s="184">
        <v>17.177800000000001</v>
      </c>
      <c r="I1277" s="184">
        <v>11.723599999999999</v>
      </c>
      <c r="J1277" s="184">
        <v>10.263999999999999</v>
      </c>
      <c r="K1277" s="184">
        <v>7.3730000000000002</v>
      </c>
      <c r="L1277" s="184">
        <v>6.8890000000000002</v>
      </c>
      <c r="M1277" s="184">
        <v>6.0693999999999999</v>
      </c>
      <c r="N1277" s="184">
        <v>5.2249999999999996</v>
      </c>
      <c r="O1277" s="184">
        <v>5.2686999999999999</v>
      </c>
      <c r="P1277" s="184">
        <v>6.3872999999999998</v>
      </c>
      <c r="Q1277" s="184">
        <v>7.5065</v>
      </c>
      <c r="R1277" s="184">
        <v>4.5736999999999997</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928</v>
      </c>
      <c r="C1278" s="180">
        <v>143607</v>
      </c>
      <c r="D1278" s="183">
        <v>45022</v>
      </c>
      <c r="E1278" s="184">
        <v>31.705100000000002</v>
      </c>
      <c r="F1278" s="184">
        <v>32.032400000000003</v>
      </c>
      <c r="G1278" s="184">
        <v>15.869300000000001</v>
      </c>
      <c r="H1278" s="184">
        <v>13.103999999999999</v>
      </c>
      <c r="I1278" s="184">
        <v>10.5268</v>
      </c>
      <c r="J1278" s="184">
        <v>9.1957000000000004</v>
      </c>
      <c r="K1278" s="184">
        <v>6.6342999999999996</v>
      </c>
      <c r="L1278" s="184">
        <v>6.1624999999999996</v>
      </c>
      <c r="M1278" s="184">
        <v>5.5750999999999999</v>
      </c>
      <c r="N1278" s="184">
        <v>4.8196000000000003</v>
      </c>
      <c r="O1278" s="184">
        <v>10.916700000000001</v>
      </c>
      <c r="P1278" s="184">
        <v>5.0316000000000001</v>
      </c>
      <c r="Q1278" s="184">
        <v>7.2281000000000004</v>
      </c>
      <c r="R1278" s="184">
        <v>4.1577999999999999</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929</v>
      </c>
      <c r="C1279" s="180">
        <v>143612</v>
      </c>
      <c r="D1279" s="183">
        <v>45022</v>
      </c>
      <c r="E1279" s="184">
        <v>32.265999999999998</v>
      </c>
      <c r="F1279" s="184">
        <v>32.494999999999997</v>
      </c>
      <c r="G1279" s="184">
        <v>16.311399999999999</v>
      </c>
      <c r="H1279" s="184">
        <v>13.558299999999999</v>
      </c>
      <c r="I1279" s="184">
        <v>10.9785</v>
      </c>
      <c r="J1279" s="184">
        <v>9.65</v>
      </c>
      <c r="K1279" s="184">
        <v>7.0928000000000004</v>
      </c>
      <c r="L1279" s="184">
        <v>6.6269999999999998</v>
      </c>
      <c r="M1279" s="184">
        <v>6.016</v>
      </c>
      <c r="N1279" s="184">
        <v>5.3098999999999998</v>
      </c>
      <c r="O1279" s="184">
        <v>11.2775</v>
      </c>
      <c r="P1279" s="184">
        <v>5.2793999999999999</v>
      </c>
      <c r="Q1279" s="184">
        <v>6.8882000000000003</v>
      </c>
      <c r="R1279" s="184">
        <v>4.5872000000000002</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930</v>
      </c>
      <c r="C1280" s="180">
        <v>133805</v>
      </c>
      <c r="D1280" s="183">
        <v>45022</v>
      </c>
      <c r="E1280" s="184">
        <v>2860.9321</v>
      </c>
      <c r="F1280" s="184">
        <v>35.095500000000001</v>
      </c>
      <c r="G1280" s="184">
        <v>17.5532</v>
      </c>
      <c r="H1280" s="184">
        <v>12.7348</v>
      </c>
      <c r="I1280" s="184">
        <v>11.155200000000001</v>
      </c>
      <c r="J1280" s="184">
        <v>9.1795000000000009</v>
      </c>
      <c r="K1280" s="184">
        <v>7.0709999999999997</v>
      </c>
      <c r="L1280" s="184">
        <v>6.4020000000000001</v>
      </c>
      <c r="M1280" s="184">
        <v>6.1050000000000004</v>
      </c>
      <c r="N1280" s="184">
        <v>4.8129</v>
      </c>
      <c r="O1280" s="184">
        <v>5.0500999999999996</v>
      </c>
      <c r="P1280" s="184">
        <v>6.0932000000000004</v>
      </c>
      <c r="Q1280" s="184">
        <v>7.2126000000000001</v>
      </c>
      <c r="R1280" s="184">
        <v>4.2801</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931</v>
      </c>
      <c r="C1281" s="180">
        <v>133810</v>
      </c>
      <c r="D1281" s="183">
        <v>45022</v>
      </c>
      <c r="E1281" s="184">
        <v>3066.3960000000002</v>
      </c>
      <c r="F1281" s="184">
        <v>35.881799999999998</v>
      </c>
      <c r="G1281" s="184">
        <v>18.349900000000002</v>
      </c>
      <c r="H1281" s="184">
        <v>13.5124</v>
      </c>
      <c r="I1281" s="184">
        <v>11.9292</v>
      </c>
      <c r="J1281" s="184">
        <v>9.9558</v>
      </c>
      <c r="K1281" s="184">
        <v>7.8570000000000002</v>
      </c>
      <c r="L1281" s="184">
        <v>7.1984000000000004</v>
      </c>
      <c r="M1281" s="184">
        <v>6.9090999999999996</v>
      </c>
      <c r="N1281" s="184">
        <v>5.6163999999999996</v>
      </c>
      <c r="O1281" s="184">
        <v>5.8548</v>
      </c>
      <c r="P1281" s="184">
        <v>6.8993000000000002</v>
      </c>
      <c r="Q1281" s="184">
        <v>7.9730999999999996</v>
      </c>
      <c r="R1281" s="184">
        <v>5.0805999999999996</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932</v>
      </c>
      <c r="C1282" s="180">
        <v>101830</v>
      </c>
      <c r="D1282" s="183">
        <v>45022</v>
      </c>
      <c r="E1282" s="184">
        <v>33.9968</v>
      </c>
      <c r="F1282" s="184">
        <v>30.193999999999999</v>
      </c>
      <c r="G1282" s="184">
        <v>15.946400000000001</v>
      </c>
      <c r="H1282" s="184">
        <v>14.4457</v>
      </c>
      <c r="I1282" s="184">
        <v>11.213800000000001</v>
      </c>
      <c r="J1282" s="184">
        <v>10.8316</v>
      </c>
      <c r="K1282" s="184">
        <v>7.2157</v>
      </c>
      <c r="L1282" s="184">
        <v>6.3249000000000004</v>
      </c>
      <c r="M1282" s="184">
        <v>5.6177999999999999</v>
      </c>
      <c r="N1282" s="184">
        <v>4.7964000000000002</v>
      </c>
      <c r="O1282" s="184">
        <v>5.0490000000000004</v>
      </c>
      <c r="P1282" s="184">
        <v>5.0250000000000004</v>
      </c>
      <c r="Q1282" s="184">
        <v>6.3578999999999999</v>
      </c>
      <c r="R1282" s="184">
        <v>4.0743</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933</v>
      </c>
      <c r="C1283" s="180">
        <v>120315</v>
      </c>
      <c r="D1283" s="183">
        <v>45022</v>
      </c>
      <c r="E1283" s="184">
        <v>36.301699999999997</v>
      </c>
      <c r="F1283" s="184">
        <v>30.692399999999999</v>
      </c>
      <c r="G1283" s="184">
        <v>16.478400000000001</v>
      </c>
      <c r="H1283" s="184">
        <v>14.967499999999999</v>
      </c>
      <c r="I1283" s="184">
        <v>11.752000000000001</v>
      </c>
      <c r="J1283" s="184">
        <v>11.1881</v>
      </c>
      <c r="K1283" s="184">
        <v>7.7163000000000004</v>
      </c>
      <c r="L1283" s="184">
        <v>6.8685</v>
      </c>
      <c r="M1283" s="184">
        <v>6.1721000000000004</v>
      </c>
      <c r="N1283" s="184">
        <v>5.3563999999999998</v>
      </c>
      <c r="O1283" s="184">
        <v>5.6159999999999997</v>
      </c>
      <c r="P1283" s="184">
        <v>5.5777999999999999</v>
      </c>
      <c r="Q1283" s="184">
        <v>7.1390000000000002</v>
      </c>
      <c r="R1283" s="184">
        <v>4.6332000000000004</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934</v>
      </c>
      <c r="C1284" s="180">
        <v>140613</v>
      </c>
      <c r="D1284" s="183">
        <v>45022</v>
      </c>
      <c r="E1284" s="184">
        <v>1477.5986</v>
      </c>
      <c r="F1284" s="184">
        <v>32.804400000000001</v>
      </c>
      <c r="G1284" s="184">
        <v>17.606000000000002</v>
      </c>
      <c r="H1284" s="184">
        <v>14.792899999999999</v>
      </c>
      <c r="I1284" s="184">
        <v>11.6823</v>
      </c>
      <c r="J1284" s="184">
        <v>10.285</v>
      </c>
      <c r="K1284" s="184">
        <v>7.6299000000000001</v>
      </c>
      <c r="L1284" s="184">
        <v>7.1276000000000002</v>
      </c>
      <c r="M1284" s="184">
        <v>6.4318</v>
      </c>
      <c r="N1284" s="184">
        <v>5.4958</v>
      </c>
      <c r="O1284" s="184">
        <v>5.2580999999999998</v>
      </c>
      <c r="P1284" s="184">
        <v>6.3906999999999998</v>
      </c>
      <c r="Q1284" s="184">
        <v>6.5654000000000003</v>
      </c>
      <c r="R1284" s="184">
        <v>4.8121999999999998</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935</v>
      </c>
      <c r="C1285" s="180">
        <v>140620</v>
      </c>
      <c r="D1285" s="183">
        <v>45022</v>
      </c>
      <c r="E1285" s="184">
        <v>1401.8078</v>
      </c>
      <c r="F1285" s="184">
        <v>32.0077</v>
      </c>
      <c r="G1285" s="184">
        <v>16.816700000000001</v>
      </c>
      <c r="H1285" s="184">
        <v>13.996499999999999</v>
      </c>
      <c r="I1285" s="184">
        <v>10.882</v>
      </c>
      <c r="J1285" s="184">
        <v>9.4799000000000007</v>
      </c>
      <c r="K1285" s="184">
        <v>6.8162000000000003</v>
      </c>
      <c r="L1285" s="184">
        <v>6.3018000000000001</v>
      </c>
      <c r="M1285" s="184">
        <v>5.5959000000000003</v>
      </c>
      <c r="N1285" s="184">
        <v>4.6551999999999998</v>
      </c>
      <c r="O1285" s="184">
        <v>4.4118000000000004</v>
      </c>
      <c r="P1285" s="184">
        <v>5.5130999999999997</v>
      </c>
      <c r="Q1285" s="184">
        <v>5.6554000000000002</v>
      </c>
      <c r="R1285" s="184">
        <v>3.9759000000000002</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936</v>
      </c>
      <c r="C1286" s="180">
        <v>118840</v>
      </c>
      <c r="D1286" s="183">
        <v>45022</v>
      </c>
      <c r="E1286" s="184">
        <v>2074.2732999999998</v>
      </c>
      <c r="F1286" s="184">
        <v>30.3599</v>
      </c>
      <c r="G1286" s="184">
        <v>15.524699999999999</v>
      </c>
      <c r="H1286" s="184">
        <v>12.7311</v>
      </c>
      <c r="I1286" s="184">
        <v>10.965199999999999</v>
      </c>
      <c r="J1286" s="184">
        <v>9.8011999999999997</v>
      </c>
      <c r="K1286" s="184">
        <v>7.2089999999999996</v>
      </c>
      <c r="L1286" s="184">
        <v>6.7518000000000002</v>
      </c>
      <c r="M1286" s="184">
        <v>6.3094999999999999</v>
      </c>
      <c r="N1286" s="184">
        <v>5.4629000000000003</v>
      </c>
      <c r="O1286" s="184">
        <v>5.266</v>
      </c>
      <c r="P1286" s="184">
        <v>5.8468999999999998</v>
      </c>
      <c r="Q1286" s="184">
        <v>6.9090999999999996</v>
      </c>
      <c r="R1286" s="184">
        <v>4.6839000000000004</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937</v>
      </c>
      <c r="C1287" s="180">
        <v>107705</v>
      </c>
      <c r="D1287" s="183">
        <v>45022</v>
      </c>
      <c r="E1287" s="184">
        <v>1931.8982000000001</v>
      </c>
      <c r="F1287" s="184">
        <v>29.771799999999999</v>
      </c>
      <c r="G1287" s="184">
        <v>14.999000000000001</v>
      </c>
      <c r="H1287" s="184">
        <v>12.2654</v>
      </c>
      <c r="I1287" s="184">
        <v>10.510999999999999</v>
      </c>
      <c r="J1287" s="184">
        <v>9.3355999999999995</v>
      </c>
      <c r="K1287" s="184">
        <v>6.6561000000000003</v>
      </c>
      <c r="L1287" s="184">
        <v>6.1584000000000003</v>
      </c>
      <c r="M1287" s="184">
        <v>5.6959999999999997</v>
      </c>
      <c r="N1287" s="184">
        <v>4.8365999999999998</v>
      </c>
      <c r="O1287" s="184">
        <v>4.6189</v>
      </c>
      <c r="P1287" s="184">
        <v>5.1790000000000003</v>
      </c>
      <c r="Q1287" s="184">
        <v>4.4587000000000003</v>
      </c>
      <c r="R1287" s="184">
        <v>4.0396000000000001</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938</v>
      </c>
      <c r="C1288" s="180">
        <v>111753</v>
      </c>
      <c r="D1288" s="183">
        <v>45022</v>
      </c>
      <c r="E1288" s="184">
        <v>3196.8323</v>
      </c>
      <c r="F1288" s="184">
        <v>32.603400000000001</v>
      </c>
      <c r="G1288" s="184">
        <v>17.374099999999999</v>
      </c>
      <c r="H1288" s="184">
        <v>13.624599999999999</v>
      </c>
      <c r="I1288" s="184">
        <v>10.6859</v>
      </c>
      <c r="J1288" s="184">
        <v>9.7050000000000001</v>
      </c>
      <c r="K1288" s="184">
        <v>6.7474999999999996</v>
      </c>
      <c r="L1288" s="184">
        <v>6.3997999999999999</v>
      </c>
      <c r="M1288" s="184">
        <v>5.7206000000000001</v>
      </c>
      <c r="N1288" s="184">
        <v>4.8484999999999996</v>
      </c>
      <c r="O1288" s="184">
        <v>5.09</v>
      </c>
      <c r="P1288" s="184">
        <v>5.9023000000000003</v>
      </c>
      <c r="Q1288" s="184">
        <v>7.5057999999999998</v>
      </c>
      <c r="R1288" s="184">
        <v>4.4771000000000001</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939</v>
      </c>
      <c r="C1289" s="180">
        <v>118709</v>
      </c>
      <c r="D1289" s="183">
        <v>45022</v>
      </c>
      <c r="E1289" s="184">
        <v>3347.3076000000001</v>
      </c>
      <c r="F1289" s="184">
        <v>33.265500000000003</v>
      </c>
      <c r="G1289" s="184">
        <v>18.033999999999999</v>
      </c>
      <c r="H1289" s="184">
        <v>14.2859</v>
      </c>
      <c r="I1289" s="184">
        <v>11.349</v>
      </c>
      <c r="J1289" s="184">
        <v>10.370799999999999</v>
      </c>
      <c r="K1289" s="184">
        <v>7.4187000000000003</v>
      </c>
      <c r="L1289" s="184">
        <v>7.0815999999999999</v>
      </c>
      <c r="M1289" s="184">
        <v>6.4104000000000001</v>
      </c>
      <c r="N1289" s="184">
        <v>5.5425000000000004</v>
      </c>
      <c r="O1289" s="184">
        <v>5.8060999999999998</v>
      </c>
      <c r="P1289" s="184">
        <v>6.4901</v>
      </c>
      <c r="Q1289" s="184">
        <v>7.6509999999999998</v>
      </c>
      <c r="R1289" s="184">
        <v>5.1798000000000002</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940</v>
      </c>
      <c r="C1290" s="180">
        <v>138423</v>
      </c>
      <c r="D1290" s="183">
        <v>45022</v>
      </c>
      <c r="E1290" s="184">
        <v>25.285399999999999</v>
      </c>
      <c r="F1290" s="184">
        <v>33.231200000000001</v>
      </c>
      <c r="G1290" s="184">
        <v>16.092500000000001</v>
      </c>
      <c r="H1290" s="184">
        <v>12.9199</v>
      </c>
      <c r="I1290" s="184">
        <v>10.726000000000001</v>
      </c>
      <c r="J1290" s="184">
        <v>9.4251000000000005</v>
      </c>
      <c r="K1290" s="184">
        <v>6.6165000000000003</v>
      </c>
      <c r="L1290" s="184">
        <v>6.2264999999999997</v>
      </c>
      <c r="M1290" s="184">
        <v>5.5750000000000002</v>
      </c>
      <c r="N1290" s="184">
        <v>4.8342999999999998</v>
      </c>
      <c r="O1290" s="184">
        <v>3.25</v>
      </c>
      <c r="P1290" s="184">
        <v>1.2231000000000001</v>
      </c>
      <c r="Q1290" s="184">
        <v>6.0468999999999999</v>
      </c>
      <c r="R1290" s="184">
        <v>4.0461999999999998</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941</v>
      </c>
      <c r="C1291" s="180">
        <v>138443</v>
      </c>
      <c r="D1291" s="183">
        <v>45022</v>
      </c>
      <c r="E1291" s="184">
        <v>27.0303</v>
      </c>
      <c r="F1291" s="184">
        <v>34.060200000000002</v>
      </c>
      <c r="G1291" s="184">
        <v>16.902699999999999</v>
      </c>
      <c r="H1291" s="184">
        <v>13.747199999999999</v>
      </c>
      <c r="I1291" s="184">
        <v>11.5578</v>
      </c>
      <c r="J1291" s="184">
        <v>10.2508</v>
      </c>
      <c r="K1291" s="184">
        <v>7.4549000000000003</v>
      </c>
      <c r="L1291" s="184">
        <v>7.1132999999999997</v>
      </c>
      <c r="M1291" s="184">
        <v>6.4839000000000002</v>
      </c>
      <c r="N1291" s="184">
        <v>5.7548000000000004</v>
      </c>
      <c r="O1291" s="184">
        <v>4.0526</v>
      </c>
      <c r="P1291" s="184">
        <v>1.9835</v>
      </c>
      <c r="Q1291" s="184">
        <v>5.6913</v>
      </c>
      <c r="R1291" s="184">
        <v>4.8880999999999997</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1821</v>
      </c>
      <c r="C1292" s="180">
        <v>149806</v>
      </c>
      <c r="D1292" s="183"/>
      <c r="E1292" s="184"/>
      <c r="F1292" s="184"/>
      <c r="G1292" s="184"/>
      <c r="H1292" s="184"/>
      <c r="I1292" s="184"/>
      <c r="J1292" s="184"/>
      <c r="K1292" s="184"/>
      <c r="L1292" s="184"/>
      <c r="M1292" s="184"/>
      <c r="N1292" s="184"/>
      <c r="O1292" s="184"/>
      <c r="P1292" s="184"/>
      <c r="Q1292" s="184"/>
      <c r="R1292" s="184"/>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1822</v>
      </c>
      <c r="C1293" s="180">
        <v>149810</v>
      </c>
      <c r="D1293" s="183"/>
      <c r="E1293" s="184"/>
      <c r="F1293" s="184"/>
      <c r="G1293" s="184"/>
      <c r="H1293" s="184"/>
      <c r="I1293" s="184"/>
      <c r="J1293" s="184"/>
      <c r="K1293" s="184"/>
      <c r="L1293" s="184"/>
      <c r="M1293" s="184"/>
      <c r="N1293" s="184"/>
      <c r="O1293" s="184"/>
      <c r="P1293" s="184"/>
      <c r="Q1293" s="184"/>
      <c r="R1293" s="184"/>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942</v>
      </c>
      <c r="C1294" s="180">
        <v>119812</v>
      </c>
      <c r="D1294" s="183">
        <v>45022</v>
      </c>
      <c r="E1294" s="184">
        <v>3071.7285000000002</v>
      </c>
      <c r="F1294" s="184">
        <v>36.361199999999997</v>
      </c>
      <c r="G1294" s="184">
        <v>18.3307</v>
      </c>
      <c r="H1294" s="184">
        <v>15.017099999999999</v>
      </c>
      <c r="I1294" s="184">
        <v>12.295299999999999</v>
      </c>
      <c r="J1294" s="184">
        <v>10.9152</v>
      </c>
      <c r="K1294" s="184">
        <v>7.6323999999999996</v>
      </c>
      <c r="L1294" s="184">
        <v>7.1936</v>
      </c>
      <c r="M1294" s="184">
        <v>6.4740000000000002</v>
      </c>
      <c r="N1294" s="184">
        <v>5.5109000000000004</v>
      </c>
      <c r="O1294" s="184">
        <v>5.2808000000000002</v>
      </c>
      <c r="P1294" s="184">
        <v>6.3609999999999998</v>
      </c>
      <c r="Q1294" s="184">
        <v>7.4057000000000004</v>
      </c>
      <c r="R1294" s="184">
        <v>4.7706999999999997</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1904</v>
      </c>
      <c r="C1295" s="180">
        <v>106212</v>
      </c>
      <c r="D1295" s="183">
        <v>45022</v>
      </c>
      <c r="E1295" s="184">
        <v>2989.0347999999999</v>
      </c>
      <c r="F1295" s="184">
        <v>35.799500000000002</v>
      </c>
      <c r="G1295" s="184">
        <v>17.767299999999999</v>
      </c>
      <c r="H1295" s="184">
        <v>14.452199999999999</v>
      </c>
      <c r="I1295" s="184">
        <v>11.730399999999999</v>
      </c>
      <c r="J1295" s="184">
        <v>10.3506</v>
      </c>
      <c r="K1295" s="184">
        <v>7.0655999999999999</v>
      </c>
      <c r="L1295" s="184">
        <v>6.6161000000000003</v>
      </c>
      <c r="M1295" s="184">
        <v>5.8888999999999996</v>
      </c>
      <c r="N1295" s="184">
        <v>4.9223999999999997</v>
      </c>
      <c r="O1295" s="184">
        <v>4.6921999999999997</v>
      </c>
      <c r="P1295" s="184">
        <v>5.8776999999999999</v>
      </c>
      <c r="Q1295" s="184">
        <v>7.2199</v>
      </c>
      <c r="R1295" s="184">
        <v>4.2046000000000001</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1789</v>
      </c>
      <c r="C1296" s="180">
        <v>149519</v>
      </c>
      <c r="D1296" s="183">
        <v>45022</v>
      </c>
      <c r="E1296" s="184">
        <v>2971.5484000000001</v>
      </c>
      <c r="F1296" s="184">
        <v>29.391500000000001</v>
      </c>
      <c r="G1296" s="184">
        <v>18.211600000000001</v>
      </c>
      <c r="H1296" s="184">
        <v>14.2179</v>
      </c>
      <c r="I1296" s="184">
        <v>10.4352</v>
      </c>
      <c r="J1296" s="184">
        <v>9.3557000000000006</v>
      </c>
      <c r="K1296" s="184">
        <v>6.7461000000000002</v>
      </c>
      <c r="L1296" s="184">
        <v>6.5115999999999996</v>
      </c>
      <c r="M1296" s="184">
        <v>5.7022000000000004</v>
      </c>
      <c r="N1296" s="184">
        <v>5.0359999999999996</v>
      </c>
      <c r="O1296" s="184">
        <v>4.2244999999999999</v>
      </c>
      <c r="P1296" s="184">
        <v>1.3873</v>
      </c>
      <c r="Q1296" s="184">
        <v>6.0401999999999996</v>
      </c>
      <c r="R1296" s="184">
        <v>4.2473000000000001</v>
      </c>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943</v>
      </c>
      <c r="C1297" s="180">
        <v>149526</v>
      </c>
      <c r="D1297" s="183">
        <v>45022</v>
      </c>
      <c r="E1297" s="184">
        <v>3133.8263999999999</v>
      </c>
      <c r="F1297" s="184">
        <v>30.3368</v>
      </c>
      <c r="G1297" s="184">
        <v>19.159300000000002</v>
      </c>
      <c r="H1297" s="184">
        <v>15.168200000000001</v>
      </c>
      <c r="I1297" s="184">
        <v>11.3873</v>
      </c>
      <c r="J1297" s="184">
        <v>10.312799999999999</v>
      </c>
      <c r="K1297" s="184">
        <v>7.7127999999999997</v>
      </c>
      <c r="L1297" s="184">
        <v>7.4131999999999998</v>
      </c>
      <c r="M1297" s="184">
        <v>6.5381</v>
      </c>
      <c r="N1297" s="184">
        <v>5.8395000000000001</v>
      </c>
      <c r="O1297" s="184">
        <v>4.734</v>
      </c>
      <c r="P1297" s="184">
        <v>1.8005</v>
      </c>
      <c r="Q1297" s="184">
        <v>5.41</v>
      </c>
      <c r="R1297" s="184">
        <v>4.8567</v>
      </c>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1790</v>
      </c>
      <c r="C1298" s="180">
        <v>119680</v>
      </c>
      <c r="D1298" s="183"/>
      <c r="E1298" s="184"/>
      <c r="F1298" s="184"/>
      <c r="G1298" s="184"/>
      <c r="H1298" s="184"/>
      <c r="I1298" s="184"/>
      <c r="J1298" s="184"/>
      <c r="K1298" s="184"/>
      <c r="L1298" s="184"/>
      <c r="M1298" s="184"/>
      <c r="N1298" s="184"/>
      <c r="O1298" s="184"/>
      <c r="P1298" s="184"/>
      <c r="Q1298" s="184"/>
      <c r="R1298" s="184"/>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1791</v>
      </c>
      <c r="C1299" s="180">
        <v>105563</v>
      </c>
      <c r="D1299" s="183"/>
      <c r="E1299" s="184"/>
      <c r="F1299" s="184"/>
      <c r="G1299" s="184"/>
      <c r="H1299" s="184"/>
      <c r="I1299" s="184"/>
      <c r="J1299" s="184"/>
      <c r="K1299" s="184"/>
      <c r="L1299" s="184"/>
      <c r="M1299" s="184"/>
      <c r="N1299" s="184"/>
      <c r="O1299" s="184"/>
      <c r="P1299" s="184"/>
      <c r="Q1299" s="184"/>
      <c r="R1299" s="184"/>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944</v>
      </c>
      <c r="C1300" s="180">
        <v>147399</v>
      </c>
      <c r="D1300" s="183"/>
      <c r="E1300" s="184"/>
      <c r="F1300" s="184"/>
      <c r="G1300" s="184"/>
      <c r="H1300" s="184"/>
      <c r="I1300" s="184"/>
      <c r="J1300" s="184"/>
      <c r="K1300" s="184"/>
      <c r="L1300" s="184"/>
      <c r="M1300" s="184"/>
      <c r="N1300" s="184"/>
      <c r="O1300" s="184"/>
      <c r="P1300" s="184"/>
      <c r="Q1300" s="184"/>
      <c r="R1300" s="184"/>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945</v>
      </c>
      <c r="C1301" s="180">
        <v>119863</v>
      </c>
      <c r="D1301" s="183">
        <v>45022</v>
      </c>
      <c r="E1301" s="184">
        <v>3424.4967000000001</v>
      </c>
      <c r="F1301" s="184">
        <v>41.8645</v>
      </c>
      <c r="G1301" s="184">
        <v>21.962700000000002</v>
      </c>
      <c r="H1301" s="184">
        <v>16.3779</v>
      </c>
      <c r="I1301" s="184">
        <v>12.601800000000001</v>
      </c>
      <c r="J1301" s="184">
        <v>10.8504</v>
      </c>
      <c r="K1301" s="184">
        <v>7.7050000000000001</v>
      </c>
      <c r="L1301" s="184">
        <v>6.8586</v>
      </c>
      <c r="M1301" s="184">
        <v>6.1912000000000003</v>
      </c>
      <c r="N1301" s="184">
        <v>5.3346999999999998</v>
      </c>
      <c r="O1301" s="184">
        <v>5.3872999999999998</v>
      </c>
      <c r="P1301" s="184">
        <v>5.1570999999999998</v>
      </c>
      <c r="Q1301" s="184">
        <v>6.9322999999999997</v>
      </c>
      <c r="R1301" s="184">
        <v>4.7229000000000001</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946</v>
      </c>
      <c r="C1302" s="180">
        <v>147396</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1990</v>
      </c>
      <c r="C1303" s="180">
        <v>103159</v>
      </c>
      <c r="D1303" s="183">
        <v>45022</v>
      </c>
      <c r="E1303" s="184">
        <v>3356.0043999999998</v>
      </c>
      <c r="F1303" s="184">
        <v>41.566499999999998</v>
      </c>
      <c r="G1303" s="184">
        <v>21.709499999999998</v>
      </c>
      <c r="H1303" s="184">
        <v>15.9727</v>
      </c>
      <c r="I1303" s="184">
        <v>12.2521</v>
      </c>
      <c r="J1303" s="184">
        <v>10.523</v>
      </c>
      <c r="K1303" s="184">
        <v>7.2960000000000003</v>
      </c>
      <c r="L1303" s="184">
        <v>6.4995000000000003</v>
      </c>
      <c r="M1303" s="184">
        <v>5.8506999999999998</v>
      </c>
      <c r="N1303" s="184">
        <v>5.0038999999999998</v>
      </c>
      <c r="O1303" s="184">
        <v>5.1155999999999997</v>
      </c>
      <c r="P1303" s="184">
        <v>4.9165999999999999</v>
      </c>
      <c r="Q1303" s="184">
        <v>7.1249000000000002</v>
      </c>
      <c r="R1303" s="184">
        <v>4.4165999999999999</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947</v>
      </c>
      <c r="C1304" s="180">
        <v>120735</v>
      </c>
      <c r="D1304" s="183">
        <v>45022</v>
      </c>
      <c r="E1304" s="184">
        <v>3052.7159000000001</v>
      </c>
      <c r="F1304" s="184">
        <v>38.641399999999997</v>
      </c>
      <c r="G1304" s="184">
        <v>19.011099999999999</v>
      </c>
      <c r="H1304" s="184">
        <v>14.569599999999999</v>
      </c>
      <c r="I1304" s="184">
        <v>11.652200000000001</v>
      </c>
      <c r="J1304" s="184">
        <v>10.4237</v>
      </c>
      <c r="K1304" s="184">
        <v>7.4614000000000003</v>
      </c>
      <c r="L1304" s="184">
        <v>6.8853999999999997</v>
      </c>
      <c r="M1304" s="184">
        <v>6.2325999999999997</v>
      </c>
      <c r="N1304" s="184">
        <v>5.4570999999999996</v>
      </c>
      <c r="O1304" s="184">
        <v>7.0842999999999998</v>
      </c>
      <c r="P1304" s="184">
        <v>4.7515000000000001</v>
      </c>
      <c r="Q1304" s="184">
        <v>6.8179999999999996</v>
      </c>
      <c r="R1304" s="184">
        <v>7.3662999999999998</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948</v>
      </c>
      <c r="C1305" s="180">
        <v>102544</v>
      </c>
      <c r="D1305" s="183">
        <v>45022</v>
      </c>
      <c r="E1305" s="184">
        <v>3011.1163000000001</v>
      </c>
      <c r="F1305" s="184">
        <v>38.530799999999999</v>
      </c>
      <c r="G1305" s="184">
        <v>18.9009</v>
      </c>
      <c r="H1305" s="184">
        <v>14.459199999999999</v>
      </c>
      <c r="I1305" s="184">
        <v>11.541700000000001</v>
      </c>
      <c r="J1305" s="184">
        <v>10.3127</v>
      </c>
      <c r="K1305" s="184">
        <v>7.3494000000000002</v>
      </c>
      <c r="L1305" s="184">
        <v>6.7716000000000003</v>
      </c>
      <c r="M1305" s="184">
        <v>6.1174999999999997</v>
      </c>
      <c r="N1305" s="184">
        <v>5.3330000000000002</v>
      </c>
      <c r="O1305" s="184">
        <v>6.9665999999999997</v>
      </c>
      <c r="P1305" s="184">
        <v>4.6257000000000001</v>
      </c>
      <c r="Q1305" s="184">
        <v>7.1487999999999996</v>
      </c>
      <c r="R1305" s="184">
        <v>7.2309999999999999</v>
      </c>
    </row>
    <row r="1306" spans="1:34" x14ac:dyDescent="0.3">
      <c r="A1306" s="185" t="s">
        <v>27</v>
      </c>
      <c r="B1306" s="180"/>
      <c r="C1306" s="180"/>
      <c r="D1306" s="180"/>
      <c r="E1306" s="180"/>
      <c r="F1306" s="186">
        <v>33.539802173913031</v>
      </c>
      <c r="G1306" s="186">
        <v>17.812789130434783</v>
      </c>
      <c r="H1306" s="186">
        <v>14.652084782608693</v>
      </c>
      <c r="I1306" s="186">
        <v>11.873273913043477</v>
      </c>
      <c r="J1306" s="186">
        <v>10.516565217391305</v>
      </c>
      <c r="K1306" s="186">
        <v>7.9307434782608706</v>
      </c>
      <c r="L1306" s="186">
        <v>7.48014347826087</v>
      </c>
      <c r="M1306" s="186">
        <v>6.0510804347826079</v>
      </c>
      <c r="N1306" s="186">
        <v>5.327432608695652</v>
      </c>
      <c r="O1306" s="186">
        <v>5.4669285714285722</v>
      </c>
      <c r="P1306" s="186">
        <v>5.494990476190476</v>
      </c>
      <c r="Q1306" s="186">
        <v>7.0218739130434802</v>
      </c>
      <c r="R1306" s="186">
        <v>4.6806904761904757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5" t="s">
        <v>407</v>
      </c>
      <c r="B1307" s="180"/>
      <c r="C1307" s="180"/>
      <c r="D1307" s="180"/>
      <c r="E1307" s="180"/>
      <c r="F1307" s="186">
        <v>33.568200000000004</v>
      </c>
      <c r="G1307" s="186">
        <v>17.967300000000002</v>
      </c>
      <c r="H1307" s="186">
        <v>14.7089</v>
      </c>
      <c r="I1307" s="186">
        <v>11.72035</v>
      </c>
      <c r="J1307" s="186">
        <v>10.312749999999999</v>
      </c>
      <c r="K1307" s="186">
        <v>7.3958500000000003</v>
      </c>
      <c r="L1307" s="186">
        <v>6.86205</v>
      </c>
      <c r="M1307" s="186">
        <v>6.0880000000000001</v>
      </c>
      <c r="N1307" s="186">
        <v>5.3062500000000004</v>
      </c>
      <c r="O1307" s="186">
        <v>5.1873500000000003</v>
      </c>
      <c r="P1307" s="186">
        <v>5.9211500000000008</v>
      </c>
      <c r="Q1307" s="186">
        <v>7.1747499999999995</v>
      </c>
      <c r="R1307" s="186">
        <v>4.5760500000000004</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82" t="s">
        <v>949</v>
      </c>
      <c r="B1309" s="182"/>
      <c r="C1309" s="182"/>
      <c r="D1309" s="182"/>
      <c r="E1309" s="182"/>
      <c r="F1309" s="182"/>
      <c r="G1309" s="182"/>
      <c r="H1309" s="182"/>
      <c r="I1309" s="182"/>
      <c r="J1309" s="182"/>
      <c r="K1309" s="182"/>
      <c r="L1309" s="182"/>
      <c r="M1309" s="182"/>
      <c r="N1309" s="182"/>
      <c r="O1309" s="182"/>
      <c r="P1309" s="182"/>
      <c r="Q1309" s="182"/>
      <c r="R1309" s="182"/>
      <c r="T1309" s="106"/>
      <c r="U1309" s="107"/>
      <c r="V1309" s="107"/>
      <c r="W1309" s="107"/>
      <c r="X1309" s="107"/>
      <c r="Y1309" s="107"/>
      <c r="Z1309" s="107"/>
      <c r="AA1309" s="107"/>
      <c r="AB1309" s="107"/>
      <c r="AC1309" s="107"/>
      <c r="AD1309" s="107"/>
      <c r="AE1309" s="107"/>
      <c r="AF1309" s="107"/>
      <c r="AG1309" s="107"/>
      <c r="AH1309" s="107"/>
    </row>
    <row r="1310" spans="1:34" x14ac:dyDescent="0.3">
      <c r="A1310" s="180" t="s">
        <v>950</v>
      </c>
      <c r="B1310" s="180" t="s">
        <v>951</v>
      </c>
      <c r="C1310" s="180">
        <v>119539</v>
      </c>
      <c r="D1310" s="183">
        <v>45022</v>
      </c>
      <c r="E1310" s="184">
        <v>34.398499999999999</v>
      </c>
      <c r="F1310" s="184">
        <v>98.415700000000001</v>
      </c>
      <c r="G1310" s="184">
        <v>52.716099999999997</v>
      </c>
      <c r="H1310" s="184">
        <v>24.040400000000002</v>
      </c>
      <c r="I1310" s="184">
        <v>18.971399999999999</v>
      </c>
      <c r="J1310" s="184">
        <v>13.3308</v>
      </c>
      <c r="K1310" s="184">
        <v>9.1209000000000007</v>
      </c>
      <c r="L1310" s="184">
        <v>8.6150000000000002</v>
      </c>
      <c r="M1310" s="184">
        <v>29.4236</v>
      </c>
      <c r="N1310" s="184">
        <v>22.517900000000001</v>
      </c>
      <c r="O1310" s="184">
        <v>14.3459</v>
      </c>
      <c r="P1310" s="184">
        <v>8.5640999999999998</v>
      </c>
      <c r="Q1310" s="184">
        <v>9.5737000000000005</v>
      </c>
      <c r="R1310" s="184">
        <v>16.009499999999999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80" t="s">
        <v>950</v>
      </c>
      <c r="B1311" s="180" t="s">
        <v>952</v>
      </c>
      <c r="C1311" s="180">
        <v>111803</v>
      </c>
      <c r="D1311" s="183">
        <v>45022</v>
      </c>
      <c r="E1311" s="184">
        <v>32.143300000000004</v>
      </c>
      <c r="F1311" s="184">
        <v>97.690100000000001</v>
      </c>
      <c r="G1311" s="184">
        <v>52.078299999999999</v>
      </c>
      <c r="H1311" s="184">
        <v>23.412299999999998</v>
      </c>
      <c r="I1311" s="184">
        <v>18.337299999999999</v>
      </c>
      <c r="J1311" s="184">
        <v>12.684699999999999</v>
      </c>
      <c r="K1311" s="184">
        <v>8.4335000000000004</v>
      </c>
      <c r="L1311" s="184">
        <v>7.9006999999999996</v>
      </c>
      <c r="M1311" s="184">
        <v>28.5824</v>
      </c>
      <c r="N1311" s="184">
        <v>21.670999999999999</v>
      </c>
      <c r="O1311" s="184">
        <v>13.572100000000001</v>
      </c>
      <c r="P1311" s="184">
        <v>7.8178999999999998</v>
      </c>
      <c r="Q1311" s="184">
        <v>8.6713000000000005</v>
      </c>
      <c r="R1311" s="184">
        <v>15.2224</v>
      </c>
      <c r="T1311" s="106"/>
      <c r="U1311" s="107"/>
      <c r="V1311" s="107"/>
      <c r="W1311" s="107"/>
      <c r="X1311" s="107"/>
      <c r="Y1311" s="107"/>
      <c r="Z1311" s="107"/>
      <c r="AA1311" s="107"/>
      <c r="AB1311" s="107"/>
      <c r="AC1311" s="107"/>
      <c r="AD1311" s="107"/>
      <c r="AE1311" s="107"/>
      <c r="AF1311" s="107"/>
      <c r="AG1311" s="107"/>
      <c r="AH1311" s="107"/>
    </row>
    <row r="1312" spans="1:34" x14ac:dyDescent="0.3">
      <c r="A1312" s="180" t="s">
        <v>950</v>
      </c>
      <c r="B1312" s="180" t="s">
        <v>953</v>
      </c>
      <c r="C1312" s="180">
        <v>147816</v>
      </c>
      <c r="D1312" s="183"/>
      <c r="E1312" s="184"/>
      <c r="F1312" s="184"/>
      <c r="G1312" s="184"/>
      <c r="H1312" s="184"/>
      <c r="I1312" s="184"/>
      <c r="J1312" s="184"/>
      <c r="K1312" s="184"/>
      <c r="L1312" s="184"/>
      <c r="M1312" s="184"/>
      <c r="N1312" s="184"/>
      <c r="O1312" s="184"/>
      <c r="P1312" s="184"/>
      <c r="Q1312" s="184"/>
      <c r="R1312" s="184"/>
      <c r="T1312" s="106"/>
      <c r="U1312" s="107"/>
      <c r="V1312" s="107"/>
      <c r="W1312" s="107"/>
      <c r="X1312" s="107"/>
      <c r="Y1312" s="107"/>
      <c r="Z1312" s="107"/>
      <c r="AA1312" s="107"/>
      <c r="AB1312" s="107"/>
      <c r="AC1312" s="107"/>
      <c r="AD1312" s="107"/>
      <c r="AE1312" s="107"/>
      <c r="AF1312" s="107"/>
      <c r="AG1312" s="107"/>
      <c r="AH1312" s="107"/>
    </row>
    <row r="1313" spans="1:34" x14ac:dyDescent="0.3">
      <c r="A1313" s="180" t="s">
        <v>950</v>
      </c>
      <c r="B1313" s="180" t="s">
        <v>954</v>
      </c>
      <c r="C1313" s="180">
        <v>147820</v>
      </c>
      <c r="D1313" s="183"/>
      <c r="E1313" s="184"/>
      <c r="F1313" s="184"/>
      <c r="G1313" s="184"/>
      <c r="H1313" s="184"/>
      <c r="I1313" s="184"/>
      <c r="J1313" s="184"/>
      <c r="K1313" s="184"/>
      <c r="L1313" s="184"/>
      <c r="M1313" s="184"/>
      <c r="N1313" s="184"/>
      <c r="O1313" s="184"/>
      <c r="P1313" s="184"/>
      <c r="Q1313" s="184"/>
      <c r="R1313" s="184"/>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955</v>
      </c>
      <c r="C1314" s="180">
        <v>120475</v>
      </c>
      <c r="D1314" s="183">
        <v>45022</v>
      </c>
      <c r="E1314" s="184">
        <v>25.363399999999999</v>
      </c>
      <c r="F1314" s="184">
        <v>90.1648</v>
      </c>
      <c r="G1314" s="184">
        <v>48.401000000000003</v>
      </c>
      <c r="H1314" s="184">
        <v>22.033899999999999</v>
      </c>
      <c r="I1314" s="184">
        <v>18.5305</v>
      </c>
      <c r="J1314" s="184">
        <v>15.9216</v>
      </c>
      <c r="K1314" s="184">
        <v>9.4777000000000005</v>
      </c>
      <c r="L1314" s="184">
        <v>8.3628</v>
      </c>
      <c r="M1314" s="184">
        <v>7.4287000000000001</v>
      </c>
      <c r="N1314" s="184">
        <v>5.7028999999999996</v>
      </c>
      <c r="O1314" s="184">
        <v>6.9558</v>
      </c>
      <c r="P1314" s="184">
        <v>7.3385999999999996</v>
      </c>
      <c r="Q1314" s="184">
        <v>8.6287000000000003</v>
      </c>
      <c r="R1314" s="184">
        <v>5.8906000000000001</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956</v>
      </c>
      <c r="C1315" s="180">
        <v>116894</v>
      </c>
      <c r="D1315" s="183">
        <v>45022</v>
      </c>
      <c r="E1315" s="184">
        <v>23.4253</v>
      </c>
      <c r="F1315" s="184">
        <v>89.500600000000006</v>
      </c>
      <c r="G1315" s="184">
        <v>47.709800000000001</v>
      </c>
      <c r="H1315" s="184">
        <v>21.329000000000001</v>
      </c>
      <c r="I1315" s="184">
        <v>17.862100000000002</v>
      </c>
      <c r="J1315" s="184">
        <v>15.238300000000001</v>
      </c>
      <c r="K1315" s="184">
        <v>8.7711000000000006</v>
      </c>
      <c r="L1315" s="184">
        <v>7.6433</v>
      </c>
      <c r="M1315" s="184">
        <v>6.7001999999999997</v>
      </c>
      <c r="N1315" s="184">
        <v>4.9775</v>
      </c>
      <c r="O1315" s="184">
        <v>6.2122000000000002</v>
      </c>
      <c r="P1315" s="184">
        <v>6.6060999999999996</v>
      </c>
      <c r="Q1315" s="184">
        <v>8.0228999999999999</v>
      </c>
      <c r="R1315" s="184">
        <v>5.1581000000000001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2058</v>
      </c>
      <c r="C1316" s="180">
        <v>118401</v>
      </c>
      <c r="D1316" s="183">
        <v>45022</v>
      </c>
      <c r="E1316" s="184">
        <v>41.966099999999997</v>
      </c>
      <c r="F1316" s="184">
        <v>144.86410000000001</v>
      </c>
      <c r="G1316" s="184">
        <v>71.388000000000005</v>
      </c>
      <c r="H1316" s="184">
        <v>27.4526</v>
      </c>
      <c r="I1316" s="184">
        <v>22.678599999999999</v>
      </c>
      <c r="J1316" s="184">
        <v>21.183900000000001</v>
      </c>
      <c r="K1316" s="184">
        <v>10.0814</v>
      </c>
      <c r="L1316" s="184">
        <v>8.8930000000000007</v>
      </c>
      <c r="M1316" s="184">
        <v>6.6729000000000003</v>
      </c>
      <c r="N1316" s="184">
        <v>3.5346000000000002</v>
      </c>
      <c r="O1316" s="184">
        <v>5.4317000000000002</v>
      </c>
      <c r="P1316" s="184">
        <v>6.7584</v>
      </c>
      <c r="Q1316" s="184">
        <v>7.6609999999999996</v>
      </c>
      <c r="R1316" s="184">
        <v>3.9895999999999998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2059</v>
      </c>
      <c r="C1317" s="180">
        <v>108728</v>
      </c>
      <c r="D1317" s="183">
        <v>45022</v>
      </c>
      <c r="E1317" s="184">
        <v>39.124400000000001</v>
      </c>
      <c r="F1317" s="184">
        <v>144.0496</v>
      </c>
      <c r="G1317" s="184">
        <v>70.656999999999996</v>
      </c>
      <c r="H1317" s="184">
        <v>26.732299999999999</v>
      </c>
      <c r="I1317" s="184">
        <v>21.9605</v>
      </c>
      <c r="J1317" s="184">
        <v>20.461500000000001</v>
      </c>
      <c r="K1317" s="184">
        <v>9.3545999999999996</v>
      </c>
      <c r="L1317" s="184">
        <v>8.1530000000000005</v>
      </c>
      <c r="M1317" s="184">
        <v>5.9298999999999999</v>
      </c>
      <c r="N1317" s="184">
        <v>2.8028</v>
      </c>
      <c r="O1317" s="184">
        <v>4.7003000000000004</v>
      </c>
      <c r="P1317" s="184">
        <v>6.0361000000000002</v>
      </c>
      <c r="Q1317" s="184">
        <v>7.1478999999999999</v>
      </c>
      <c r="R1317" s="184">
        <v>3.2562000000000002</v>
      </c>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1850</v>
      </c>
      <c r="C1318" s="180">
        <v>150241</v>
      </c>
      <c r="D1318" s="183">
        <v>45022</v>
      </c>
      <c r="E1318" s="184">
        <v>17.045200000000001</v>
      </c>
      <c r="F1318" s="184">
        <v>107.1679</v>
      </c>
      <c r="G1318" s="184">
        <v>41.109900000000003</v>
      </c>
      <c r="H1318" s="184">
        <v>23.650200000000002</v>
      </c>
      <c r="I1318" s="184">
        <v>21.9331</v>
      </c>
      <c r="J1318" s="184">
        <v>17.675599999999999</v>
      </c>
      <c r="K1318" s="184">
        <v>8.2492999999999999</v>
      </c>
      <c r="L1318" s="184">
        <v>8.1240000000000006</v>
      </c>
      <c r="M1318" s="184">
        <v>7.3212999999999999</v>
      </c>
      <c r="N1318" s="184">
        <v>4.7851999999999997</v>
      </c>
      <c r="O1318" s="184">
        <v>4.8544999999999998</v>
      </c>
      <c r="P1318" s="184">
        <v>3.4296000000000002</v>
      </c>
      <c r="Q1318" s="184">
        <v>6.0327000000000002</v>
      </c>
      <c r="R1318" s="184">
        <v>4.2295999999999996</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1870</v>
      </c>
      <c r="C1319" s="180">
        <v>150240</v>
      </c>
      <c r="D1319" s="183">
        <v>45022</v>
      </c>
      <c r="E1319" s="184">
        <v>16.043299999999999</v>
      </c>
      <c r="F1319" s="184">
        <v>106.7859</v>
      </c>
      <c r="G1319" s="184">
        <v>40.784599999999998</v>
      </c>
      <c r="H1319" s="184">
        <v>23.353300000000001</v>
      </c>
      <c r="I1319" s="184">
        <v>21.628799999999998</v>
      </c>
      <c r="J1319" s="184">
        <v>17.382100000000001</v>
      </c>
      <c r="K1319" s="184">
        <v>7.9619</v>
      </c>
      <c r="L1319" s="184">
        <v>7.8322000000000003</v>
      </c>
      <c r="M1319" s="184">
        <v>7.0262000000000002</v>
      </c>
      <c r="N1319" s="184">
        <v>4.4622000000000002</v>
      </c>
      <c r="O1319" s="184">
        <v>4.3803999999999998</v>
      </c>
      <c r="P1319" s="184">
        <v>2.8679000000000001</v>
      </c>
      <c r="Q1319" s="184">
        <v>5.3289</v>
      </c>
      <c r="R1319" s="184">
        <v>3.7831000000000001</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1868</v>
      </c>
      <c r="C1320" s="180">
        <v>150291</v>
      </c>
      <c r="D1320" s="183"/>
      <c r="E1320" s="184"/>
      <c r="F1320" s="184"/>
      <c r="G1320" s="184"/>
      <c r="H1320" s="184"/>
      <c r="I1320" s="184"/>
      <c r="J1320" s="184"/>
      <c r="K1320" s="184"/>
      <c r="L1320" s="184"/>
      <c r="M1320" s="184"/>
      <c r="N1320" s="184"/>
      <c r="O1320" s="184"/>
      <c r="P1320" s="184"/>
      <c r="Q1320" s="184"/>
      <c r="R1320" s="184"/>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1869</v>
      </c>
      <c r="C1321" s="180">
        <v>150294</v>
      </c>
      <c r="D1321" s="183"/>
      <c r="E1321" s="184"/>
      <c r="F1321" s="184"/>
      <c r="G1321" s="184"/>
      <c r="H1321" s="184"/>
      <c r="I1321" s="184"/>
      <c r="J1321" s="184"/>
      <c r="K1321" s="184"/>
      <c r="L1321" s="184"/>
      <c r="M1321" s="184"/>
      <c r="N1321" s="184"/>
      <c r="O1321" s="184"/>
      <c r="P1321" s="184"/>
      <c r="Q1321" s="184"/>
      <c r="R1321" s="184"/>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957</v>
      </c>
      <c r="C1322" s="180">
        <v>118924</v>
      </c>
      <c r="D1322" s="183">
        <v>45022</v>
      </c>
      <c r="E1322" s="184">
        <v>72.646799999999999</v>
      </c>
      <c r="F1322" s="184">
        <v>133.53039999999999</v>
      </c>
      <c r="G1322" s="184">
        <v>69.817599999999999</v>
      </c>
      <c r="H1322" s="184">
        <v>33.122799999999998</v>
      </c>
      <c r="I1322" s="184">
        <v>21.193999999999999</v>
      </c>
      <c r="J1322" s="184">
        <v>16.2987</v>
      </c>
      <c r="K1322" s="184">
        <v>8.4905000000000008</v>
      </c>
      <c r="L1322" s="184">
        <v>8.1808999999999994</v>
      </c>
      <c r="M1322" s="184">
        <v>6.7393000000000001</v>
      </c>
      <c r="N1322" s="184">
        <v>4.5853999999999999</v>
      </c>
      <c r="O1322" s="184">
        <v>5.6539000000000001</v>
      </c>
      <c r="P1322" s="184">
        <v>4.8936000000000002</v>
      </c>
      <c r="Q1322" s="184">
        <v>6.9215999999999998</v>
      </c>
      <c r="R1322" s="184">
        <v>4.4451999999999998</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958</v>
      </c>
      <c r="C1323" s="180">
        <v>100078</v>
      </c>
      <c r="D1323" s="183">
        <v>45022</v>
      </c>
      <c r="E1323" s="184">
        <v>68.956500000000005</v>
      </c>
      <c r="F1323" s="184">
        <v>133.2379</v>
      </c>
      <c r="G1323" s="184">
        <v>69.506299999999996</v>
      </c>
      <c r="H1323" s="184">
        <v>32.8005</v>
      </c>
      <c r="I1323" s="184">
        <v>20.8735</v>
      </c>
      <c r="J1323" s="184">
        <v>15.93</v>
      </c>
      <c r="K1323" s="184">
        <v>8.0884999999999998</v>
      </c>
      <c r="L1323" s="184">
        <v>7.7952000000000004</v>
      </c>
      <c r="M1323" s="184">
        <v>6.3646000000000003</v>
      </c>
      <c r="N1323" s="184">
        <v>4.2221000000000002</v>
      </c>
      <c r="O1323" s="184">
        <v>5.2759999999999998</v>
      </c>
      <c r="P1323" s="184">
        <v>4.4870999999999999</v>
      </c>
      <c r="Q1323" s="184">
        <v>7.7236000000000002</v>
      </c>
      <c r="R1323" s="184">
        <v>4.0724</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1673</v>
      </c>
      <c r="C1324" s="180"/>
      <c r="D1324" s="183">
        <v>45022</v>
      </c>
      <c r="E1324" s="184">
        <v>68.956500000000005</v>
      </c>
      <c r="F1324" s="184">
        <v>133.2379</v>
      </c>
      <c r="G1324" s="184">
        <v>69.506299999999996</v>
      </c>
      <c r="H1324" s="184">
        <v>32.8005</v>
      </c>
      <c r="I1324" s="184">
        <v>20.8735</v>
      </c>
      <c r="J1324" s="184">
        <v>15.93</v>
      </c>
      <c r="K1324" s="184">
        <v>8.0884999999999998</v>
      </c>
      <c r="L1324" s="184">
        <v>7.7952000000000004</v>
      </c>
      <c r="M1324" s="184">
        <v>6.3646000000000003</v>
      </c>
      <c r="N1324" s="184">
        <v>4.2221000000000002</v>
      </c>
      <c r="O1324" s="184">
        <v>5.2759999999999998</v>
      </c>
      <c r="P1324" s="184">
        <v>4.4870999999999999</v>
      </c>
      <c r="Q1324" s="184">
        <v>7.7236000000000002</v>
      </c>
      <c r="R1324" s="184">
        <v>4.0724</v>
      </c>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959</v>
      </c>
      <c r="C1325" s="180">
        <v>147962</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960</v>
      </c>
      <c r="C1326" s="180">
        <v>147963</v>
      </c>
      <c r="D1326" s="183"/>
      <c r="E1326" s="184"/>
      <c r="F1326" s="184"/>
      <c r="G1326" s="184"/>
      <c r="H1326" s="184"/>
      <c r="I1326" s="184"/>
      <c r="J1326" s="184"/>
      <c r="K1326" s="184"/>
      <c r="L1326" s="184"/>
      <c r="M1326" s="184"/>
      <c r="N1326" s="184"/>
      <c r="O1326" s="184"/>
      <c r="P1326" s="184"/>
      <c r="Q1326" s="184"/>
      <c r="R1326" s="184"/>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1583</v>
      </c>
      <c r="C1327" s="180">
        <v>147968</v>
      </c>
      <c r="D1327" s="183">
        <v>45022</v>
      </c>
      <c r="E1327" s="184">
        <v>0.51339999999999997</v>
      </c>
      <c r="F1327" s="184">
        <v>14.224500000000001</v>
      </c>
      <c r="G1327" s="184">
        <v>14.2356</v>
      </c>
      <c r="H1327" s="184">
        <v>14.263400000000001</v>
      </c>
      <c r="I1327" s="184">
        <v>14.296900000000001</v>
      </c>
      <c r="J1327" s="184">
        <v>14.1578</v>
      </c>
      <c r="K1327" s="184">
        <v>14.481199999999999</v>
      </c>
      <c r="L1327" s="184">
        <v>15.077999999999999</v>
      </c>
      <c r="M1327" s="184">
        <v>4.6176000000000004</v>
      </c>
      <c r="N1327" s="184">
        <v>6.3380000000000001</v>
      </c>
      <c r="O1327" s="184"/>
      <c r="P1327" s="184"/>
      <c r="Q1327" s="184">
        <v>6.7976999999999999</v>
      </c>
      <c r="R1327" s="184"/>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1584</v>
      </c>
      <c r="C1328" s="180">
        <v>147966</v>
      </c>
      <c r="D1328" s="183">
        <v>45022</v>
      </c>
      <c r="E1328" s="184">
        <v>0.54279999999999995</v>
      </c>
      <c r="F1328" s="184">
        <v>13.4537</v>
      </c>
      <c r="G1328" s="184">
        <v>13.463699999999999</v>
      </c>
      <c r="H1328" s="184">
        <v>14.334199999999999</v>
      </c>
      <c r="I1328" s="184">
        <v>14.0039</v>
      </c>
      <c r="J1328" s="184">
        <v>14.2704</v>
      </c>
      <c r="K1328" s="184">
        <v>14.5505</v>
      </c>
      <c r="L1328" s="184">
        <v>15.0541</v>
      </c>
      <c r="M1328" s="184">
        <v>4.6215000000000002</v>
      </c>
      <c r="N1328" s="184">
        <v>6.3270999999999997</v>
      </c>
      <c r="O1328" s="184"/>
      <c r="P1328" s="184"/>
      <c r="Q1328" s="184">
        <v>6.8083999999999998</v>
      </c>
      <c r="R1328" s="184"/>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961</v>
      </c>
      <c r="C1329" s="180">
        <v>112304</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962</v>
      </c>
      <c r="C1330" s="180">
        <v>118554</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963</v>
      </c>
      <c r="C1331" s="180">
        <v>101989</v>
      </c>
      <c r="D1331" s="183">
        <v>45022</v>
      </c>
      <c r="E1331" s="184">
        <v>47.576999999999998</v>
      </c>
      <c r="F1331" s="184">
        <v>88.053700000000006</v>
      </c>
      <c r="G1331" s="184">
        <v>44.788400000000003</v>
      </c>
      <c r="H1331" s="184">
        <v>22.289400000000001</v>
      </c>
      <c r="I1331" s="184">
        <v>16.765799999999999</v>
      </c>
      <c r="J1331" s="184">
        <v>13.6387</v>
      </c>
      <c r="K1331" s="184">
        <v>7.4100999999999999</v>
      </c>
      <c r="L1331" s="184">
        <v>7.2023000000000001</v>
      </c>
      <c r="M1331" s="184">
        <v>6.4169</v>
      </c>
      <c r="N1331" s="184">
        <v>4</v>
      </c>
      <c r="O1331" s="184">
        <v>5.6997</v>
      </c>
      <c r="P1331" s="184">
        <v>6.4829999999999997</v>
      </c>
      <c r="Q1331" s="184">
        <v>7.6440000000000001</v>
      </c>
      <c r="R1331" s="184">
        <v>4.5887000000000002</v>
      </c>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964</v>
      </c>
      <c r="C1332" s="180">
        <v>119081</v>
      </c>
      <c r="D1332" s="183">
        <v>45022</v>
      </c>
      <c r="E1332" s="184">
        <v>50.8596</v>
      </c>
      <c r="F1332" s="184">
        <v>88.774900000000002</v>
      </c>
      <c r="G1332" s="184">
        <v>45.501899999999999</v>
      </c>
      <c r="H1332" s="184">
        <v>23.054200000000002</v>
      </c>
      <c r="I1332" s="184">
        <v>17.509899999999998</v>
      </c>
      <c r="J1332" s="184">
        <v>14.3667</v>
      </c>
      <c r="K1332" s="184">
        <v>8.1613000000000007</v>
      </c>
      <c r="L1332" s="184">
        <v>7.9579000000000004</v>
      </c>
      <c r="M1332" s="184">
        <v>7.18</v>
      </c>
      <c r="N1332" s="184">
        <v>4.7409999999999997</v>
      </c>
      <c r="O1332" s="184">
        <v>6.5041000000000002</v>
      </c>
      <c r="P1332" s="184">
        <v>7.3116000000000003</v>
      </c>
      <c r="Q1332" s="184">
        <v>8.1851000000000003</v>
      </c>
      <c r="R1332" s="184">
        <v>5.3509000000000002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1965</v>
      </c>
      <c r="C1333" s="180">
        <v>151146</v>
      </c>
      <c r="D1333" s="183">
        <v>45022</v>
      </c>
      <c r="E1333" s="184">
        <v>18.467099999999999</v>
      </c>
      <c r="F1333" s="184">
        <v>81.811899999999994</v>
      </c>
      <c r="G1333" s="184">
        <v>46.160800000000002</v>
      </c>
      <c r="H1333" s="184">
        <v>21.3965</v>
      </c>
      <c r="I1333" s="184">
        <v>18.0824</v>
      </c>
      <c r="J1333" s="184">
        <v>15.5688</v>
      </c>
      <c r="K1333" s="184">
        <v>9.0799000000000003</v>
      </c>
      <c r="L1333" s="184">
        <v>8.4366000000000003</v>
      </c>
      <c r="M1333" s="184">
        <v>7.4099000000000004</v>
      </c>
      <c r="N1333" s="184">
        <v>4.8152999999999997</v>
      </c>
      <c r="O1333" s="184">
        <v>6.3110999999999997</v>
      </c>
      <c r="P1333" s="184">
        <v>6.5941999999999998</v>
      </c>
      <c r="Q1333" s="184">
        <v>7.7891000000000004</v>
      </c>
      <c r="R1333" s="184">
        <v>5.0881999999999996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1966</v>
      </c>
      <c r="C1334" s="180">
        <v>151149</v>
      </c>
      <c r="D1334" s="183">
        <v>45022</v>
      </c>
      <c r="E1334" s="184">
        <v>17.188300000000002</v>
      </c>
      <c r="F1334" s="184">
        <v>81.086500000000001</v>
      </c>
      <c r="G1334" s="184">
        <v>45.471400000000003</v>
      </c>
      <c r="H1334" s="184">
        <v>20.691700000000001</v>
      </c>
      <c r="I1334" s="184">
        <v>17.3764</v>
      </c>
      <c r="J1334" s="184">
        <v>14.8581</v>
      </c>
      <c r="K1334" s="184">
        <v>8.3658999999999999</v>
      </c>
      <c r="L1334" s="184">
        <v>7.6128</v>
      </c>
      <c r="M1334" s="184">
        <v>6.5419999999999998</v>
      </c>
      <c r="N1334" s="184">
        <v>3.9378000000000002</v>
      </c>
      <c r="O1334" s="184">
        <v>5.3654999999999999</v>
      </c>
      <c r="P1334" s="184">
        <v>5.6557000000000004</v>
      </c>
      <c r="Q1334" s="184">
        <v>6.8474000000000004</v>
      </c>
      <c r="R1334" s="184">
        <v>4.1806000000000001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965</v>
      </c>
      <c r="C1335" s="180">
        <v>102741</v>
      </c>
      <c r="D1335" s="183">
        <v>45022</v>
      </c>
      <c r="E1335" s="184">
        <v>37.689700000000002</v>
      </c>
      <c r="F1335" s="184">
        <v>74.916600000000003</v>
      </c>
      <c r="G1335" s="184">
        <v>38.308799999999998</v>
      </c>
      <c r="H1335" s="184">
        <v>20.391500000000001</v>
      </c>
      <c r="I1335" s="184">
        <v>15.4056</v>
      </c>
      <c r="J1335" s="184">
        <v>12.645899999999999</v>
      </c>
      <c r="K1335" s="184">
        <v>7.6893000000000002</v>
      </c>
      <c r="L1335" s="184">
        <v>7.2045000000000003</v>
      </c>
      <c r="M1335" s="184">
        <v>6.7656999999999998</v>
      </c>
      <c r="N1335" s="184">
        <v>5.4428000000000001</v>
      </c>
      <c r="O1335" s="184">
        <v>6.4295</v>
      </c>
      <c r="P1335" s="184">
        <v>6.7721999999999998</v>
      </c>
      <c r="Q1335" s="184">
        <v>7.4074999999999998</v>
      </c>
      <c r="R1335" s="184">
        <v>5.2310999999999996</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966</v>
      </c>
      <c r="C1336" s="180">
        <v>120670</v>
      </c>
      <c r="D1336" s="183">
        <v>45022</v>
      </c>
      <c r="E1336" s="184">
        <v>40.796599999999998</v>
      </c>
      <c r="F1336" s="184">
        <v>75.5779</v>
      </c>
      <c r="G1336" s="184">
        <v>38.953499999999998</v>
      </c>
      <c r="H1336" s="184">
        <v>21.043399999999998</v>
      </c>
      <c r="I1336" s="184">
        <v>16.049099999999999</v>
      </c>
      <c r="J1336" s="184">
        <v>13.291499999999999</v>
      </c>
      <c r="K1336" s="184">
        <v>8.3445999999999998</v>
      </c>
      <c r="L1336" s="184">
        <v>7.8720999999999997</v>
      </c>
      <c r="M1336" s="184">
        <v>7.4436</v>
      </c>
      <c r="N1336" s="184">
        <v>6.1372</v>
      </c>
      <c r="O1336" s="184">
        <v>7.1544999999999996</v>
      </c>
      <c r="P1336" s="184">
        <v>7.5004</v>
      </c>
      <c r="Q1336" s="184">
        <v>8.5378000000000007</v>
      </c>
      <c r="R1336" s="184">
        <v>5.9458000000000002</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967</v>
      </c>
      <c r="C1337" s="180">
        <v>121153</v>
      </c>
      <c r="D1337" s="183"/>
      <c r="E1337" s="184"/>
      <c r="F1337" s="184"/>
      <c r="G1337" s="184"/>
      <c r="H1337" s="184"/>
      <c r="I1337" s="184"/>
      <c r="J1337" s="184"/>
      <c r="K1337" s="184"/>
      <c r="L1337" s="184"/>
      <c r="M1337" s="184"/>
      <c r="N1337" s="184"/>
      <c r="O1337" s="184"/>
      <c r="P1337" s="184"/>
      <c r="Q1337" s="184"/>
      <c r="R1337" s="184"/>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968</v>
      </c>
      <c r="C1338" s="180">
        <v>121158</v>
      </c>
      <c r="D1338" s="183"/>
      <c r="E1338" s="184"/>
      <c r="F1338" s="184"/>
      <c r="G1338" s="184"/>
      <c r="H1338" s="184"/>
      <c r="I1338" s="184"/>
      <c r="J1338" s="184"/>
      <c r="K1338" s="184"/>
      <c r="L1338" s="184"/>
      <c r="M1338" s="184"/>
      <c r="N1338" s="184"/>
      <c r="O1338" s="184"/>
      <c r="P1338" s="184"/>
      <c r="Q1338" s="184"/>
      <c r="R1338" s="184"/>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969</v>
      </c>
      <c r="C1339" s="180">
        <v>128009</v>
      </c>
      <c r="D1339" s="183">
        <v>45022</v>
      </c>
      <c r="E1339" s="184">
        <v>19.037800000000001</v>
      </c>
      <c r="F1339" s="184">
        <v>123.31019999999999</v>
      </c>
      <c r="G1339" s="184">
        <v>54.243000000000002</v>
      </c>
      <c r="H1339" s="184">
        <v>29.887699999999999</v>
      </c>
      <c r="I1339" s="184">
        <v>22.807500000000001</v>
      </c>
      <c r="J1339" s="184">
        <v>16.048500000000001</v>
      </c>
      <c r="K1339" s="184">
        <v>5.6262999999999996</v>
      </c>
      <c r="L1339" s="184">
        <v>6.0735000000000001</v>
      </c>
      <c r="M1339" s="184">
        <v>5.5056000000000003</v>
      </c>
      <c r="N1339" s="184">
        <v>3.4201999999999999</v>
      </c>
      <c r="O1339" s="184">
        <v>5.3871000000000002</v>
      </c>
      <c r="P1339" s="184">
        <v>5.6223999999999998</v>
      </c>
      <c r="Q1339" s="184">
        <v>7.3739999999999997</v>
      </c>
      <c r="R1339" s="184">
        <v>4.6393000000000004</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970</v>
      </c>
      <c r="C1340" s="180">
        <v>128006</v>
      </c>
      <c r="D1340" s="183">
        <v>45022</v>
      </c>
      <c r="E1340" s="184">
        <v>20.709</v>
      </c>
      <c r="F1340" s="184">
        <v>124.5046</v>
      </c>
      <c r="G1340" s="184">
        <v>55.299500000000002</v>
      </c>
      <c r="H1340" s="184">
        <v>30.8977</v>
      </c>
      <c r="I1340" s="184">
        <v>23.820799999999998</v>
      </c>
      <c r="J1340" s="184">
        <v>17.061499999999999</v>
      </c>
      <c r="K1340" s="184">
        <v>6.6501000000000001</v>
      </c>
      <c r="L1340" s="184">
        <v>7.1208999999999998</v>
      </c>
      <c r="M1340" s="184">
        <v>6.5702999999999996</v>
      </c>
      <c r="N1340" s="184">
        <v>4.5011999999999999</v>
      </c>
      <c r="O1340" s="184">
        <v>6.4638</v>
      </c>
      <c r="P1340" s="184">
        <v>6.5998999999999999</v>
      </c>
      <c r="Q1340" s="184">
        <v>8.3771000000000004</v>
      </c>
      <c r="R1340" s="184">
        <v>5.7344999999999997</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971</v>
      </c>
      <c r="C1341" s="180">
        <v>130037</v>
      </c>
      <c r="D1341" s="183">
        <v>45022</v>
      </c>
      <c r="E1341" s="184">
        <v>13.106199999999999</v>
      </c>
      <c r="F1341" s="184">
        <v>81.501900000000006</v>
      </c>
      <c r="G1341" s="184">
        <v>47.809600000000003</v>
      </c>
      <c r="H1341" s="184">
        <v>75.158199999999994</v>
      </c>
      <c r="I1341" s="184">
        <v>46.487400000000001</v>
      </c>
      <c r="J1341" s="184">
        <v>25.000299999999999</v>
      </c>
      <c r="K1341" s="184">
        <v>10.5403</v>
      </c>
      <c r="L1341" s="184">
        <v>8.3254999999999999</v>
      </c>
      <c r="M1341" s="184">
        <v>6.3765000000000001</v>
      </c>
      <c r="N1341" s="184">
        <v>4.0067000000000004</v>
      </c>
      <c r="O1341" s="184">
        <v>7.5441000000000003</v>
      </c>
      <c r="P1341" s="184">
        <v>-1.4202999999999999</v>
      </c>
      <c r="Q1341" s="184">
        <v>3.1274999999999999</v>
      </c>
      <c r="R1341" s="184">
        <v>10.5947</v>
      </c>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972</v>
      </c>
      <c r="C1342" s="180">
        <v>130050</v>
      </c>
      <c r="D1342" s="183">
        <v>45022</v>
      </c>
      <c r="E1342" s="184">
        <v>14.0229</v>
      </c>
      <c r="F1342" s="184">
        <v>82.1755</v>
      </c>
      <c r="G1342" s="184">
        <v>48.344700000000003</v>
      </c>
      <c r="H1342" s="184">
        <v>75.710899999999995</v>
      </c>
      <c r="I1342" s="184">
        <v>47.054000000000002</v>
      </c>
      <c r="J1342" s="184">
        <v>25.564599999999999</v>
      </c>
      <c r="K1342" s="184">
        <v>11.1067</v>
      </c>
      <c r="L1342" s="184">
        <v>8.8989999999999991</v>
      </c>
      <c r="M1342" s="184">
        <v>6.9539</v>
      </c>
      <c r="N1342" s="184">
        <v>4.5805999999999996</v>
      </c>
      <c r="O1342" s="184">
        <v>8.1372</v>
      </c>
      <c r="P1342" s="184">
        <v>-0.73419999999999996</v>
      </c>
      <c r="Q1342" s="184">
        <v>3.9243999999999999</v>
      </c>
      <c r="R1342" s="184">
        <v>11.2034</v>
      </c>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973</v>
      </c>
      <c r="C1343" s="180">
        <v>148083</v>
      </c>
      <c r="D1343" s="183"/>
      <c r="E1343" s="184"/>
      <c r="F1343" s="184"/>
      <c r="G1343" s="184"/>
      <c r="H1343" s="184"/>
      <c r="I1343" s="184"/>
      <c r="J1343" s="184"/>
      <c r="K1343" s="184"/>
      <c r="L1343" s="184"/>
      <c r="M1343" s="184"/>
      <c r="N1343" s="184"/>
      <c r="O1343" s="184"/>
      <c r="P1343" s="184"/>
      <c r="Q1343" s="184"/>
      <c r="R1343" s="184"/>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974</v>
      </c>
      <c r="C1344" s="180">
        <v>148080</v>
      </c>
      <c r="D1344" s="183"/>
      <c r="E1344" s="184"/>
      <c r="F1344" s="184"/>
      <c r="G1344" s="184"/>
      <c r="H1344" s="184"/>
      <c r="I1344" s="184"/>
      <c r="J1344" s="184"/>
      <c r="K1344" s="184"/>
      <c r="L1344" s="184"/>
      <c r="M1344" s="184"/>
      <c r="N1344" s="184"/>
      <c r="O1344" s="184"/>
      <c r="P1344" s="184"/>
      <c r="Q1344" s="184"/>
      <c r="R1344" s="184"/>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975</v>
      </c>
      <c r="C1345" s="180">
        <v>148286</v>
      </c>
      <c r="D1345" s="183"/>
      <c r="E1345" s="184"/>
      <c r="F1345" s="184"/>
      <c r="G1345" s="184"/>
      <c r="H1345" s="184"/>
      <c r="I1345" s="184"/>
      <c r="J1345" s="184"/>
      <c r="K1345" s="184"/>
      <c r="L1345" s="184"/>
      <c r="M1345" s="184"/>
      <c r="N1345" s="184"/>
      <c r="O1345" s="184"/>
      <c r="P1345" s="184"/>
      <c r="Q1345" s="184"/>
      <c r="R1345" s="184"/>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976</v>
      </c>
      <c r="C1346" s="180">
        <v>148285</v>
      </c>
      <c r="D1346" s="183"/>
      <c r="E1346" s="184"/>
      <c r="F1346" s="184"/>
      <c r="G1346" s="184"/>
      <c r="H1346" s="184"/>
      <c r="I1346" s="184"/>
      <c r="J1346" s="184"/>
      <c r="K1346" s="184"/>
      <c r="L1346" s="184"/>
      <c r="M1346" s="184"/>
      <c r="N1346" s="184"/>
      <c r="O1346" s="184"/>
      <c r="P1346" s="184"/>
      <c r="Q1346" s="184"/>
      <c r="R1346" s="184"/>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977</v>
      </c>
      <c r="C1347" s="180">
        <v>119824</v>
      </c>
      <c r="D1347" s="183">
        <v>45022</v>
      </c>
      <c r="E1347" s="184">
        <v>46.098199999999999</v>
      </c>
      <c r="F1347" s="184">
        <v>96.058499999999995</v>
      </c>
      <c r="G1347" s="184">
        <v>46.762599999999999</v>
      </c>
      <c r="H1347" s="184">
        <v>24.158000000000001</v>
      </c>
      <c r="I1347" s="184">
        <v>18.516999999999999</v>
      </c>
      <c r="J1347" s="184">
        <v>15.9336</v>
      </c>
      <c r="K1347" s="184">
        <v>8.8364999999999991</v>
      </c>
      <c r="L1347" s="184">
        <v>8.5990000000000002</v>
      </c>
      <c r="M1347" s="184">
        <v>7.3105000000000002</v>
      </c>
      <c r="N1347" s="184">
        <v>5.3781999999999996</v>
      </c>
      <c r="O1347" s="184">
        <v>6.7712000000000003</v>
      </c>
      <c r="P1347" s="184">
        <v>7.8659999999999997</v>
      </c>
      <c r="Q1347" s="184">
        <v>9.1219000000000001</v>
      </c>
      <c r="R1347" s="184">
        <v>5.2645</v>
      </c>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978</v>
      </c>
      <c r="C1348" s="180">
        <v>102053</v>
      </c>
      <c r="D1348" s="183">
        <v>45022</v>
      </c>
      <c r="E1348" s="184">
        <v>43.153599999999997</v>
      </c>
      <c r="F1348" s="184">
        <v>95.572999999999993</v>
      </c>
      <c r="G1348" s="184">
        <v>46.243899999999996</v>
      </c>
      <c r="H1348" s="184">
        <v>23.6248</v>
      </c>
      <c r="I1348" s="184">
        <v>17.988099999999999</v>
      </c>
      <c r="J1348" s="184">
        <v>15.387700000000001</v>
      </c>
      <c r="K1348" s="184">
        <v>8.2926000000000002</v>
      </c>
      <c r="L1348" s="184">
        <v>8.0457999999999998</v>
      </c>
      <c r="M1348" s="184">
        <v>6.7516999999999996</v>
      </c>
      <c r="N1348" s="184">
        <v>4.8242000000000003</v>
      </c>
      <c r="O1348" s="184">
        <v>6.2172999999999998</v>
      </c>
      <c r="P1348" s="184">
        <v>7.2979000000000003</v>
      </c>
      <c r="Q1348" s="184">
        <v>7.8156999999999996</v>
      </c>
      <c r="R1348" s="184">
        <v>4.7061000000000002</v>
      </c>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979</v>
      </c>
      <c r="C1349" s="180">
        <v>100603</v>
      </c>
      <c r="D1349" s="183">
        <v>45022</v>
      </c>
      <c r="E1349" s="184">
        <v>60.5227</v>
      </c>
      <c r="F1349" s="184">
        <v>118.4662</v>
      </c>
      <c r="G1349" s="184">
        <v>56.954799999999999</v>
      </c>
      <c r="H1349" s="184">
        <v>27.697700000000001</v>
      </c>
      <c r="I1349" s="184">
        <v>20.697900000000001</v>
      </c>
      <c r="J1349" s="184">
        <v>17.5746</v>
      </c>
      <c r="K1349" s="184">
        <v>7.8705999999999996</v>
      </c>
      <c r="L1349" s="184">
        <v>6.8228999999999997</v>
      </c>
      <c r="M1349" s="184">
        <v>4.9973999999999998</v>
      </c>
      <c r="N1349" s="184">
        <v>2.4510000000000001</v>
      </c>
      <c r="O1349" s="184">
        <v>3.2985000000000002</v>
      </c>
      <c r="P1349" s="184">
        <v>4.2781000000000002</v>
      </c>
      <c r="Q1349" s="184">
        <v>7.3711000000000002</v>
      </c>
      <c r="R1349" s="184">
        <v>2.3132999999999999</v>
      </c>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980</v>
      </c>
      <c r="C1350" s="180">
        <v>119675</v>
      </c>
      <c r="D1350" s="183">
        <v>45022</v>
      </c>
      <c r="E1350" s="184">
        <v>66.253100000000003</v>
      </c>
      <c r="F1350" s="184">
        <v>119.3874</v>
      </c>
      <c r="G1350" s="184">
        <v>57.881700000000002</v>
      </c>
      <c r="H1350" s="184">
        <v>23.646100000000001</v>
      </c>
      <c r="I1350" s="184">
        <v>18.806899999999999</v>
      </c>
      <c r="J1350" s="184">
        <v>17.291399999999999</v>
      </c>
      <c r="K1350" s="184">
        <v>8.4656000000000002</v>
      </c>
      <c r="L1350" s="184">
        <v>7.6650999999999998</v>
      </c>
      <c r="M1350" s="184">
        <v>5.9217000000000004</v>
      </c>
      <c r="N1350" s="184">
        <v>3.3803999999999998</v>
      </c>
      <c r="O1350" s="184">
        <v>4.2758000000000003</v>
      </c>
      <c r="P1350" s="184">
        <v>5.2515000000000001</v>
      </c>
      <c r="Q1350" s="184">
        <v>6.9203999999999999</v>
      </c>
      <c r="R1350" s="184">
        <v>3.3008999999999999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981</v>
      </c>
      <c r="C1351" s="180">
        <v>119127</v>
      </c>
      <c r="D1351" s="183"/>
      <c r="E1351" s="184"/>
      <c r="F1351" s="184"/>
      <c r="G1351" s="184"/>
      <c r="H1351" s="184"/>
      <c r="I1351" s="184"/>
      <c r="J1351" s="184"/>
      <c r="K1351" s="184"/>
      <c r="L1351" s="184"/>
      <c r="M1351" s="184"/>
      <c r="N1351" s="184"/>
      <c r="O1351" s="184"/>
      <c r="P1351" s="184"/>
      <c r="Q1351" s="184"/>
      <c r="R1351" s="184"/>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982</v>
      </c>
      <c r="C1352" s="180">
        <v>147385</v>
      </c>
      <c r="D1352" s="183"/>
      <c r="E1352" s="184"/>
      <c r="F1352" s="184"/>
      <c r="G1352" s="184"/>
      <c r="H1352" s="184"/>
      <c r="I1352" s="184"/>
      <c r="J1352" s="184"/>
      <c r="K1352" s="184"/>
      <c r="L1352" s="184"/>
      <c r="M1352" s="184"/>
      <c r="N1352" s="184"/>
      <c r="O1352" s="184"/>
      <c r="P1352" s="184"/>
      <c r="Q1352" s="184"/>
      <c r="R1352" s="184"/>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983</v>
      </c>
      <c r="C1353" s="180">
        <v>101703</v>
      </c>
      <c r="D1353" s="183"/>
      <c r="E1353" s="184"/>
      <c r="F1353" s="184"/>
      <c r="G1353" s="184"/>
      <c r="H1353" s="184"/>
      <c r="I1353" s="184"/>
      <c r="J1353" s="184"/>
      <c r="K1353" s="184"/>
      <c r="L1353" s="184"/>
      <c r="M1353" s="184"/>
      <c r="N1353" s="184"/>
      <c r="O1353" s="184"/>
      <c r="P1353" s="184"/>
      <c r="Q1353" s="184"/>
      <c r="R1353" s="184"/>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984</v>
      </c>
      <c r="C1354" s="180">
        <v>147384</v>
      </c>
      <c r="D1354" s="183"/>
      <c r="E1354" s="184"/>
      <c r="F1354" s="184"/>
      <c r="G1354" s="184"/>
      <c r="H1354" s="184"/>
      <c r="I1354" s="184"/>
      <c r="J1354" s="184"/>
      <c r="K1354" s="184"/>
      <c r="L1354" s="184"/>
      <c r="M1354" s="184"/>
      <c r="N1354" s="184"/>
      <c r="O1354" s="184"/>
      <c r="P1354" s="184"/>
      <c r="Q1354" s="184"/>
      <c r="R1354" s="184"/>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1674</v>
      </c>
      <c r="C1355" s="180">
        <v>148479</v>
      </c>
      <c r="D1355" s="183">
        <v>45022</v>
      </c>
      <c r="E1355" s="184">
        <v>11.075699999999999</v>
      </c>
      <c r="F1355" s="184">
        <v>118.3616</v>
      </c>
      <c r="G1355" s="184">
        <v>60.941000000000003</v>
      </c>
      <c r="H1355" s="184">
        <v>29.0608</v>
      </c>
      <c r="I1355" s="184">
        <v>22.507899999999999</v>
      </c>
      <c r="J1355" s="184">
        <v>18.595099999999999</v>
      </c>
      <c r="K1355" s="184">
        <v>9.1280999999999999</v>
      </c>
      <c r="L1355" s="184">
        <v>8.0632999999999999</v>
      </c>
      <c r="M1355" s="184">
        <v>6.1741000000000001</v>
      </c>
      <c r="N1355" s="184">
        <v>3.2458999999999998</v>
      </c>
      <c r="O1355" s="184"/>
      <c r="P1355" s="184"/>
      <c r="Q1355" s="184">
        <v>4.0734000000000004</v>
      </c>
      <c r="R1355" s="184">
        <v>3.8571</v>
      </c>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1675</v>
      </c>
      <c r="C1356" s="180">
        <v>148477</v>
      </c>
      <c r="D1356" s="183">
        <v>45022</v>
      </c>
      <c r="E1356" s="184">
        <v>10.98</v>
      </c>
      <c r="F1356" s="184">
        <v>118.0582</v>
      </c>
      <c r="G1356" s="184">
        <v>60.691299999999998</v>
      </c>
      <c r="H1356" s="184">
        <v>28.810700000000001</v>
      </c>
      <c r="I1356" s="184">
        <v>22.271000000000001</v>
      </c>
      <c r="J1356" s="184">
        <v>18.383600000000001</v>
      </c>
      <c r="K1356" s="184">
        <v>8.9507999999999992</v>
      </c>
      <c r="L1356" s="184">
        <v>7.8639000000000001</v>
      </c>
      <c r="M1356" s="184">
        <v>5.9451999999999998</v>
      </c>
      <c r="N1356" s="184">
        <v>3.0066999999999999</v>
      </c>
      <c r="O1356" s="184"/>
      <c r="P1356" s="184"/>
      <c r="Q1356" s="184">
        <v>3.7210999999999999</v>
      </c>
      <c r="R1356" s="184">
        <v>3.5552999999999999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985</v>
      </c>
      <c r="C1357" s="180">
        <v>148257</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986</v>
      </c>
      <c r="C1358" s="180">
        <v>148252</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987</v>
      </c>
      <c r="C1359" s="180">
        <v>148136</v>
      </c>
      <c r="D1359" s="183"/>
      <c r="E1359" s="184"/>
      <c r="F1359" s="184"/>
      <c r="G1359" s="184"/>
      <c r="H1359" s="184"/>
      <c r="I1359" s="184"/>
      <c r="J1359" s="184"/>
      <c r="K1359" s="184"/>
      <c r="L1359" s="184"/>
      <c r="M1359" s="184"/>
      <c r="N1359" s="184"/>
      <c r="O1359" s="184"/>
      <c r="P1359" s="184"/>
      <c r="Q1359" s="184"/>
      <c r="R1359" s="184"/>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988</v>
      </c>
      <c r="C1360" s="180">
        <v>148138</v>
      </c>
      <c r="D1360" s="183"/>
      <c r="E1360" s="184"/>
      <c r="F1360" s="184"/>
      <c r="G1360" s="184"/>
      <c r="H1360" s="184"/>
      <c r="I1360" s="184"/>
      <c r="J1360" s="184"/>
      <c r="K1360" s="184"/>
      <c r="L1360" s="184"/>
      <c r="M1360" s="184"/>
      <c r="N1360" s="184"/>
      <c r="O1360" s="184"/>
      <c r="P1360" s="184"/>
      <c r="Q1360" s="184"/>
      <c r="R1360" s="184"/>
    </row>
    <row r="1361" spans="1:34" x14ac:dyDescent="0.3">
      <c r="A1361" s="180" t="s">
        <v>950</v>
      </c>
      <c r="B1361" s="180" t="s">
        <v>989</v>
      </c>
      <c r="C1361" s="180">
        <v>134503</v>
      </c>
      <c r="D1361" s="183">
        <v>45022</v>
      </c>
      <c r="E1361" s="184">
        <v>16.4711</v>
      </c>
      <c r="F1361" s="184">
        <v>92.864599999999996</v>
      </c>
      <c r="G1361" s="184">
        <v>47.5336</v>
      </c>
      <c r="H1361" s="184">
        <v>24.535</v>
      </c>
      <c r="I1361" s="184">
        <v>18.0259</v>
      </c>
      <c r="J1361" s="184">
        <v>14.9049</v>
      </c>
      <c r="K1361" s="184">
        <v>7.9968000000000004</v>
      </c>
      <c r="L1361" s="184">
        <v>7.7195</v>
      </c>
      <c r="M1361" s="184">
        <v>6.5728999999999997</v>
      </c>
      <c r="N1361" s="184">
        <v>4.5106999999999999</v>
      </c>
      <c r="O1361" s="184">
        <v>5.2289000000000003</v>
      </c>
      <c r="P1361" s="184">
        <v>4.5909000000000004</v>
      </c>
      <c r="Q1361" s="184">
        <v>6.4183000000000003</v>
      </c>
      <c r="R1361" s="184">
        <v>6.0091000000000001</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990</v>
      </c>
      <c r="C1362" s="180">
        <v>134499</v>
      </c>
      <c r="D1362" s="183">
        <v>45022</v>
      </c>
      <c r="E1362" s="184">
        <v>15.589</v>
      </c>
      <c r="F1362" s="184">
        <v>92.249399999999994</v>
      </c>
      <c r="G1362" s="184">
        <v>46.930199999999999</v>
      </c>
      <c r="H1362" s="184">
        <v>23.9192</v>
      </c>
      <c r="I1362" s="184">
        <v>17.4253</v>
      </c>
      <c r="J1362" s="184">
        <v>14.287599999999999</v>
      </c>
      <c r="K1362" s="184">
        <v>7.3743999999999996</v>
      </c>
      <c r="L1362" s="184">
        <v>7.1231</v>
      </c>
      <c r="M1362" s="184">
        <v>5.9935999999999998</v>
      </c>
      <c r="N1362" s="184">
        <v>3.9211</v>
      </c>
      <c r="O1362" s="184">
        <v>4.5842000000000001</v>
      </c>
      <c r="P1362" s="184">
        <v>3.9127000000000001</v>
      </c>
      <c r="Q1362" s="184">
        <v>5.6905999999999999</v>
      </c>
      <c r="R1362" s="184">
        <v>5.3338000000000001</v>
      </c>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5" t="s">
        <v>27</v>
      </c>
      <c r="B1363" s="180"/>
      <c r="C1363" s="180"/>
      <c r="D1363" s="180"/>
      <c r="E1363" s="180"/>
      <c r="F1363" s="186">
        <v>98.679216129032255</v>
      </c>
      <c r="G1363" s="186">
        <v>50.006287096774194</v>
      </c>
      <c r="H1363" s="186">
        <v>27.912867741935493</v>
      </c>
      <c r="I1363" s="186">
        <v>20.991709677419358</v>
      </c>
      <c r="J1363" s="186">
        <v>16.479629032258064</v>
      </c>
      <c r="K1363" s="186">
        <v>8.8722419354838706</v>
      </c>
      <c r="L1363" s="186">
        <v>8.3237129032258057</v>
      </c>
      <c r="M1363" s="186">
        <v>7.8911064516129024</v>
      </c>
      <c r="N1363" s="186">
        <v>5.5628967741935469</v>
      </c>
      <c r="O1363" s="186">
        <v>6.3715296296296291</v>
      </c>
      <c r="P1363" s="186">
        <v>5.4395740740740735</v>
      </c>
      <c r="Q1363" s="186">
        <v>7.0125290322580653</v>
      </c>
      <c r="R1363" s="186">
        <v>5.7595310344827571</v>
      </c>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5" t="s">
        <v>407</v>
      </c>
      <c r="B1364" s="180"/>
      <c r="C1364" s="180"/>
      <c r="D1364" s="180"/>
      <c r="E1364" s="180"/>
      <c r="F1364" s="186">
        <v>96.058499999999995</v>
      </c>
      <c r="G1364" s="186">
        <v>47.809600000000003</v>
      </c>
      <c r="H1364" s="186">
        <v>23.9192</v>
      </c>
      <c r="I1364" s="186">
        <v>18.806899999999999</v>
      </c>
      <c r="J1364" s="186">
        <v>15.93</v>
      </c>
      <c r="K1364" s="186">
        <v>8.4335000000000004</v>
      </c>
      <c r="L1364" s="186">
        <v>7.9006999999999996</v>
      </c>
      <c r="M1364" s="186">
        <v>6.5728999999999997</v>
      </c>
      <c r="N1364" s="186">
        <v>4.5106999999999999</v>
      </c>
      <c r="O1364" s="186">
        <v>5.6997</v>
      </c>
      <c r="P1364" s="186">
        <v>6.0361000000000002</v>
      </c>
      <c r="Q1364" s="186">
        <v>7.3739999999999997</v>
      </c>
      <c r="R1364" s="186">
        <v>4.7061000000000002</v>
      </c>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2" t="s">
        <v>991</v>
      </c>
      <c r="B1366" s="182"/>
      <c r="C1366" s="182"/>
      <c r="D1366" s="182"/>
      <c r="E1366" s="182"/>
      <c r="F1366" s="182"/>
      <c r="G1366" s="182"/>
      <c r="H1366" s="182"/>
      <c r="I1366" s="182"/>
      <c r="J1366" s="182"/>
      <c r="K1366" s="182"/>
      <c r="L1366" s="182"/>
      <c r="M1366" s="182"/>
      <c r="N1366" s="182"/>
      <c r="O1366" s="182"/>
      <c r="P1366" s="182"/>
      <c r="Q1366" s="182"/>
      <c r="R1366" s="182"/>
      <c r="T1366" s="106"/>
      <c r="U1366" s="107"/>
      <c r="V1366" s="107"/>
      <c r="W1366" s="107"/>
      <c r="X1366" s="107"/>
      <c r="Y1366" s="107"/>
      <c r="Z1366" s="107"/>
      <c r="AA1366" s="107"/>
      <c r="AB1366" s="107"/>
      <c r="AC1366" s="107"/>
      <c r="AD1366" s="107"/>
      <c r="AE1366" s="107"/>
      <c r="AF1366" s="107"/>
      <c r="AG1366" s="107"/>
      <c r="AH1366" s="107"/>
    </row>
    <row r="1367" spans="1:34" x14ac:dyDescent="0.3">
      <c r="A1367" s="180" t="s">
        <v>992</v>
      </c>
      <c r="B1367" s="180" t="s">
        <v>993</v>
      </c>
      <c r="C1367" s="180">
        <v>100038</v>
      </c>
      <c r="D1367" s="183">
        <v>45022</v>
      </c>
      <c r="E1367" s="184">
        <v>106.67319999999999</v>
      </c>
      <c r="F1367" s="184">
        <v>117.9828</v>
      </c>
      <c r="G1367" s="184">
        <v>60.566899999999997</v>
      </c>
      <c r="H1367" s="184">
        <v>25.5395</v>
      </c>
      <c r="I1367" s="184">
        <v>20.851900000000001</v>
      </c>
      <c r="J1367" s="184">
        <v>18.162400000000002</v>
      </c>
      <c r="K1367" s="184">
        <v>8.9682999999999993</v>
      </c>
      <c r="L1367" s="184">
        <v>7.9664000000000001</v>
      </c>
      <c r="M1367" s="184">
        <v>6.6216999999999997</v>
      </c>
      <c r="N1367" s="184">
        <v>3.6444000000000001</v>
      </c>
      <c r="O1367" s="184">
        <v>5.9615</v>
      </c>
      <c r="P1367" s="184">
        <v>6.8075000000000001</v>
      </c>
      <c r="Q1367" s="184">
        <v>8.9971999999999994</v>
      </c>
      <c r="R1367" s="184">
        <v>4.3784000000000001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80" t="s">
        <v>992</v>
      </c>
      <c r="B1368" s="180" t="s">
        <v>994</v>
      </c>
      <c r="C1368" s="180">
        <v>119657</v>
      </c>
      <c r="D1368" s="183">
        <v>45022</v>
      </c>
      <c r="E1368" s="184">
        <v>113.92019999999999</v>
      </c>
      <c r="F1368" s="184">
        <v>118.386</v>
      </c>
      <c r="G1368" s="184">
        <v>60.966299999999997</v>
      </c>
      <c r="H1368" s="184">
        <v>25.942900000000002</v>
      </c>
      <c r="I1368" s="184">
        <v>21.256499999999999</v>
      </c>
      <c r="J1368" s="184">
        <v>18.569700000000001</v>
      </c>
      <c r="K1368" s="184">
        <v>9.3774999999999995</v>
      </c>
      <c r="L1368" s="184">
        <v>8.3940000000000001</v>
      </c>
      <c r="M1368" s="184">
        <v>7.0571000000000002</v>
      </c>
      <c r="N1368" s="184">
        <v>4.0709</v>
      </c>
      <c r="O1368" s="184">
        <v>6.4230999999999998</v>
      </c>
      <c r="P1368" s="184">
        <v>7.4146999999999998</v>
      </c>
      <c r="Q1368" s="184">
        <v>7.9623999999999997</v>
      </c>
      <c r="R1368" s="184">
        <v>4.8228</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80" t="s">
        <v>992</v>
      </c>
      <c r="B1369" s="180" t="s">
        <v>2060</v>
      </c>
      <c r="C1369" s="180">
        <v>118394</v>
      </c>
      <c r="D1369" s="183">
        <v>45022</v>
      </c>
      <c r="E1369" s="184">
        <v>60.510199999999998</v>
      </c>
      <c r="F1369" s="184">
        <v>138.7193</v>
      </c>
      <c r="G1369" s="184">
        <v>75.606099999999998</v>
      </c>
      <c r="H1369" s="184">
        <v>27.2151</v>
      </c>
      <c r="I1369" s="184">
        <v>25.135100000000001</v>
      </c>
      <c r="J1369" s="184">
        <v>21.592400000000001</v>
      </c>
      <c r="K1369" s="184">
        <v>10.307499999999999</v>
      </c>
      <c r="L1369" s="184">
        <v>8.8865999999999996</v>
      </c>
      <c r="M1369" s="184">
        <v>6.4908000000000001</v>
      </c>
      <c r="N1369" s="184">
        <v>3.2374999999999998</v>
      </c>
      <c r="O1369" s="184">
        <v>4.899</v>
      </c>
      <c r="P1369" s="184">
        <v>6.8432000000000004</v>
      </c>
      <c r="Q1369" s="184">
        <v>7.9470999999999998</v>
      </c>
      <c r="R1369" s="184">
        <v>3.4775</v>
      </c>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0" t="s">
        <v>992</v>
      </c>
      <c r="B1370" s="180" t="s">
        <v>2061</v>
      </c>
      <c r="C1370" s="180">
        <v>108765</v>
      </c>
      <c r="D1370" s="183">
        <v>45022</v>
      </c>
      <c r="E1370" s="184">
        <v>56.132599999999996</v>
      </c>
      <c r="F1370" s="184">
        <v>138.11269999999999</v>
      </c>
      <c r="G1370" s="184">
        <v>74.955500000000001</v>
      </c>
      <c r="H1370" s="184">
        <v>26.553599999999999</v>
      </c>
      <c r="I1370" s="184">
        <v>24.467700000000001</v>
      </c>
      <c r="J1370" s="184">
        <v>20.917100000000001</v>
      </c>
      <c r="K1370" s="184">
        <v>9.6265000000000001</v>
      </c>
      <c r="L1370" s="184">
        <v>8.1935000000000002</v>
      </c>
      <c r="M1370" s="184">
        <v>5.7961</v>
      </c>
      <c r="N1370" s="184">
        <v>2.5531999999999999</v>
      </c>
      <c r="O1370" s="184">
        <v>4.2188999999999997</v>
      </c>
      <c r="P1370" s="184">
        <v>6.1567999999999996</v>
      </c>
      <c r="Q1370" s="184">
        <v>7.8806000000000003</v>
      </c>
      <c r="R1370" s="184">
        <v>2.7997000000000001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995</v>
      </c>
      <c r="C1371" s="180">
        <v>118282</v>
      </c>
      <c r="D1371" s="183">
        <v>45022</v>
      </c>
      <c r="E1371" s="184">
        <v>52.508800000000001</v>
      </c>
      <c r="F1371" s="184">
        <v>113.16800000000001</v>
      </c>
      <c r="G1371" s="184">
        <v>60.988300000000002</v>
      </c>
      <c r="H1371" s="184">
        <v>23.8538</v>
      </c>
      <c r="I1371" s="184">
        <v>21.4861</v>
      </c>
      <c r="J1371" s="184">
        <v>18.495999999999999</v>
      </c>
      <c r="K1371" s="184">
        <v>9.5893999999999995</v>
      </c>
      <c r="L1371" s="184">
        <v>8.6418999999999997</v>
      </c>
      <c r="M1371" s="184">
        <v>6.9733999999999998</v>
      </c>
      <c r="N1371" s="184">
        <v>4.8594999999999997</v>
      </c>
      <c r="O1371" s="184">
        <v>5.4321999999999999</v>
      </c>
      <c r="P1371" s="184">
        <v>6.9013999999999998</v>
      </c>
      <c r="Q1371" s="184">
        <v>7.8611000000000004</v>
      </c>
      <c r="R1371" s="184">
        <v>4.1340000000000003</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996</v>
      </c>
      <c r="C1372" s="180">
        <v>101588</v>
      </c>
      <c r="D1372" s="183">
        <v>45022</v>
      </c>
      <c r="E1372" s="184">
        <v>48.022799999999997</v>
      </c>
      <c r="F1372" s="184">
        <v>112.0712</v>
      </c>
      <c r="G1372" s="184">
        <v>59.856099999999998</v>
      </c>
      <c r="H1372" s="184">
        <v>22.705100000000002</v>
      </c>
      <c r="I1372" s="184">
        <v>20.3369</v>
      </c>
      <c r="J1372" s="184">
        <v>17.340699999999998</v>
      </c>
      <c r="K1372" s="184">
        <v>8.4275000000000002</v>
      </c>
      <c r="L1372" s="184">
        <v>7.4569999999999999</v>
      </c>
      <c r="M1372" s="184">
        <v>5.7702</v>
      </c>
      <c r="N1372" s="184">
        <v>3.6682999999999999</v>
      </c>
      <c r="O1372" s="184">
        <v>4.2542</v>
      </c>
      <c r="P1372" s="184">
        <v>5.7629999999999999</v>
      </c>
      <c r="Q1372" s="184">
        <v>7.931</v>
      </c>
      <c r="R1372" s="184">
        <v>2.9636999999999998</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997</v>
      </c>
      <c r="C1373" s="180">
        <v>100124</v>
      </c>
      <c r="D1373" s="183">
        <v>45022</v>
      </c>
      <c r="E1373" s="184">
        <v>49.218899999999998</v>
      </c>
      <c r="F1373" s="184">
        <v>95.841300000000004</v>
      </c>
      <c r="G1373" s="184">
        <v>58.868699999999997</v>
      </c>
      <c r="H1373" s="184">
        <v>24.051500000000001</v>
      </c>
      <c r="I1373" s="184">
        <v>22.250399999999999</v>
      </c>
      <c r="J1373" s="184">
        <v>16.876300000000001</v>
      </c>
      <c r="K1373" s="184">
        <v>7.9989999999999997</v>
      </c>
      <c r="L1373" s="184">
        <v>7.2735000000000003</v>
      </c>
      <c r="M1373" s="184">
        <v>6.4313000000000002</v>
      </c>
      <c r="N1373" s="184">
        <v>3.2496</v>
      </c>
      <c r="O1373" s="184">
        <v>3.9287000000000001</v>
      </c>
      <c r="P1373" s="184">
        <v>4.9161000000000001</v>
      </c>
      <c r="Q1373" s="184">
        <v>7.3127000000000004</v>
      </c>
      <c r="R1373" s="184">
        <v>2.8197999999999999</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998</v>
      </c>
      <c r="C1374" s="180">
        <v>119069</v>
      </c>
      <c r="D1374" s="183">
        <v>45022</v>
      </c>
      <c r="E1374" s="184">
        <v>53.676699999999997</v>
      </c>
      <c r="F1374" s="184">
        <v>97.430999999999997</v>
      </c>
      <c r="G1374" s="184">
        <v>60.387300000000003</v>
      </c>
      <c r="H1374" s="184">
        <v>25.5487</v>
      </c>
      <c r="I1374" s="184">
        <v>23.776800000000001</v>
      </c>
      <c r="J1374" s="184">
        <v>18.428999999999998</v>
      </c>
      <c r="K1374" s="184">
        <v>9.5769000000000002</v>
      </c>
      <c r="L1374" s="184">
        <v>8.8911999999999995</v>
      </c>
      <c r="M1374" s="184">
        <v>8.0714000000000006</v>
      </c>
      <c r="N1374" s="184">
        <v>4.8597999999999999</v>
      </c>
      <c r="O1374" s="184">
        <v>5.1101999999999999</v>
      </c>
      <c r="P1374" s="184">
        <v>5.8410000000000002</v>
      </c>
      <c r="Q1374" s="184">
        <v>7.1285999999999996</v>
      </c>
      <c r="R1374" s="184">
        <v>4.2424999999999997</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1967</v>
      </c>
      <c r="C1375" s="180">
        <v>101685</v>
      </c>
      <c r="D1375" s="183">
        <v>45022</v>
      </c>
      <c r="E1375" s="184">
        <v>36.311599999999999</v>
      </c>
      <c r="F1375" s="184">
        <v>126.0826</v>
      </c>
      <c r="G1375" s="184">
        <v>66.096500000000006</v>
      </c>
      <c r="H1375" s="184">
        <v>27.315200000000001</v>
      </c>
      <c r="I1375" s="184">
        <v>21.7776</v>
      </c>
      <c r="J1375" s="184">
        <v>19.3565</v>
      </c>
      <c r="K1375" s="184">
        <v>8.9647000000000006</v>
      </c>
      <c r="L1375" s="184">
        <v>7.7690000000000001</v>
      </c>
      <c r="M1375" s="184">
        <v>5.5594000000000001</v>
      </c>
      <c r="N1375" s="184">
        <v>2.9001000000000001</v>
      </c>
      <c r="O1375" s="184">
        <v>3.5714999999999999</v>
      </c>
      <c r="P1375" s="184">
        <v>5.3360000000000003</v>
      </c>
      <c r="Q1375" s="184">
        <v>6.5472000000000001</v>
      </c>
      <c r="R1375" s="184">
        <v>2.7521</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1968</v>
      </c>
      <c r="C1376" s="180">
        <v>120059</v>
      </c>
      <c r="D1376" s="183">
        <v>45022</v>
      </c>
      <c r="E1376" s="184">
        <v>39.447899999999997</v>
      </c>
      <c r="F1376" s="184">
        <v>127.2971</v>
      </c>
      <c r="G1376" s="184">
        <v>67.329300000000003</v>
      </c>
      <c r="H1376" s="184">
        <v>28.5486</v>
      </c>
      <c r="I1376" s="184">
        <v>23.015899999999998</v>
      </c>
      <c r="J1376" s="184">
        <v>20.605899999999998</v>
      </c>
      <c r="K1376" s="184">
        <v>10.2227</v>
      </c>
      <c r="L1376" s="184">
        <v>8.8437999999999999</v>
      </c>
      <c r="M1376" s="184">
        <v>6.5735999999999999</v>
      </c>
      <c r="N1376" s="184">
        <v>3.8700999999999999</v>
      </c>
      <c r="O1376" s="184">
        <v>4.4762000000000004</v>
      </c>
      <c r="P1376" s="184">
        <v>6.2194000000000003</v>
      </c>
      <c r="Q1376" s="184">
        <v>6.8319999999999999</v>
      </c>
      <c r="R1376" s="184">
        <v>3.6671</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999</v>
      </c>
      <c r="C1377" s="180">
        <v>109740</v>
      </c>
      <c r="D1377" s="183">
        <v>45022</v>
      </c>
      <c r="E1377" s="184">
        <v>33.553199999999997</v>
      </c>
      <c r="F1377" s="184">
        <v>92.809299999999993</v>
      </c>
      <c r="G1377" s="184">
        <v>53.098999999999997</v>
      </c>
      <c r="H1377" s="184">
        <v>26.973400000000002</v>
      </c>
      <c r="I1377" s="184">
        <v>20.1708</v>
      </c>
      <c r="J1377" s="184">
        <v>15.097899999999999</v>
      </c>
      <c r="K1377" s="184">
        <v>8.4710000000000001</v>
      </c>
      <c r="L1377" s="184">
        <v>7.6856999999999998</v>
      </c>
      <c r="M1377" s="184">
        <v>7.1871</v>
      </c>
      <c r="N1377" s="184">
        <v>5.4730999999999996</v>
      </c>
      <c r="O1377" s="184">
        <v>5.5429000000000004</v>
      </c>
      <c r="P1377" s="184">
        <v>6.5507999999999997</v>
      </c>
      <c r="Q1377" s="184">
        <v>8.6196000000000002</v>
      </c>
      <c r="R1377" s="184">
        <v>4.1332000000000004</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1000</v>
      </c>
      <c r="C1378" s="180">
        <v>120619</v>
      </c>
      <c r="D1378" s="183">
        <v>45022</v>
      </c>
      <c r="E1378" s="184">
        <v>35.210799999999999</v>
      </c>
      <c r="F1378" s="184">
        <v>93.430099999999996</v>
      </c>
      <c r="G1378" s="184">
        <v>53.620899999999999</v>
      </c>
      <c r="H1378" s="184">
        <v>24.857900000000001</v>
      </c>
      <c r="I1378" s="184">
        <v>19.1767</v>
      </c>
      <c r="J1378" s="184">
        <v>14.930300000000001</v>
      </c>
      <c r="K1378" s="184">
        <v>8.7543000000000006</v>
      </c>
      <c r="L1378" s="184">
        <v>8.1295000000000002</v>
      </c>
      <c r="M1378" s="184">
        <v>7.7065000000000001</v>
      </c>
      <c r="N1378" s="184">
        <v>6.0269000000000004</v>
      </c>
      <c r="O1378" s="184">
        <v>6.1527000000000003</v>
      </c>
      <c r="P1378" s="184">
        <v>7.1595000000000004</v>
      </c>
      <c r="Q1378" s="184">
        <v>8.0914000000000001</v>
      </c>
      <c r="R1378" s="184">
        <v>4.7392000000000003</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1871</v>
      </c>
      <c r="C1379" s="180">
        <v>120430</v>
      </c>
      <c r="D1379" s="183">
        <v>45022</v>
      </c>
      <c r="E1379" s="184">
        <v>57.952300000000001</v>
      </c>
      <c r="F1379" s="184">
        <v>125.958</v>
      </c>
      <c r="G1379" s="184">
        <v>71.206999999999994</v>
      </c>
      <c r="H1379" s="184">
        <v>25.842500000000001</v>
      </c>
      <c r="I1379" s="184">
        <v>23.3902</v>
      </c>
      <c r="J1379" s="184">
        <v>19.543099999999999</v>
      </c>
      <c r="K1379" s="184">
        <v>9.8871000000000002</v>
      </c>
      <c r="L1379" s="184">
        <v>8.7975999999999992</v>
      </c>
      <c r="M1379" s="184">
        <v>6.4471999999999996</v>
      </c>
      <c r="N1379" s="184">
        <v>3.6818</v>
      </c>
      <c r="O1379" s="184">
        <v>4.8776000000000002</v>
      </c>
      <c r="P1379" s="184">
        <v>3.0184000000000002</v>
      </c>
      <c r="Q1379" s="184">
        <v>5.2744</v>
      </c>
      <c r="R1379" s="184">
        <v>3.6562000000000001</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1872</v>
      </c>
      <c r="C1380" s="180">
        <v>100223</v>
      </c>
      <c r="D1380" s="183">
        <v>45022</v>
      </c>
      <c r="E1380" s="184">
        <v>52.610700000000001</v>
      </c>
      <c r="F1380" s="184">
        <v>125.3781</v>
      </c>
      <c r="G1380" s="184">
        <v>70.664400000000001</v>
      </c>
      <c r="H1380" s="184">
        <v>25.288699999999999</v>
      </c>
      <c r="I1380" s="184">
        <v>22.8352</v>
      </c>
      <c r="J1380" s="184">
        <v>18.983899999999998</v>
      </c>
      <c r="K1380" s="184">
        <v>9.3241999999999994</v>
      </c>
      <c r="L1380" s="184">
        <v>8.2241999999999997</v>
      </c>
      <c r="M1380" s="184">
        <v>5.8718000000000004</v>
      </c>
      <c r="N1380" s="184">
        <v>3.1128999999999998</v>
      </c>
      <c r="O1380" s="184">
        <v>4.0324999999999998</v>
      </c>
      <c r="P1380" s="184">
        <v>2.1103000000000001</v>
      </c>
      <c r="Q1380" s="184">
        <v>6.0656999999999996</v>
      </c>
      <c r="R1380" s="184">
        <v>2.9201000000000001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1001</v>
      </c>
      <c r="C1381" s="180">
        <v>119735</v>
      </c>
      <c r="D1381" s="183">
        <v>45022</v>
      </c>
      <c r="E1381" s="184">
        <v>71.459999999999994</v>
      </c>
      <c r="F1381" s="184">
        <v>97.973600000000005</v>
      </c>
      <c r="G1381" s="184">
        <v>54.693399999999997</v>
      </c>
      <c r="H1381" s="184">
        <v>22.578900000000001</v>
      </c>
      <c r="I1381" s="184">
        <v>21.063199999999998</v>
      </c>
      <c r="J1381" s="184">
        <v>17.422699999999999</v>
      </c>
      <c r="K1381" s="184">
        <v>9.2451000000000008</v>
      </c>
      <c r="L1381" s="184">
        <v>8.3617000000000008</v>
      </c>
      <c r="M1381" s="184">
        <v>8.0146999999999995</v>
      </c>
      <c r="N1381" s="184">
        <v>5.0278</v>
      </c>
      <c r="O1381" s="184">
        <v>6.1345000000000001</v>
      </c>
      <c r="P1381" s="184">
        <v>7.4212999999999996</v>
      </c>
      <c r="Q1381" s="184">
        <v>7.7168999999999999</v>
      </c>
      <c r="R1381" s="184">
        <v>4.8990999999999998</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1002</v>
      </c>
      <c r="C1382" s="180">
        <v>100299</v>
      </c>
      <c r="D1382" s="183">
        <v>45022</v>
      </c>
      <c r="E1382" s="184">
        <v>65.126300000000001</v>
      </c>
      <c r="F1382" s="184">
        <v>96.821600000000004</v>
      </c>
      <c r="G1382" s="184">
        <v>53.533299999999997</v>
      </c>
      <c r="H1382" s="184">
        <v>21.432300000000001</v>
      </c>
      <c r="I1382" s="184">
        <v>19.906700000000001</v>
      </c>
      <c r="J1382" s="184">
        <v>16.261199999999999</v>
      </c>
      <c r="K1382" s="184">
        <v>8.0534999999999997</v>
      </c>
      <c r="L1382" s="184">
        <v>7.1551</v>
      </c>
      <c r="M1382" s="184">
        <v>6.7903000000000002</v>
      </c>
      <c r="N1382" s="184">
        <v>3.8083</v>
      </c>
      <c r="O1382" s="184">
        <v>4.9816000000000003</v>
      </c>
      <c r="P1382" s="184">
        <v>6.2995999999999999</v>
      </c>
      <c r="Q1382" s="184">
        <v>8.3449000000000009</v>
      </c>
      <c r="R1382" s="184">
        <v>3.7614000000000001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1003</v>
      </c>
      <c r="C1383" s="180">
        <v>120279</v>
      </c>
      <c r="D1383" s="183">
        <v>45022</v>
      </c>
      <c r="E1383" s="184">
        <v>64.0715</v>
      </c>
      <c r="F1383" s="184">
        <v>101.5703</v>
      </c>
      <c r="G1383" s="184">
        <v>40.849499999999999</v>
      </c>
      <c r="H1383" s="184">
        <v>26.947199999999999</v>
      </c>
      <c r="I1383" s="184">
        <v>21.200199999999999</v>
      </c>
      <c r="J1383" s="184">
        <v>16.383400000000002</v>
      </c>
      <c r="K1383" s="184">
        <v>8.2521000000000004</v>
      </c>
      <c r="L1383" s="184">
        <v>8.8059999999999992</v>
      </c>
      <c r="M1383" s="184">
        <v>7.4287000000000001</v>
      </c>
      <c r="N1383" s="184">
        <v>5.1012000000000004</v>
      </c>
      <c r="O1383" s="184">
        <v>4.7938999999999998</v>
      </c>
      <c r="P1383" s="184">
        <v>6.0956000000000001</v>
      </c>
      <c r="Q1383" s="184">
        <v>6.9157000000000002</v>
      </c>
      <c r="R1383" s="184">
        <v>3.7161</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1759</v>
      </c>
      <c r="C1384" s="180">
        <v>100315</v>
      </c>
      <c r="D1384" s="183">
        <v>45022</v>
      </c>
      <c r="E1384" s="184">
        <v>60.7682</v>
      </c>
      <c r="F1384" s="184">
        <v>101.00660000000001</v>
      </c>
      <c r="G1384" s="184">
        <v>40.336300000000001</v>
      </c>
      <c r="H1384" s="184">
        <v>27.699100000000001</v>
      </c>
      <c r="I1384" s="184">
        <v>21.4114</v>
      </c>
      <c r="J1384" s="184">
        <v>16.7806</v>
      </c>
      <c r="K1384" s="184">
        <v>8.0533000000000001</v>
      </c>
      <c r="L1384" s="184">
        <v>8.4406999999999996</v>
      </c>
      <c r="M1384" s="184">
        <v>7.008</v>
      </c>
      <c r="N1384" s="184">
        <v>4.6235999999999997</v>
      </c>
      <c r="O1384" s="184">
        <v>4.3037999999999998</v>
      </c>
      <c r="P1384" s="184">
        <v>5.5449999999999999</v>
      </c>
      <c r="Q1384" s="184">
        <v>7.7497999999999996</v>
      </c>
      <c r="R1384" s="184">
        <v>3.3559999999999999</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1004</v>
      </c>
      <c r="C1385" s="180">
        <v>100387</v>
      </c>
      <c r="D1385" s="183">
        <v>45022</v>
      </c>
      <c r="E1385" s="184">
        <v>76.274500000000003</v>
      </c>
      <c r="F1385" s="184">
        <v>115.11450000000001</v>
      </c>
      <c r="G1385" s="184">
        <v>68.494900000000001</v>
      </c>
      <c r="H1385" s="184">
        <v>24.397500000000001</v>
      </c>
      <c r="I1385" s="184">
        <v>24.054400000000001</v>
      </c>
      <c r="J1385" s="184">
        <v>18.652699999999999</v>
      </c>
      <c r="K1385" s="184">
        <v>9.0121000000000002</v>
      </c>
      <c r="L1385" s="184">
        <v>8.0210000000000008</v>
      </c>
      <c r="M1385" s="184">
        <v>8.6644000000000005</v>
      </c>
      <c r="N1385" s="184">
        <v>5.7272999999999996</v>
      </c>
      <c r="O1385" s="184">
        <v>4.6897000000000002</v>
      </c>
      <c r="P1385" s="184">
        <v>6.5568999999999997</v>
      </c>
      <c r="Q1385" s="184">
        <v>8.3827999999999996</v>
      </c>
      <c r="R1385" s="184">
        <v>3.9169</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1005</v>
      </c>
      <c r="C1386" s="180">
        <v>118687</v>
      </c>
      <c r="D1386" s="183">
        <v>45022</v>
      </c>
      <c r="E1386" s="184">
        <v>83.688500000000005</v>
      </c>
      <c r="F1386" s="184">
        <v>116.2079</v>
      </c>
      <c r="G1386" s="184">
        <v>69.611599999999996</v>
      </c>
      <c r="H1386" s="184">
        <v>25.514399999999998</v>
      </c>
      <c r="I1386" s="184">
        <v>25.175599999999999</v>
      </c>
      <c r="J1386" s="184">
        <v>19.780100000000001</v>
      </c>
      <c r="K1386" s="184">
        <v>10.167</v>
      </c>
      <c r="L1386" s="184">
        <v>9.1981000000000002</v>
      </c>
      <c r="M1386" s="184">
        <v>9.8676999999999992</v>
      </c>
      <c r="N1386" s="184">
        <v>6.9234</v>
      </c>
      <c r="O1386" s="184">
        <v>5.8197000000000001</v>
      </c>
      <c r="P1386" s="184">
        <v>7.5685000000000002</v>
      </c>
      <c r="Q1386" s="184">
        <v>8.0271000000000008</v>
      </c>
      <c r="R1386" s="184">
        <v>5.0884</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1006</v>
      </c>
      <c r="C1387" s="180">
        <v>119714</v>
      </c>
      <c r="D1387" s="183">
        <v>45022</v>
      </c>
      <c r="E1387" s="184">
        <v>63.528799999999997</v>
      </c>
      <c r="F1387" s="184">
        <v>109.0282</v>
      </c>
      <c r="G1387" s="184">
        <v>59.602499999999999</v>
      </c>
      <c r="H1387" s="184">
        <v>25.166599999999999</v>
      </c>
      <c r="I1387" s="184">
        <v>22.839400000000001</v>
      </c>
      <c r="J1387" s="184">
        <v>18.812799999999999</v>
      </c>
      <c r="K1387" s="184">
        <v>9.4928000000000008</v>
      </c>
      <c r="L1387" s="184">
        <v>9.0206</v>
      </c>
      <c r="M1387" s="184">
        <v>7.8897000000000004</v>
      </c>
      <c r="N1387" s="184">
        <v>5.8140999999999998</v>
      </c>
      <c r="O1387" s="184">
        <v>6.5129000000000001</v>
      </c>
      <c r="P1387" s="184">
        <v>7.6680000000000001</v>
      </c>
      <c r="Q1387" s="184">
        <v>8.1601999999999997</v>
      </c>
      <c r="R1387" s="184">
        <v>5.0730000000000004</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1007</v>
      </c>
      <c r="C1388" s="180">
        <v>100639</v>
      </c>
      <c r="D1388" s="183">
        <v>45022</v>
      </c>
      <c r="E1388" s="184">
        <v>59.778300000000002</v>
      </c>
      <c r="F1388" s="184">
        <v>108.39530000000001</v>
      </c>
      <c r="G1388" s="184">
        <v>58.941499999999998</v>
      </c>
      <c r="H1388" s="184">
        <v>24.501000000000001</v>
      </c>
      <c r="I1388" s="184">
        <v>22.177</v>
      </c>
      <c r="J1388" s="184">
        <v>18.143999999999998</v>
      </c>
      <c r="K1388" s="184">
        <v>8.8201000000000001</v>
      </c>
      <c r="L1388" s="184">
        <v>8.3390000000000004</v>
      </c>
      <c r="M1388" s="184">
        <v>7.1980000000000004</v>
      </c>
      <c r="N1388" s="184">
        <v>5.1231999999999998</v>
      </c>
      <c r="O1388" s="184">
        <v>5.8270999999999997</v>
      </c>
      <c r="P1388" s="184">
        <v>6.9476000000000004</v>
      </c>
      <c r="Q1388" s="184">
        <v>7.5845000000000002</v>
      </c>
      <c r="R1388" s="184">
        <v>4.3837999999999999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1008</v>
      </c>
      <c r="C1389" s="180">
        <v>119876</v>
      </c>
      <c r="D1389" s="183"/>
      <c r="E1389" s="184"/>
      <c r="F1389" s="184"/>
      <c r="G1389" s="184"/>
      <c r="H1389" s="184"/>
      <c r="I1389" s="184"/>
      <c r="J1389" s="184"/>
      <c r="K1389" s="184"/>
      <c r="L1389" s="184"/>
      <c r="M1389" s="184"/>
      <c r="N1389" s="184"/>
      <c r="O1389" s="184"/>
      <c r="P1389" s="184"/>
      <c r="Q1389" s="184"/>
      <c r="R1389" s="184"/>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1009</v>
      </c>
      <c r="C1390" s="180">
        <v>100418</v>
      </c>
      <c r="D1390" s="183"/>
      <c r="E1390" s="184"/>
      <c r="F1390" s="184"/>
      <c r="G1390" s="184"/>
      <c r="H1390" s="184"/>
      <c r="I1390" s="184"/>
      <c r="J1390" s="184"/>
      <c r="K1390" s="184"/>
      <c r="L1390" s="184"/>
      <c r="M1390" s="184"/>
      <c r="N1390" s="184"/>
      <c r="O1390" s="184"/>
      <c r="P1390" s="184"/>
      <c r="Q1390" s="184"/>
      <c r="R1390" s="184"/>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1010</v>
      </c>
      <c r="C1391" s="180">
        <v>148086</v>
      </c>
      <c r="D1391" s="183"/>
      <c r="E1391" s="184"/>
      <c r="F1391" s="184"/>
      <c r="G1391" s="184"/>
      <c r="H1391" s="184"/>
      <c r="I1391" s="184"/>
      <c r="J1391" s="184"/>
      <c r="K1391" s="184"/>
      <c r="L1391" s="184"/>
      <c r="M1391" s="184"/>
      <c r="N1391" s="184"/>
      <c r="O1391" s="184"/>
      <c r="P1391" s="184"/>
      <c r="Q1391" s="184"/>
      <c r="R1391" s="184"/>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1011</v>
      </c>
      <c r="C1392" s="180">
        <v>148085</v>
      </c>
      <c r="D1392" s="183"/>
      <c r="E1392" s="184"/>
      <c r="F1392" s="184"/>
      <c r="G1392" s="184"/>
      <c r="H1392" s="184"/>
      <c r="I1392" s="184"/>
      <c r="J1392" s="184"/>
      <c r="K1392" s="184"/>
      <c r="L1392" s="184"/>
      <c r="M1392" s="184"/>
      <c r="N1392" s="184"/>
      <c r="O1392" s="184"/>
      <c r="P1392" s="184"/>
      <c r="Q1392" s="184"/>
      <c r="R1392" s="184"/>
    </row>
    <row r="1393" spans="1:34" x14ac:dyDescent="0.3">
      <c r="A1393" s="180" t="s">
        <v>992</v>
      </c>
      <c r="B1393" s="180" t="s">
        <v>1012</v>
      </c>
      <c r="C1393" s="180">
        <v>120689</v>
      </c>
      <c r="D1393" s="183">
        <v>45022</v>
      </c>
      <c r="E1393" s="184">
        <v>67.311499999999995</v>
      </c>
      <c r="F1393" s="184">
        <v>116.13979999999999</v>
      </c>
      <c r="G1393" s="184">
        <v>65.584900000000005</v>
      </c>
      <c r="H1393" s="184">
        <v>27.590399999999999</v>
      </c>
      <c r="I1393" s="184">
        <v>23.791599999999999</v>
      </c>
      <c r="J1393" s="184">
        <v>18.1219</v>
      </c>
      <c r="K1393" s="184">
        <v>9.3552</v>
      </c>
      <c r="L1393" s="184">
        <v>8.6788000000000007</v>
      </c>
      <c r="M1393" s="184">
        <v>7.2255000000000003</v>
      </c>
      <c r="N1393" s="184">
        <v>13.131</v>
      </c>
      <c r="O1393" s="184">
        <v>10.327199999999999</v>
      </c>
      <c r="P1393" s="184">
        <v>4.1155999999999997</v>
      </c>
      <c r="Q1393" s="184">
        <v>6.8324999999999996</v>
      </c>
      <c r="R1393" s="184">
        <v>11.419700000000001</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1013</v>
      </c>
      <c r="C1394" s="180">
        <v>100741</v>
      </c>
      <c r="D1394" s="183">
        <v>45022</v>
      </c>
      <c r="E1394" s="184">
        <v>62.3185</v>
      </c>
      <c r="F1394" s="184">
        <v>115.8079</v>
      </c>
      <c r="G1394" s="184">
        <v>65.243700000000004</v>
      </c>
      <c r="H1394" s="184">
        <v>27.250499999999999</v>
      </c>
      <c r="I1394" s="184">
        <v>23.448799999999999</v>
      </c>
      <c r="J1394" s="184">
        <v>17.776900000000001</v>
      </c>
      <c r="K1394" s="184">
        <v>9.0071999999999992</v>
      </c>
      <c r="L1394" s="184">
        <v>8.3282000000000007</v>
      </c>
      <c r="M1394" s="184">
        <v>6.8735999999999997</v>
      </c>
      <c r="N1394" s="184">
        <v>12.7637</v>
      </c>
      <c r="O1394" s="184">
        <v>9.8879999999999999</v>
      </c>
      <c r="P1394" s="184">
        <v>3.5175000000000001</v>
      </c>
      <c r="Q1394" s="184">
        <v>7.6505000000000001</v>
      </c>
      <c r="R1394" s="184">
        <v>11.052</v>
      </c>
      <c r="T1394" s="106"/>
      <c r="U1394" s="107"/>
      <c r="V1394" s="107"/>
      <c r="W1394" s="107"/>
      <c r="X1394" s="107"/>
      <c r="Y1394" s="107"/>
      <c r="Z1394" s="107"/>
      <c r="AA1394" s="107"/>
      <c r="AB1394" s="107"/>
      <c r="AC1394" s="107"/>
      <c r="AD1394" s="107"/>
      <c r="AE1394" s="107"/>
      <c r="AF1394" s="107"/>
      <c r="AG1394" s="107"/>
      <c r="AH1394" s="107"/>
    </row>
    <row r="1395" spans="1:34" x14ac:dyDescent="0.3">
      <c r="A1395" s="185" t="s">
        <v>27</v>
      </c>
      <c r="B1395" s="180"/>
      <c r="C1395" s="180"/>
      <c r="D1395" s="180"/>
      <c r="E1395" s="180"/>
      <c r="F1395" s="186">
        <v>112.53055000000001</v>
      </c>
      <c r="G1395" s="186">
        <v>61.295995833333315</v>
      </c>
      <c r="H1395" s="186">
        <v>25.554766666666666</v>
      </c>
      <c r="I1395" s="186">
        <v>22.291504166666666</v>
      </c>
      <c r="J1395" s="186">
        <v>18.209895833333331</v>
      </c>
      <c r="K1395" s="186">
        <v>9.1231250000000017</v>
      </c>
      <c r="L1395" s="186">
        <v>8.3126291666666674</v>
      </c>
      <c r="M1395" s="186">
        <v>7.0632583333333363</v>
      </c>
      <c r="N1395" s="186">
        <v>5.1354875</v>
      </c>
      <c r="O1395" s="186">
        <v>5.5066500000000005</v>
      </c>
      <c r="P1395" s="186">
        <v>5.948904166666666</v>
      </c>
      <c r="Q1395" s="186">
        <v>7.5756624999999991</v>
      </c>
      <c r="R1395" s="186">
        <v>4.5071958333333342</v>
      </c>
      <c r="T1395" s="106"/>
      <c r="U1395" s="107"/>
      <c r="V1395" s="107"/>
      <c r="W1395" s="107"/>
      <c r="X1395" s="107"/>
      <c r="Y1395" s="107"/>
      <c r="Z1395" s="107"/>
      <c r="AA1395" s="107"/>
      <c r="AB1395" s="107"/>
      <c r="AC1395" s="107"/>
      <c r="AD1395" s="107"/>
      <c r="AE1395" s="107"/>
      <c r="AF1395" s="107"/>
      <c r="AG1395" s="107"/>
      <c r="AH1395" s="107"/>
    </row>
    <row r="1396" spans="1:34" x14ac:dyDescent="0.3">
      <c r="A1396" s="185" t="s">
        <v>407</v>
      </c>
      <c r="B1396" s="180"/>
      <c r="C1396" s="180"/>
      <c r="D1396" s="180"/>
      <c r="E1396" s="180"/>
      <c r="F1396" s="186">
        <v>114.14125000000001</v>
      </c>
      <c r="G1396" s="186">
        <v>60.766599999999997</v>
      </c>
      <c r="H1396" s="186">
        <v>25.5441</v>
      </c>
      <c r="I1396" s="186">
        <v>22.213699999999999</v>
      </c>
      <c r="J1396" s="186">
        <v>18.2957</v>
      </c>
      <c r="K1396" s="186">
        <v>9.1286000000000005</v>
      </c>
      <c r="L1396" s="186">
        <v>8.3503500000000006</v>
      </c>
      <c r="M1396" s="186">
        <v>6.9907000000000004</v>
      </c>
      <c r="N1396" s="186">
        <v>4.7415500000000002</v>
      </c>
      <c r="O1396" s="186">
        <v>5.0458999999999996</v>
      </c>
      <c r="P1396" s="186">
        <v>6.2595000000000001</v>
      </c>
      <c r="Q1396" s="186">
        <v>7.8054500000000004</v>
      </c>
      <c r="R1396" s="186">
        <v>4.0250500000000002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82" t="s">
        <v>1014</v>
      </c>
      <c r="B1398" s="182"/>
      <c r="C1398" s="182"/>
      <c r="D1398" s="182"/>
      <c r="E1398" s="182"/>
      <c r="F1398" s="182"/>
      <c r="G1398" s="182"/>
      <c r="H1398" s="182"/>
      <c r="I1398" s="182"/>
      <c r="J1398" s="182"/>
      <c r="K1398" s="182"/>
      <c r="L1398" s="182"/>
      <c r="M1398" s="182"/>
      <c r="N1398" s="182"/>
      <c r="O1398" s="182"/>
      <c r="P1398" s="182"/>
      <c r="Q1398" s="182"/>
      <c r="R1398" s="182"/>
      <c r="T1398" s="106"/>
      <c r="U1398" s="107"/>
      <c r="V1398" s="107"/>
      <c r="W1398" s="107"/>
      <c r="X1398" s="107"/>
      <c r="Y1398" s="107"/>
      <c r="Z1398" s="107"/>
      <c r="AA1398" s="107"/>
      <c r="AB1398" s="107"/>
      <c r="AC1398" s="107"/>
      <c r="AD1398" s="107"/>
      <c r="AE1398" s="107"/>
      <c r="AF1398" s="107"/>
      <c r="AG1398" s="107"/>
      <c r="AH1398" s="107"/>
    </row>
    <row r="1399" spans="1:34" x14ac:dyDescent="0.3">
      <c r="A1399" s="180" t="s">
        <v>1015</v>
      </c>
      <c r="B1399" s="180" t="s">
        <v>1016</v>
      </c>
      <c r="C1399" s="180">
        <v>101592</v>
      </c>
      <c r="D1399" s="183">
        <v>45022</v>
      </c>
      <c r="E1399" s="184">
        <v>440.73</v>
      </c>
      <c r="F1399" s="184">
        <v>0.71760000000000002</v>
      </c>
      <c r="G1399" s="184">
        <v>0.67620000000000002</v>
      </c>
      <c r="H1399" s="184">
        <v>2.4952999999999999</v>
      </c>
      <c r="I1399" s="184">
        <v>1.7335</v>
      </c>
      <c r="J1399" s="184">
        <v>-3.0680999999999998</v>
      </c>
      <c r="K1399" s="184">
        <v>-1.5589999999999999</v>
      </c>
      <c r="L1399" s="184">
        <v>-6.2994000000000003</v>
      </c>
      <c r="M1399" s="184">
        <v>3.3195000000000001</v>
      </c>
      <c r="N1399" s="184">
        <v>-7.1932</v>
      </c>
      <c r="O1399" s="184">
        <v>32.824399999999997</v>
      </c>
      <c r="P1399" s="184">
        <v>6.9969999999999999</v>
      </c>
      <c r="Q1399" s="184">
        <v>20.2606</v>
      </c>
      <c r="R1399" s="184">
        <v>11.950200000000001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80" t="s">
        <v>1015</v>
      </c>
      <c r="B1400" s="180" t="s">
        <v>1017</v>
      </c>
      <c r="C1400" s="180">
        <v>119620</v>
      </c>
      <c r="D1400" s="183">
        <v>45022</v>
      </c>
      <c r="E1400" s="184">
        <v>481.61</v>
      </c>
      <c r="F1400" s="184">
        <v>0.71940000000000004</v>
      </c>
      <c r="G1400" s="184">
        <v>0.68149999999999999</v>
      </c>
      <c r="H1400" s="184">
        <v>2.5137999999999998</v>
      </c>
      <c r="I1400" s="184">
        <v>1.7665</v>
      </c>
      <c r="J1400" s="184">
        <v>-2.9969999999999999</v>
      </c>
      <c r="K1400" s="184">
        <v>-1.3499000000000001</v>
      </c>
      <c r="L1400" s="184">
        <v>-5.8914</v>
      </c>
      <c r="M1400" s="184">
        <v>4.0419</v>
      </c>
      <c r="N1400" s="184">
        <v>-6.3471000000000002</v>
      </c>
      <c r="O1400" s="184">
        <v>34.0471</v>
      </c>
      <c r="P1400" s="184">
        <v>7.9635999999999996</v>
      </c>
      <c r="Q1400" s="184">
        <v>14.501300000000001</v>
      </c>
      <c r="R1400" s="184">
        <v>12.9598</v>
      </c>
      <c r="T1400" s="106"/>
      <c r="U1400" s="107"/>
      <c r="V1400" s="107"/>
      <c r="W1400" s="107"/>
      <c r="X1400" s="107"/>
      <c r="Y1400" s="107"/>
      <c r="Z1400" s="107"/>
      <c r="AA1400" s="107"/>
      <c r="AB1400" s="107"/>
      <c r="AC1400" s="107"/>
      <c r="AD1400" s="107"/>
      <c r="AE1400" s="107"/>
      <c r="AF1400" s="107"/>
      <c r="AG1400" s="107"/>
      <c r="AH1400" s="107"/>
    </row>
    <row r="1401" spans="1:34" x14ac:dyDescent="0.3">
      <c r="A1401" s="180" t="s">
        <v>1015</v>
      </c>
      <c r="B1401" s="180" t="s">
        <v>1018</v>
      </c>
      <c r="C1401" s="180">
        <v>120505</v>
      </c>
      <c r="D1401" s="183">
        <v>45022</v>
      </c>
      <c r="E1401" s="184">
        <v>74.17</v>
      </c>
      <c r="F1401" s="184">
        <v>0.91159999999999997</v>
      </c>
      <c r="G1401" s="184">
        <v>1.2975000000000001</v>
      </c>
      <c r="H1401" s="184">
        <v>2.7143000000000002</v>
      </c>
      <c r="I1401" s="184">
        <v>2.8567</v>
      </c>
      <c r="J1401" s="184">
        <v>-1.0143</v>
      </c>
      <c r="K1401" s="184">
        <v>-0.14810000000000001</v>
      </c>
      <c r="L1401" s="184">
        <v>-4.8493000000000004</v>
      </c>
      <c r="M1401" s="184">
        <v>6.7808999999999999</v>
      </c>
      <c r="N1401" s="184">
        <v>-3.4872999999999998</v>
      </c>
      <c r="O1401" s="184">
        <v>28.799900000000001</v>
      </c>
      <c r="P1401" s="184">
        <v>15.0321</v>
      </c>
      <c r="Q1401" s="184">
        <v>17.8916</v>
      </c>
      <c r="R1401" s="184">
        <v>11.3409</v>
      </c>
      <c r="T1401" s="106"/>
      <c r="U1401" s="107"/>
      <c r="V1401" s="107"/>
      <c r="W1401" s="107"/>
      <c r="X1401" s="107"/>
      <c r="Y1401" s="107"/>
      <c r="Z1401" s="107"/>
      <c r="AA1401" s="107"/>
      <c r="AB1401" s="107"/>
      <c r="AC1401" s="107"/>
      <c r="AD1401" s="107"/>
      <c r="AE1401" s="107"/>
      <c r="AF1401" s="107"/>
      <c r="AG1401" s="107"/>
      <c r="AH1401" s="107"/>
    </row>
    <row r="1402" spans="1:34" x14ac:dyDescent="0.3">
      <c r="A1402" s="180" t="s">
        <v>1015</v>
      </c>
      <c r="B1402" s="180" t="s">
        <v>1019</v>
      </c>
      <c r="C1402" s="180">
        <v>114564</v>
      </c>
      <c r="D1402" s="183">
        <v>45022</v>
      </c>
      <c r="E1402" s="184">
        <v>65.36</v>
      </c>
      <c r="F1402" s="184">
        <v>0.91090000000000004</v>
      </c>
      <c r="G1402" s="184">
        <v>1.2862</v>
      </c>
      <c r="H1402" s="184">
        <v>2.6865999999999999</v>
      </c>
      <c r="I1402" s="184">
        <v>2.8157999999999999</v>
      </c>
      <c r="J1402" s="184">
        <v>-1.1046</v>
      </c>
      <c r="K1402" s="184">
        <v>-0.42659999999999998</v>
      </c>
      <c r="L1402" s="184">
        <v>-5.3987999999999996</v>
      </c>
      <c r="M1402" s="184">
        <v>5.8289999999999997</v>
      </c>
      <c r="N1402" s="184">
        <v>-4.6535000000000002</v>
      </c>
      <c r="O1402" s="184">
        <v>27.126799999999999</v>
      </c>
      <c r="P1402" s="184">
        <v>13.564399999999999</v>
      </c>
      <c r="Q1402" s="184">
        <v>16.728200000000001</v>
      </c>
      <c r="R1402" s="184">
        <v>9.9253</v>
      </c>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1851</v>
      </c>
      <c r="C1403" s="180">
        <v>150212</v>
      </c>
      <c r="D1403" s="183">
        <v>45022</v>
      </c>
      <c r="E1403" s="184">
        <v>67.138300000000001</v>
      </c>
      <c r="F1403" s="184">
        <v>0.47549999999999998</v>
      </c>
      <c r="G1403" s="184">
        <v>0.55449999999999999</v>
      </c>
      <c r="H1403" s="184">
        <v>1.9891000000000001</v>
      </c>
      <c r="I1403" s="184">
        <v>1.8918999999999999</v>
      </c>
      <c r="J1403" s="184">
        <v>-1.5509999999999999</v>
      </c>
      <c r="K1403" s="184">
        <v>-1.3766</v>
      </c>
      <c r="L1403" s="184">
        <v>-1.865</v>
      </c>
      <c r="M1403" s="184">
        <v>10.1309</v>
      </c>
      <c r="N1403" s="184">
        <v>-0.66490000000000005</v>
      </c>
      <c r="O1403" s="184">
        <v>34.897300000000001</v>
      </c>
      <c r="P1403" s="184">
        <v>13.034599999999999</v>
      </c>
      <c r="Q1403" s="184">
        <v>17.8276</v>
      </c>
      <c r="R1403" s="184">
        <v>13.5969</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1873</v>
      </c>
      <c r="C1404" s="180">
        <v>150209</v>
      </c>
      <c r="D1404" s="183">
        <v>45022</v>
      </c>
      <c r="E1404" s="184">
        <v>58.306100000000001</v>
      </c>
      <c r="F1404" s="184">
        <v>0.4713</v>
      </c>
      <c r="G1404" s="184">
        <v>0.54179999999999995</v>
      </c>
      <c r="H1404" s="184">
        <v>1.9550000000000001</v>
      </c>
      <c r="I1404" s="184">
        <v>1.8328</v>
      </c>
      <c r="J1404" s="184">
        <v>-1.6787000000000001</v>
      </c>
      <c r="K1404" s="184">
        <v>-1.7514000000000001</v>
      </c>
      <c r="L1404" s="184">
        <v>-2.6339999999999999</v>
      </c>
      <c r="M1404" s="184">
        <v>8.8088999999999995</v>
      </c>
      <c r="N1404" s="184">
        <v>-2.2353999999999998</v>
      </c>
      <c r="O1404" s="184">
        <v>32.852400000000003</v>
      </c>
      <c r="P1404" s="184">
        <v>11.3352</v>
      </c>
      <c r="Q1404" s="184">
        <v>10.969200000000001</v>
      </c>
      <c r="R1404" s="184">
        <v>11.848800000000001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1020</v>
      </c>
      <c r="C1405" s="180">
        <v>113327</v>
      </c>
      <c r="D1405" s="183"/>
      <c r="E1405" s="184"/>
      <c r="F1405" s="184"/>
      <c r="G1405" s="184"/>
      <c r="H1405" s="184"/>
      <c r="I1405" s="184"/>
      <c r="J1405" s="184"/>
      <c r="K1405" s="184"/>
      <c r="L1405" s="184"/>
      <c r="M1405" s="184"/>
      <c r="N1405" s="184"/>
      <c r="O1405" s="184"/>
      <c r="P1405" s="184"/>
      <c r="Q1405" s="184"/>
      <c r="R1405" s="184"/>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1021</v>
      </c>
      <c r="C1406" s="180">
        <v>119392</v>
      </c>
      <c r="D1406" s="183"/>
      <c r="E1406" s="184"/>
      <c r="F1406" s="184"/>
      <c r="G1406" s="184"/>
      <c r="H1406" s="184"/>
      <c r="I1406" s="184"/>
      <c r="J1406" s="184"/>
      <c r="K1406" s="184"/>
      <c r="L1406" s="184"/>
      <c r="M1406" s="184"/>
      <c r="N1406" s="184"/>
      <c r="O1406" s="184"/>
      <c r="P1406" s="184"/>
      <c r="Q1406" s="184"/>
      <c r="R1406" s="184"/>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1022</v>
      </c>
      <c r="C1407" s="180">
        <v>119071</v>
      </c>
      <c r="D1407" s="183">
        <v>45022</v>
      </c>
      <c r="E1407" s="184">
        <v>90.72</v>
      </c>
      <c r="F1407" s="184">
        <v>0.78320000000000001</v>
      </c>
      <c r="G1407" s="184">
        <v>0.95479999999999998</v>
      </c>
      <c r="H1407" s="184">
        <v>2.4910999999999999</v>
      </c>
      <c r="I1407" s="184">
        <v>2.1678999999999999</v>
      </c>
      <c r="J1407" s="184">
        <v>-2.1074000000000002</v>
      </c>
      <c r="K1407" s="184">
        <v>-2.8974000000000002</v>
      </c>
      <c r="L1407" s="184">
        <v>-5.3936000000000002</v>
      </c>
      <c r="M1407" s="184">
        <v>5.0534999999999997</v>
      </c>
      <c r="N1407" s="184">
        <v>-5.0540000000000003</v>
      </c>
      <c r="O1407" s="184">
        <v>26.281099999999999</v>
      </c>
      <c r="P1407" s="184">
        <v>9.0717999999999996</v>
      </c>
      <c r="Q1407" s="184">
        <v>15.7668</v>
      </c>
      <c r="R1407" s="184">
        <v>5.4783999999999997</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1023</v>
      </c>
      <c r="C1408" s="180">
        <v>104481</v>
      </c>
      <c r="D1408" s="183">
        <v>45022</v>
      </c>
      <c r="E1408" s="184">
        <v>83.349000000000004</v>
      </c>
      <c r="F1408" s="184">
        <v>0.78110000000000002</v>
      </c>
      <c r="G1408" s="184">
        <v>0.94710000000000005</v>
      </c>
      <c r="H1408" s="184">
        <v>2.4710999999999999</v>
      </c>
      <c r="I1408" s="184">
        <v>2.1334</v>
      </c>
      <c r="J1408" s="184">
        <v>-2.1840000000000002</v>
      </c>
      <c r="K1408" s="184">
        <v>-3.1320999999999999</v>
      </c>
      <c r="L1408" s="184">
        <v>-5.8597000000000001</v>
      </c>
      <c r="M1408" s="184">
        <v>4.2723000000000004</v>
      </c>
      <c r="N1408" s="184">
        <v>-5.9988000000000001</v>
      </c>
      <c r="O1408" s="184">
        <v>25.048300000000001</v>
      </c>
      <c r="P1408" s="184">
        <v>8.0507000000000009</v>
      </c>
      <c r="Q1408" s="184">
        <v>13.8002</v>
      </c>
      <c r="R1408" s="184">
        <v>4.4386000000000001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1024</v>
      </c>
      <c r="C1409" s="180">
        <v>140228</v>
      </c>
      <c r="D1409" s="183">
        <v>45022</v>
      </c>
      <c r="E1409" s="184">
        <v>57.890999999999998</v>
      </c>
      <c r="F1409" s="184">
        <v>0.71499999999999997</v>
      </c>
      <c r="G1409" s="184">
        <v>0.432</v>
      </c>
      <c r="H1409" s="184">
        <v>1.7417</v>
      </c>
      <c r="I1409" s="184">
        <v>1.8794999999999999</v>
      </c>
      <c r="J1409" s="184">
        <v>-1.3261000000000001</v>
      </c>
      <c r="K1409" s="184">
        <v>-1.036</v>
      </c>
      <c r="L1409" s="184">
        <v>-3.1291000000000002</v>
      </c>
      <c r="M1409" s="184">
        <v>11.810499999999999</v>
      </c>
      <c r="N1409" s="184">
        <v>1.5364</v>
      </c>
      <c r="O1409" s="184">
        <v>39.667700000000004</v>
      </c>
      <c r="P1409" s="184">
        <v>13.277699999999999</v>
      </c>
      <c r="Q1409" s="184">
        <v>19.644500000000001</v>
      </c>
      <c r="R1409" s="184">
        <v>15.973599999999999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1025</v>
      </c>
      <c r="C1410" s="180">
        <v>140225</v>
      </c>
      <c r="D1410" s="183">
        <v>45022</v>
      </c>
      <c r="E1410" s="184">
        <v>51.161000000000001</v>
      </c>
      <c r="F1410" s="184">
        <v>0.71060000000000001</v>
      </c>
      <c r="G1410" s="184">
        <v>0.42199999999999999</v>
      </c>
      <c r="H1410" s="184">
        <v>1.7117</v>
      </c>
      <c r="I1410" s="184">
        <v>1.821</v>
      </c>
      <c r="J1410" s="184">
        <v>-1.4542999999999999</v>
      </c>
      <c r="K1410" s="184">
        <v>-1.4144000000000001</v>
      </c>
      <c r="L1410" s="184">
        <v>-3.8868999999999998</v>
      </c>
      <c r="M1410" s="184">
        <v>10.4918</v>
      </c>
      <c r="N1410" s="184">
        <v>-4.1000000000000002E-2</v>
      </c>
      <c r="O1410" s="184">
        <v>37.553199999999997</v>
      </c>
      <c r="P1410" s="184">
        <v>11.5715</v>
      </c>
      <c r="Q1410" s="184">
        <v>11.268800000000001</v>
      </c>
      <c r="R1410" s="184">
        <v>14.2043</v>
      </c>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1026</v>
      </c>
      <c r="C1411" s="180">
        <v>100473</v>
      </c>
      <c r="D1411" s="183">
        <v>45022</v>
      </c>
      <c r="E1411" s="184">
        <v>1482.4347</v>
      </c>
      <c r="F1411" s="184">
        <v>0.58160000000000001</v>
      </c>
      <c r="G1411" s="184">
        <v>0.38140000000000002</v>
      </c>
      <c r="H1411" s="184">
        <v>1.7116</v>
      </c>
      <c r="I1411" s="184">
        <v>1.6432</v>
      </c>
      <c r="J1411" s="184">
        <v>-2.2585999999999999</v>
      </c>
      <c r="K1411" s="184">
        <v>-2.5872000000000002</v>
      </c>
      <c r="L1411" s="184">
        <v>-3.3378999999999999</v>
      </c>
      <c r="M1411" s="184">
        <v>11.006500000000001</v>
      </c>
      <c r="N1411" s="184">
        <v>1.0719000000000001</v>
      </c>
      <c r="O1411" s="184">
        <v>30.599599999999999</v>
      </c>
      <c r="P1411" s="184">
        <v>8.5381999999999998</v>
      </c>
      <c r="Q1411" s="184">
        <v>18.558399999999999</v>
      </c>
      <c r="R1411" s="184">
        <v>9.1679999999999993</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1027</v>
      </c>
      <c r="C1412" s="180">
        <v>118533</v>
      </c>
      <c r="D1412" s="183">
        <v>45022</v>
      </c>
      <c r="E1412" s="184">
        <v>1635.0835999999999</v>
      </c>
      <c r="F1412" s="184">
        <v>0.5837</v>
      </c>
      <c r="G1412" s="184">
        <v>0.38790000000000002</v>
      </c>
      <c r="H1412" s="184">
        <v>1.7291000000000001</v>
      </c>
      <c r="I1412" s="184">
        <v>1.6738</v>
      </c>
      <c r="J1412" s="184">
        <v>-2.1932999999999998</v>
      </c>
      <c r="K1412" s="184">
        <v>-2.3917000000000002</v>
      </c>
      <c r="L1412" s="184">
        <v>-2.9481000000000002</v>
      </c>
      <c r="M1412" s="184">
        <v>11.679</v>
      </c>
      <c r="N1412" s="184">
        <v>1.8906000000000001</v>
      </c>
      <c r="O1412" s="184">
        <v>31.656400000000001</v>
      </c>
      <c r="P1412" s="184">
        <v>9.4748999999999999</v>
      </c>
      <c r="Q1412" s="184">
        <v>16.761099999999999</v>
      </c>
      <c r="R1412" s="184">
        <v>10.0441</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1028</v>
      </c>
      <c r="C1413" s="180">
        <v>105758</v>
      </c>
      <c r="D1413" s="183">
        <v>45022</v>
      </c>
      <c r="E1413" s="184">
        <v>101.22</v>
      </c>
      <c r="F1413" s="184">
        <v>0.8609</v>
      </c>
      <c r="G1413" s="184">
        <v>1.1472</v>
      </c>
      <c r="H1413" s="184">
        <v>2.5750000000000002</v>
      </c>
      <c r="I1413" s="184">
        <v>2.52</v>
      </c>
      <c r="J1413" s="184">
        <v>-0.86480000000000001</v>
      </c>
      <c r="K1413" s="184">
        <v>-1.2353000000000001</v>
      </c>
      <c r="L1413" s="184">
        <v>1.1684000000000001</v>
      </c>
      <c r="M1413" s="184">
        <v>17.849799999999998</v>
      </c>
      <c r="N1413" s="184">
        <v>8.8012999999999995</v>
      </c>
      <c r="O1413" s="184">
        <v>39.131500000000003</v>
      </c>
      <c r="P1413" s="184">
        <v>11.741</v>
      </c>
      <c r="Q1413" s="184">
        <v>15.7864</v>
      </c>
      <c r="R1413" s="184">
        <v>17.368500000000001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1029</v>
      </c>
      <c r="C1414" s="180">
        <v>118989</v>
      </c>
      <c r="D1414" s="183">
        <v>45022</v>
      </c>
      <c r="E1414" s="184">
        <v>109.83499999999999</v>
      </c>
      <c r="F1414" s="184">
        <v>0.86319999999999997</v>
      </c>
      <c r="G1414" s="184">
        <v>1.153</v>
      </c>
      <c r="H1414" s="184">
        <v>2.5901000000000001</v>
      </c>
      <c r="I1414" s="184">
        <v>2.5459999999999998</v>
      </c>
      <c r="J1414" s="184">
        <v>-0.81010000000000004</v>
      </c>
      <c r="K1414" s="184">
        <v>-1.0548999999999999</v>
      </c>
      <c r="L1414" s="184">
        <v>1.5355000000000001</v>
      </c>
      <c r="M1414" s="184">
        <v>18.488199999999999</v>
      </c>
      <c r="N1414" s="184">
        <v>9.5818999999999992</v>
      </c>
      <c r="O1414" s="184">
        <v>40.109499999999997</v>
      </c>
      <c r="P1414" s="184">
        <v>12.601800000000001</v>
      </c>
      <c r="Q1414" s="184">
        <v>18.854399999999998</v>
      </c>
      <c r="R1414" s="184">
        <v>18.201599999999999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1969</v>
      </c>
      <c r="C1415" s="180">
        <v>151036</v>
      </c>
      <c r="D1415" s="183">
        <v>45022</v>
      </c>
      <c r="E1415" s="184">
        <v>225.72190000000001</v>
      </c>
      <c r="F1415" s="184">
        <v>0.6371</v>
      </c>
      <c r="G1415" s="184">
        <v>0.80810000000000004</v>
      </c>
      <c r="H1415" s="184">
        <v>1.8732</v>
      </c>
      <c r="I1415" s="184">
        <v>1.7278</v>
      </c>
      <c r="J1415" s="184">
        <v>-1.2266999999999999</v>
      </c>
      <c r="K1415" s="184">
        <v>-1.2585999999999999</v>
      </c>
      <c r="L1415" s="184">
        <v>-1.9453</v>
      </c>
      <c r="M1415" s="184">
        <v>8.3534000000000006</v>
      </c>
      <c r="N1415" s="184">
        <v>5.3999999999999999E-2</v>
      </c>
      <c r="O1415" s="184">
        <v>30.6083</v>
      </c>
      <c r="P1415" s="184">
        <v>8.4829000000000008</v>
      </c>
      <c r="Q1415" s="184">
        <v>17.564</v>
      </c>
      <c r="R1415" s="184">
        <v>9.4489999999999998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1970</v>
      </c>
      <c r="C1416" s="180">
        <v>151034</v>
      </c>
      <c r="D1416" s="183">
        <v>45022</v>
      </c>
      <c r="E1416" s="184">
        <v>204.6319</v>
      </c>
      <c r="F1416" s="184">
        <v>0.63419999999999999</v>
      </c>
      <c r="G1416" s="184">
        <v>0.79920000000000002</v>
      </c>
      <c r="H1416" s="184">
        <v>1.851</v>
      </c>
      <c r="I1416" s="184">
        <v>1.6879</v>
      </c>
      <c r="J1416" s="184">
        <v>-1.3151999999999999</v>
      </c>
      <c r="K1416" s="184">
        <v>-1.5256000000000001</v>
      </c>
      <c r="L1416" s="184">
        <v>-2.4866000000000001</v>
      </c>
      <c r="M1416" s="184">
        <v>7.4522000000000004</v>
      </c>
      <c r="N1416" s="184">
        <v>-1.0531999999999999</v>
      </c>
      <c r="O1416" s="184">
        <v>29.142399999999999</v>
      </c>
      <c r="P1416" s="184">
        <v>7.2797000000000001</v>
      </c>
      <c r="Q1416" s="184">
        <v>17.5503</v>
      </c>
      <c r="R1416" s="184">
        <v>8.2219999999999995</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1030</v>
      </c>
      <c r="C1417" s="180">
        <v>102528</v>
      </c>
      <c r="D1417" s="183">
        <v>45022</v>
      </c>
      <c r="E1417" s="184">
        <v>158.4</v>
      </c>
      <c r="F1417" s="184">
        <v>0.4375</v>
      </c>
      <c r="G1417" s="184">
        <v>0.44390000000000002</v>
      </c>
      <c r="H1417" s="184">
        <v>1.4278999999999999</v>
      </c>
      <c r="I1417" s="184">
        <v>0.65449999999999997</v>
      </c>
      <c r="J1417" s="184">
        <v>-2.1920000000000002</v>
      </c>
      <c r="K1417" s="184">
        <v>-5.6862000000000004</v>
      </c>
      <c r="L1417" s="184">
        <v>-6.0498000000000003</v>
      </c>
      <c r="M1417" s="184">
        <v>5.5717999999999996</v>
      </c>
      <c r="N1417" s="184">
        <v>-2.9352</v>
      </c>
      <c r="O1417" s="184">
        <v>36.876199999999997</v>
      </c>
      <c r="P1417" s="184">
        <v>9.1285000000000007</v>
      </c>
      <c r="Q1417" s="184">
        <v>16.152799999999999</v>
      </c>
      <c r="R1417" s="184">
        <v>11.882899999999999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1031</v>
      </c>
      <c r="C1418" s="180">
        <v>120381</v>
      </c>
      <c r="D1418" s="183">
        <v>45022</v>
      </c>
      <c r="E1418" s="184">
        <v>174.15</v>
      </c>
      <c r="F1418" s="184">
        <v>0.43830000000000002</v>
      </c>
      <c r="G1418" s="184">
        <v>0.44990000000000002</v>
      </c>
      <c r="H1418" s="184">
        <v>1.4446000000000001</v>
      </c>
      <c r="I1418" s="184">
        <v>0.68220000000000003</v>
      </c>
      <c r="J1418" s="184">
        <v>-2.1299000000000001</v>
      </c>
      <c r="K1418" s="184">
        <v>-5.4766000000000004</v>
      </c>
      <c r="L1418" s="184">
        <v>-5.6148999999999996</v>
      </c>
      <c r="M1418" s="184">
        <v>6.3121999999999998</v>
      </c>
      <c r="N1418" s="184">
        <v>-2.0032999999999999</v>
      </c>
      <c r="O1418" s="184">
        <v>38.153100000000002</v>
      </c>
      <c r="P1418" s="184">
        <v>10.193300000000001</v>
      </c>
      <c r="Q1418" s="184">
        <v>17.2118</v>
      </c>
      <c r="R1418" s="184">
        <v>12.952400000000001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1032</v>
      </c>
      <c r="C1419" s="180">
        <v>140460</v>
      </c>
      <c r="D1419" s="183">
        <v>45022</v>
      </c>
      <c r="E1419" s="184">
        <v>16</v>
      </c>
      <c r="F1419" s="184">
        <v>0.88270000000000004</v>
      </c>
      <c r="G1419" s="184">
        <v>1.0739000000000001</v>
      </c>
      <c r="H1419" s="184">
        <v>3.0264000000000002</v>
      </c>
      <c r="I1419" s="184">
        <v>2.8277999999999999</v>
      </c>
      <c r="J1419" s="184">
        <v>-1.4171</v>
      </c>
      <c r="K1419" s="184">
        <v>-4.4775999999999998</v>
      </c>
      <c r="L1419" s="184">
        <v>-6.5420999999999996</v>
      </c>
      <c r="M1419" s="184">
        <v>4.7805999999999997</v>
      </c>
      <c r="N1419" s="184">
        <v>-5.4931999999999999</v>
      </c>
      <c r="O1419" s="184">
        <v>29.102499999999999</v>
      </c>
      <c r="P1419" s="184">
        <v>6.1142000000000003</v>
      </c>
      <c r="Q1419" s="184">
        <v>7.8791000000000002</v>
      </c>
      <c r="R1419" s="184">
        <v>6.3364000000000003</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1033</v>
      </c>
      <c r="C1420" s="180">
        <v>140461</v>
      </c>
      <c r="D1420" s="183">
        <v>45022</v>
      </c>
      <c r="E1420" s="184">
        <v>17.489999999999998</v>
      </c>
      <c r="F1420" s="184">
        <v>0.86509999999999998</v>
      </c>
      <c r="G1420" s="184">
        <v>1.0983000000000001</v>
      </c>
      <c r="H1420" s="184">
        <v>3.0034999999999998</v>
      </c>
      <c r="I1420" s="184">
        <v>2.8218999999999999</v>
      </c>
      <c r="J1420" s="184">
        <v>-1.4092</v>
      </c>
      <c r="K1420" s="184">
        <v>-4.3216999999999999</v>
      </c>
      <c r="L1420" s="184">
        <v>-6.1695000000000002</v>
      </c>
      <c r="M1420" s="184">
        <v>5.4249999999999998</v>
      </c>
      <c r="N1420" s="184">
        <v>-4.6866000000000003</v>
      </c>
      <c r="O1420" s="184">
        <v>30.129200000000001</v>
      </c>
      <c r="P1420" s="184">
        <v>7.3076999999999996</v>
      </c>
      <c r="Q1420" s="184">
        <v>9.4402000000000008</v>
      </c>
      <c r="R1420" s="184">
        <v>7.2335000000000003</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1034</v>
      </c>
      <c r="C1421" s="180">
        <v>105503</v>
      </c>
      <c r="D1421" s="183">
        <v>45022</v>
      </c>
      <c r="E1421" s="184">
        <v>86.15</v>
      </c>
      <c r="F1421" s="184">
        <v>0.40789999999999998</v>
      </c>
      <c r="G1421" s="184">
        <v>0.80740000000000001</v>
      </c>
      <c r="H1421" s="184">
        <v>1.9044000000000001</v>
      </c>
      <c r="I1421" s="184">
        <v>1.8683000000000001</v>
      </c>
      <c r="J1421" s="184">
        <v>-1.6103000000000001</v>
      </c>
      <c r="K1421" s="184">
        <v>-3.4300999999999999</v>
      </c>
      <c r="L1421" s="184">
        <v>-3.1804999999999999</v>
      </c>
      <c r="M1421" s="184">
        <v>9.8431999999999995</v>
      </c>
      <c r="N1421" s="184">
        <v>-1.9685999999999999</v>
      </c>
      <c r="O1421" s="184">
        <v>31.3049</v>
      </c>
      <c r="P1421" s="184">
        <v>12.160399999999999</v>
      </c>
      <c r="Q1421" s="184">
        <v>14.430999999999999</v>
      </c>
      <c r="R1421" s="184">
        <v>12.244</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1035</v>
      </c>
      <c r="C1422" s="180">
        <v>120403</v>
      </c>
      <c r="D1422" s="183">
        <v>45022</v>
      </c>
      <c r="E1422" s="184">
        <v>100.65</v>
      </c>
      <c r="F1422" s="184">
        <v>0.40899999999999997</v>
      </c>
      <c r="G1422" s="184">
        <v>0.82140000000000002</v>
      </c>
      <c r="H1422" s="184">
        <v>1.9343999999999999</v>
      </c>
      <c r="I1422" s="184">
        <v>1.9240999999999999</v>
      </c>
      <c r="J1422" s="184">
        <v>-1.5069999999999999</v>
      </c>
      <c r="K1422" s="184">
        <v>-3.1093999999999999</v>
      </c>
      <c r="L1422" s="184">
        <v>-2.5276000000000001</v>
      </c>
      <c r="M1422" s="184">
        <v>10.9702</v>
      </c>
      <c r="N1422" s="184">
        <v>-0.59260000000000002</v>
      </c>
      <c r="O1422" s="184">
        <v>33.209499999999998</v>
      </c>
      <c r="P1422" s="184">
        <v>13.8504</v>
      </c>
      <c r="Q1422" s="184">
        <v>18.481300000000001</v>
      </c>
      <c r="R1422" s="184">
        <v>13.8582</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1676</v>
      </c>
      <c r="C1423" s="180">
        <v>148733</v>
      </c>
      <c r="D1423" s="183">
        <v>45022</v>
      </c>
      <c r="E1423" s="184">
        <v>11.7341</v>
      </c>
      <c r="F1423" s="184">
        <v>0.48809999999999998</v>
      </c>
      <c r="G1423" s="184">
        <v>0.40560000000000002</v>
      </c>
      <c r="H1423" s="184">
        <v>2.1396000000000002</v>
      </c>
      <c r="I1423" s="184">
        <v>2.5036</v>
      </c>
      <c r="J1423" s="184">
        <v>-1.7475000000000001</v>
      </c>
      <c r="K1423" s="184">
        <v>-2.0779000000000001</v>
      </c>
      <c r="L1423" s="184">
        <v>-4.0799000000000003</v>
      </c>
      <c r="M1423" s="184">
        <v>11.9602</v>
      </c>
      <c r="N1423" s="184">
        <v>3.9952999999999999</v>
      </c>
      <c r="O1423" s="184"/>
      <c r="P1423" s="184"/>
      <c r="Q1423" s="184">
        <v>7.9608999999999996</v>
      </c>
      <c r="R1423" s="184">
        <v>8.4835999999999991</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1677</v>
      </c>
      <c r="C1424" s="180">
        <v>148732</v>
      </c>
      <c r="D1424" s="183">
        <v>45022</v>
      </c>
      <c r="E1424" s="184">
        <v>11.191599999999999</v>
      </c>
      <c r="F1424" s="184">
        <v>0.48299999999999998</v>
      </c>
      <c r="G1424" s="184">
        <v>0.39019999999999999</v>
      </c>
      <c r="H1424" s="184">
        <v>2.0973000000000002</v>
      </c>
      <c r="I1424" s="184">
        <v>2.4270999999999998</v>
      </c>
      <c r="J1424" s="184">
        <v>-1.9133</v>
      </c>
      <c r="K1424" s="184">
        <v>-2.5682</v>
      </c>
      <c r="L1424" s="184">
        <v>-5.0707000000000004</v>
      </c>
      <c r="M1424" s="184">
        <v>10.2013</v>
      </c>
      <c r="N1424" s="184">
        <v>1.7076</v>
      </c>
      <c r="O1424" s="184"/>
      <c r="P1424" s="184"/>
      <c r="Q1424" s="184">
        <v>5.5406000000000004</v>
      </c>
      <c r="R1424" s="184">
        <v>6.0564</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1036</v>
      </c>
      <c r="C1425" s="180">
        <v>104908</v>
      </c>
      <c r="D1425" s="183">
        <v>45022</v>
      </c>
      <c r="E1425" s="184">
        <v>75.004999999999995</v>
      </c>
      <c r="F1425" s="184">
        <v>0.67649999999999999</v>
      </c>
      <c r="G1425" s="184">
        <v>0.93530000000000002</v>
      </c>
      <c r="H1425" s="184">
        <v>2.1032000000000002</v>
      </c>
      <c r="I1425" s="184">
        <v>1.4184000000000001</v>
      </c>
      <c r="J1425" s="184">
        <v>-1.8156000000000001</v>
      </c>
      <c r="K1425" s="184">
        <v>-1.5036</v>
      </c>
      <c r="L1425" s="184">
        <v>-2.4921000000000002</v>
      </c>
      <c r="M1425" s="184">
        <v>11.5084</v>
      </c>
      <c r="N1425" s="184">
        <v>1.5873999999999999</v>
      </c>
      <c r="O1425" s="184">
        <v>38.217399999999998</v>
      </c>
      <c r="P1425" s="184">
        <v>13.0907</v>
      </c>
      <c r="Q1425" s="184">
        <v>13.3941</v>
      </c>
      <c r="R1425" s="184">
        <v>14.154299999999999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1037</v>
      </c>
      <c r="C1426" s="180">
        <v>119775</v>
      </c>
      <c r="D1426" s="183">
        <v>45022</v>
      </c>
      <c r="E1426" s="184">
        <v>84.688999999999993</v>
      </c>
      <c r="F1426" s="184">
        <v>0.68</v>
      </c>
      <c r="G1426" s="184">
        <v>0.94399999999999995</v>
      </c>
      <c r="H1426" s="184">
        <v>2.1297000000000001</v>
      </c>
      <c r="I1426" s="184">
        <v>1.4628000000000001</v>
      </c>
      <c r="J1426" s="184">
        <v>-1.7210000000000001</v>
      </c>
      <c r="K1426" s="184">
        <v>-1.2131000000000001</v>
      </c>
      <c r="L1426" s="184">
        <v>-1.9043000000000001</v>
      </c>
      <c r="M1426" s="184">
        <v>12.530099999999999</v>
      </c>
      <c r="N1426" s="184">
        <v>2.8428</v>
      </c>
      <c r="O1426" s="184">
        <v>39.954799999999999</v>
      </c>
      <c r="P1426" s="184">
        <v>14.4962</v>
      </c>
      <c r="Q1426" s="184">
        <v>19.235900000000001</v>
      </c>
      <c r="R1426" s="184">
        <v>15.581799999999999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2006</v>
      </c>
      <c r="C1427" s="180">
        <v>142110</v>
      </c>
      <c r="D1427" s="183">
        <v>45022</v>
      </c>
      <c r="E1427" s="184">
        <v>19.085799999999999</v>
      </c>
      <c r="F1427" s="184">
        <v>0.72140000000000004</v>
      </c>
      <c r="G1427" s="184">
        <v>0.61199999999999999</v>
      </c>
      <c r="H1427" s="184">
        <v>1.9519</v>
      </c>
      <c r="I1427" s="184">
        <v>1.7052</v>
      </c>
      <c r="J1427" s="184">
        <v>-1.1036999999999999</v>
      </c>
      <c r="K1427" s="184">
        <v>-0.2039</v>
      </c>
      <c r="L1427" s="184">
        <v>-1.1415999999999999</v>
      </c>
      <c r="M1427" s="184">
        <v>11.822800000000001</v>
      </c>
      <c r="N1427" s="184">
        <v>-1.2470000000000001</v>
      </c>
      <c r="O1427" s="184">
        <v>34.901899999999998</v>
      </c>
      <c r="P1427" s="184">
        <v>14.0618</v>
      </c>
      <c r="Q1427" s="184">
        <v>13.280200000000001</v>
      </c>
      <c r="R1427" s="184">
        <v>15.623799999999999</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2007</v>
      </c>
      <c r="C1428" s="180">
        <v>142109</v>
      </c>
      <c r="D1428" s="183">
        <v>45022</v>
      </c>
      <c r="E1428" s="184">
        <v>17.439599999999999</v>
      </c>
      <c r="F1428" s="184">
        <v>0.71730000000000005</v>
      </c>
      <c r="G1428" s="184">
        <v>0.59930000000000005</v>
      </c>
      <c r="H1428" s="184">
        <v>1.9186000000000001</v>
      </c>
      <c r="I1428" s="184">
        <v>1.643</v>
      </c>
      <c r="J1428" s="184">
        <v>-1.2402</v>
      </c>
      <c r="K1428" s="184">
        <v>-0.61319999999999997</v>
      </c>
      <c r="L1428" s="184">
        <v>-1.9741</v>
      </c>
      <c r="M1428" s="184">
        <v>10.398899999999999</v>
      </c>
      <c r="N1428" s="184">
        <v>-2.9239999999999999</v>
      </c>
      <c r="O1428" s="184">
        <v>32.656399999999998</v>
      </c>
      <c r="P1428" s="184">
        <v>12.1035</v>
      </c>
      <c r="Q1428" s="184">
        <v>11.326000000000001</v>
      </c>
      <c r="R1428" s="184">
        <v>13.674799999999999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1038</v>
      </c>
      <c r="C1429" s="180">
        <v>147445</v>
      </c>
      <c r="D1429" s="183">
        <v>45022</v>
      </c>
      <c r="E1429" s="184">
        <v>21.663</v>
      </c>
      <c r="F1429" s="184">
        <v>5.0799999999999998E-2</v>
      </c>
      <c r="G1429" s="184">
        <v>0.20349999999999999</v>
      </c>
      <c r="H1429" s="184">
        <v>2.0491999999999999</v>
      </c>
      <c r="I1429" s="184">
        <v>1.6278999999999999</v>
      </c>
      <c r="J1429" s="184">
        <v>-2.1057999999999999</v>
      </c>
      <c r="K1429" s="184">
        <v>-5.1657000000000002</v>
      </c>
      <c r="L1429" s="184">
        <v>-4.3745000000000003</v>
      </c>
      <c r="M1429" s="184">
        <v>7.3063000000000002</v>
      </c>
      <c r="N1429" s="184">
        <v>-1.6435999999999999</v>
      </c>
      <c r="O1429" s="184">
        <v>40.105800000000002</v>
      </c>
      <c r="P1429" s="184"/>
      <c r="Q1429" s="184">
        <v>23.302099999999999</v>
      </c>
      <c r="R1429" s="184">
        <v>14.0444</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1039</v>
      </c>
      <c r="C1430" s="180">
        <v>147479</v>
      </c>
      <c r="D1430" s="183">
        <v>45022</v>
      </c>
      <c r="E1430" s="184">
        <v>20.536999999999999</v>
      </c>
      <c r="F1430" s="184">
        <v>4.87E-2</v>
      </c>
      <c r="G1430" s="184">
        <v>0.19520000000000001</v>
      </c>
      <c r="H1430" s="184">
        <v>2.0268999999999999</v>
      </c>
      <c r="I1430" s="184">
        <v>1.5879000000000001</v>
      </c>
      <c r="J1430" s="184">
        <v>-2.2000999999999999</v>
      </c>
      <c r="K1430" s="184">
        <v>-5.4421999999999997</v>
      </c>
      <c r="L1430" s="184">
        <v>-4.9432999999999998</v>
      </c>
      <c r="M1430" s="184">
        <v>6.3487</v>
      </c>
      <c r="N1430" s="184">
        <v>-2.8064</v>
      </c>
      <c r="O1430" s="184">
        <v>38.175899999999999</v>
      </c>
      <c r="P1430" s="184"/>
      <c r="Q1430" s="184">
        <v>21.531500000000001</v>
      </c>
      <c r="R1430" s="184">
        <v>12.589399999999999</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1925</v>
      </c>
      <c r="C1431" s="180">
        <v>127042</v>
      </c>
      <c r="D1431" s="183">
        <v>45022</v>
      </c>
      <c r="E1431" s="184">
        <v>55.0745</v>
      </c>
      <c r="F1431" s="184">
        <v>0.60219999999999996</v>
      </c>
      <c r="G1431" s="184">
        <v>0.61019999999999996</v>
      </c>
      <c r="H1431" s="184">
        <v>0.41789999999999999</v>
      </c>
      <c r="I1431" s="184">
        <v>0.27160000000000001</v>
      </c>
      <c r="J1431" s="184">
        <v>-3.0859999999999999</v>
      </c>
      <c r="K1431" s="184">
        <v>-1.0086999999999999</v>
      </c>
      <c r="L1431" s="184">
        <v>-4.8220999999999998</v>
      </c>
      <c r="M1431" s="184">
        <v>13.839</v>
      </c>
      <c r="N1431" s="184">
        <v>8.3729999999999993</v>
      </c>
      <c r="O1431" s="184">
        <v>40.883299999999998</v>
      </c>
      <c r="P1431" s="184">
        <v>15.1945</v>
      </c>
      <c r="Q1431" s="184">
        <v>20.576899999999998</v>
      </c>
      <c r="R1431" s="184">
        <v>25.165400000000002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1926</v>
      </c>
      <c r="C1432" s="180">
        <v>127039</v>
      </c>
      <c r="D1432" s="183">
        <v>45022</v>
      </c>
      <c r="E1432" s="184">
        <v>49.2532</v>
      </c>
      <c r="F1432" s="184">
        <v>0.59950000000000003</v>
      </c>
      <c r="G1432" s="184">
        <v>0.60150000000000003</v>
      </c>
      <c r="H1432" s="184">
        <v>0.39439999999999997</v>
      </c>
      <c r="I1432" s="184">
        <v>0.23119999999999999</v>
      </c>
      <c r="J1432" s="184">
        <v>-3.1720000000000002</v>
      </c>
      <c r="K1432" s="184">
        <v>-1.2821</v>
      </c>
      <c r="L1432" s="184">
        <v>-5.3681999999999999</v>
      </c>
      <c r="M1432" s="184">
        <v>12.852399999999999</v>
      </c>
      <c r="N1432" s="184">
        <v>7.1264000000000003</v>
      </c>
      <c r="O1432" s="184">
        <v>39.208599999999997</v>
      </c>
      <c r="P1432" s="184">
        <v>13.8218</v>
      </c>
      <c r="Q1432" s="184">
        <v>19.108599999999999</v>
      </c>
      <c r="R1432" s="184">
        <v>23.7178</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1040</v>
      </c>
      <c r="C1433" s="180">
        <v>100377</v>
      </c>
      <c r="D1433" s="183">
        <v>45022</v>
      </c>
      <c r="E1433" s="184">
        <v>2100.4605999999999</v>
      </c>
      <c r="F1433" s="184">
        <v>0.58760000000000001</v>
      </c>
      <c r="G1433" s="184">
        <v>0.61629999999999996</v>
      </c>
      <c r="H1433" s="184">
        <v>2.0449999999999999</v>
      </c>
      <c r="I1433" s="184">
        <v>1.8277000000000001</v>
      </c>
      <c r="J1433" s="184">
        <v>-2.0238</v>
      </c>
      <c r="K1433" s="184">
        <v>-2.4739</v>
      </c>
      <c r="L1433" s="184">
        <v>-3.6635</v>
      </c>
      <c r="M1433" s="184">
        <v>10.671799999999999</v>
      </c>
      <c r="N1433" s="184">
        <v>1.0683</v>
      </c>
      <c r="O1433" s="184">
        <v>37.654000000000003</v>
      </c>
      <c r="P1433" s="184">
        <v>13.2547</v>
      </c>
      <c r="Q1433" s="184">
        <v>21.453499999999998</v>
      </c>
      <c r="R1433" s="184">
        <v>15.938800000000001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1041</v>
      </c>
      <c r="C1434" s="180">
        <v>118668</v>
      </c>
      <c r="D1434" s="183">
        <v>45022</v>
      </c>
      <c r="E1434" s="184">
        <v>2259.2505999999998</v>
      </c>
      <c r="F1434" s="184">
        <v>0.59030000000000005</v>
      </c>
      <c r="G1434" s="184">
        <v>0.62450000000000006</v>
      </c>
      <c r="H1434" s="184">
        <v>2.0669</v>
      </c>
      <c r="I1434" s="184">
        <v>1.8626</v>
      </c>
      <c r="J1434" s="184">
        <v>-1.9623999999999999</v>
      </c>
      <c r="K1434" s="184">
        <v>-2.2905000000000002</v>
      </c>
      <c r="L1434" s="184">
        <v>-3.2743000000000002</v>
      </c>
      <c r="M1434" s="184">
        <v>11.358000000000001</v>
      </c>
      <c r="N1434" s="184">
        <v>1.8804000000000001</v>
      </c>
      <c r="O1434" s="184">
        <v>38.694000000000003</v>
      </c>
      <c r="P1434" s="184">
        <v>14.0608</v>
      </c>
      <c r="Q1434" s="184">
        <v>15.704800000000001</v>
      </c>
      <c r="R1434" s="184">
        <v>16.851299999999998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1042</v>
      </c>
      <c r="C1435" s="180">
        <v>125307</v>
      </c>
      <c r="D1435" s="183">
        <v>45022</v>
      </c>
      <c r="E1435" s="184">
        <v>47.11</v>
      </c>
      <c r="F1435" s="184">
        <v>0.38350000000000001</v>
      </c>
      <c r="G1435" s="184">
        <v>2.12E-2</v>
      </c>
      <c r="H1435" s="184">
        <v>1.6616</v>
      </c>
      <c r="I1435" s="184">
        <v>0.77010000000000001</v>
      </c>
      <c r="J1435" s="184">
        <v>-2.4030999999999998</v>
      </c>
      <c r="K1435" s="184">
        <v>-3.3641000000000001</v>
      </c>
      <c r="L1435" s="184">
        <v>-7.1540999999999997</v>
      </c>
      <c r="M1435" s="184">
        <v>6.9951999999999996</v>
      </c>
      <c r="N1435" s="184">
        <v>-2.484</v>
      </c>
      <c r="O1435" s="184">
        <v>46.5852</v>
      </c>
      <c r="P1435" s="184">
        <v>18.003299999999999</v>
      </c>
      <c r="Q1435" s="184">
        <v>18.033799999999999</v>
      </c>
      <c r="R1435" s="184">
        <v>17.1951</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1043</v>
      </c>
      <c r="C1436" s="180">
        <v>125305</v>
      </c>
      <c r="D1436" s="183">
        <v>45022</v>
      </c>
      <c r="E1436" s="184">
        <v>41.87</v>
      </c>
      <c r="F1436" s="184">
        <v>0.35949999999999999</v>
      </c>
      <c r="G1436" s="184">
        <v>0</v>
      </c>
      <c r="H1436" s="184">
        <v>1.6262000000000001</v>
      </c>
      <c r="I1436" s="184">
        <v>0.72170000000000001</v>
      </c>
      <c r="J1436" s="184">
        <v>-2.5371999999999999</v>
      </c>
      <c r="K1436" s="184">
        <v>-3.7029000000000001</v>
      </c>
      <c r="L1436" s="184">
        <v>-7.8361999999999998</v>
      </c>
      <c r="M1436" s="184">
        <v>5.7858000000000001</v>
      </c>
      <c r="N1436" s="184">
        <v>-3.9679000000000002</v>
      </c>
      <c r="O1436" s="184">
        <v>44.069299999999998</v>
      </c>
      <c r="P1436" s="184">
        <v>16.031099999999999</v>
      </c>
      <c r="Q1436" s="184">
        <v>16.554300000000001</v>
      </c>
      <c r="R1436" s="184">
        <v>15.2364</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1044</v>
      </c>
      <c r="C1437" s="180">
        <v>147778</v>
      </c>
      <c r="D1437" s="183"/>
      <c r="E1437" s="184"/>
      <c r="F1437" s="184"/>
      <c r="G1437" s="184"/>
      <c r="H1437" s="184"/>
      <c r="I1437" s="184"/>
      <c r="J1437" s="184"/>
      <c r="K1437" s="184"/>
      <c r="L1437" s="184"/>
      <c r="M1437" s="184"/>
      <c r="N1437" s="184"/>
      <c r="O1437" s="184"/>
      <c r="P1437" s="184"/>
      <c r="Q1437" s="184"/>
      <c r="R1437" s="184"/>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1045</v>
      </c>
      <c r="C1438" s="180">
        <v>147779</v>
      </c>
      <c r="D1438" s="183"/>
      <c r="E1438" s="184"/>
      <c r="F1438" s="184"/>
      <c r="G1438" s="184"/>
      <c r="H1438" s="184"/>
      <c r="I1438" s="184"/>
      <c r="J1438" s="184"/>
      <c r="K1438" s="184"/>
      <c r="L1438" s="184"/>
      <c r="M1438" s="184"/>
      <c r="N1438" s="184"/>
      <c r="O1438" s="184"/>
      <c r="P1438" s="184"/>
      <c r="Q1438" s="184"/>
      <c r="R1438" s="184"/>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1046</v>
      </c>
      <c r="C1439" s="180">
        <v>101065</v>
      </c>
      <c r="D1439" s="183">
        <v>45022</v>
      </c>
      <c r="E1439" s="184">
        <v>128.96430000000001</v>
      </c>
      <c r="F1439" s="184">
        <v>0.50360000000000005</v>
      </c>
      <c r="G1439" s="184">
        <v>0.57130000000000003</v>
      </c>
      <c r="H1439" s="184">
        <v>2.6549999999999998</v>
      </c>
      <c r="I1439" s="184">
        <v>2.9607000000000001</v>
      </c>
      <c r="J1439" s="184">
        <v>-2.2557</v>
      </c>
      <c r="K1439" s="184">
        <v>-6.7630999999999997</v>
      </c>
      <c r="L1439" s="184">
        <v>-2.6387999999999998</v>
      </c>
      <c r="M1439" s="184">
        <v>12.3864</v>
      </c>
      <c r="N1439" s="184">
        <v>-1.1344000000000001</v>
      </c>
      <c r="O1439" s="184">
        <v>44.634099999999997</v>
      </c>
      <c r="P1439" s="184">
        <v>17.709199999999999</v>
      </c>
      <c r="Q1439" s="184">
        <v>12.2537</v>
      </c>
      <c r="R1439" s="184">
        <v>21.089400000000001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1047</v>
      </c>
      <c r="C1440" s="180">
        <v>120841</v>
      </c>
      <c r="D1440" s="183">
        <v>45022</v>
      </c>
      <c r="E1440" s="184">
        <v>140.8973</v>
      </c>
      <c r="F1440" s="184">
        <v>0.50749999999999995</v>
      </c>
      <c r="G1440" s="184">
        <v>0.58320000000000005</v>
      </c>
      <c r="H1440" s="184">
        <v>2.6873999999999998</v>
      </c>
      <c r="I1440" s="184">
        <v>3.0177999999999998</v>
      </c>
      <c r="J1440" s="184">
        <v>-2.1368</v>
      </c>
      <c r="K1440" s="184">
        <v>-6.4180000000000001</v>
      </c>
      <c r="L1440" s="184">
        <v>-1.3824000000000001</v>
      </c>
      <c r="M1440" s="184">
        <v>14.4108</v>
      </c>
      <c r="N1440" s="184">
        <v>1.1561999999999999</v>
      </c>
      <c r="O1440" s="184">
        <v>47.640900000000002</v>
      </c>
      <c r="P1440" s="184">
        <v>19.6508</v>
      </c>
      <c r="Q1440" s="184">
        <v>16.063199999999998</v>
      </c>
      <c r="R1440" s="184">
        <v>23.878399999999999</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1048</v>
      </c>
      <c r="C1441" s="180">
        <v>119716</v>
      </c>
      <c r="D1441" s="183">
        <v>45022</v>
      </c>
      <c r="E1441" s="184">
        <v>159.67609999999999</v>
      </c>
      <c r="F1441" s="184">
        <v>0.92269999999999996</v>
      </c>
      <c r="G1441" s="184">
        <v>1.2074</v>
      </c>
      <c r="H1441" s="184">
        <v>2.8029999999999999</v>
      </c>
      <c r="I1441" s="184">
        <v>2.6842999999999999</v>
      </c>
      <c r="J1441" s="184">
        <v>-1.3956999999999999</v>
      </c>
      <c r="K1441" s="184">
        <v>1.6151</v>
      </c>
      <c r="L1441" s="184">
        <v>-3.4878</v>
      </c>
      <c r="M1441" s="184">
        <v>9.5112000000000005</v>
      </c>
      <c r="N1441" s="184">
        <v>4.1806999999999999</v>
      </c>
      <c r="O1441" s="184">
        <v>43.023499999999999</v>
      </c>
      <c r="P1441" s="184">
        <v>13.171200000000001</v>
      </c>
      <c r="Q1441" s="184">
        <v>18.5519</v>
      </c>
      <c r="R1441" s="184">
        <v>17.338899999999999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1049</v>
      </c>
      <c r="C1442" s="180">
        <v>102941</v>
      </c>
      <c r="D1442" s="183">
        <v>45022</v>
      </c>
      <c r="E1442" s="184">
        <v>145.3227</v>
      </c>
      <c r="F1442" s="184">
        <v>0.92020000000000002</v>
      </c>
      <c r="G1442" s="184">
        <v>1.1997</v>
      </c>
      <c r="H1442" s="184">
        <v>2.7826</v>
      </c>
      <c r="I1442" s="184">
        <v>2.6497999999999999</v>
      </c>
      <c r="J1442" s="184">
        <v>-1.4704999999999999</v>
      </c>
      <c r="K1442" s="184">
        <v>1.3844000000000001</v>
      </c>
      <c r="L1442" s="184">
        <v>-3.9119999999999999</v>
      </c>
      <c r="M1442" s="184">
        <v>8.7947000000000006</v>
      </c>
      <c r="N1442" s="184">
        <v>3.2808999999999999</v>
      </c>
      <c r="O1442" s="184">
        <v>41.758200000000002</v>
      </c>
      <c r="P1442" s="184">
        <v>12.146699999999999</v>
      </c>
      <c r="Q1442" s="184">
        <v>15.999599999999999</v>
      </c>
      <c r="R1442" s="184">
        <v>16.298500000000001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1050</v>
      </c>
      <c r="C1443" s="180">
        <v>119581</v>
      </c>
      <c r="D1443" s="183">
        <v>45022</v>
      </c>
      <c r="E1443" s="184">
        <v>768.27909999999997</v>
      </c>
      <c r="F1443" s="184">
        <v>0.51439999999999997</v>
      </c>
      <c r="G1443" s="184">
        <v>0.43099999999999999</v>
      </c>
      <c r="H1443" s="184">
        <v>1.6405000000000001</v>
      </c>
      <c r="I1443" s="184">
        <v>1.5925</v>
      </c>
      <c r="J1443" s="184">
        <v>-2.2164000000000001</v>
      </c>
      <c r="K1443" s="184">
        <v>-2.5853999999999999</v>
      </c>
      <c r="L1443" s="184">
        <v>-4.8762999999999996</v>
      </c>
      <c r="M1443" s="184">
        <v>11.2584</v>
      </c>
      <c r="N1443" s="184">
        <v>1.1892</v>
      </c>
      <c r="O1443" s="184">
        <v>31.985600000000002</v>
      </c>
      <c r="P1443" s="184">
        <v>7.6074999999999999</v>
      </c>
      <c r="Q1443" s="184">
        <v>15.584199999999999</v>
      </c>
      <c r="R1443" s="184">
        <v>12.770200000000001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1927</v>
      </c>
      <c r="C1444" s="180">
        <v>101539</v>
      </c>
      <c r="D1444" s="183">
        <v>45022</v>
      </c>
      <c r="E1444" s="184">
        <v>717.17690000000005</v>
      </c>
      <c r="F1444" s="184">
        <v>0.5121</v>
      </c>
      <c r="G1444" s="184">
        <v>0.42409999999999998</v>
      </c>
      <c r="H1444" s="184">
        <v>1.6217999999999999</v>
      </c>
      <c r="I1444" s="184">
        <v>1.5604</v>
      </c>
      <c r="J1444" s="184">
        <v>-2.2833999999999999</v>
      </c>
      <c r="K1444" s="184">
        <v>-2.7827999999999999</v>
      </c>
      <c r="L1444" s="184">
        <v>-5.2817999999999996</v>
      </c>
      <c r="M1444" s="184">
        <v>10.520200000000001</v>
      </c>
      <c r="N1444" s="184">
        <v>0.27700000000000002</v>
      </c>
      <c r="O1444" s="184">
        <v>30.869299999999999</v>
      </c>
      <c r="P1444" s="184">
        <v>6.7283999999999997</v>
      </c>
      <c r="Q1444" s="184">
        <v>22.890799999999999</v>
      </c>
      <c r="R1444" s="184">
        <v>11.789099999999999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1051</v>
      </c>
      <c r="C1445" s="180">
        <v>119178</v>
      </c>
      <c r="D1445" s="183">
        <v>45022</v>
      </c>
      <c r="E1445" s="184">
        <v>267.73570000000001</v>
      </c>
      <c r="F1445" s="184">
        <v>0.42309999999999998</v>
      </c>
      <c r="G1445" s="184">
        <v>0.308</v>
      </c>
      <c r="H1445" s="184">
        <v>1.8976999999999999</v>
      </c>
      <c r="I1445" s="184">
        <v>1.7267999999999999</v>
      </c>
      <c r="J1445" s="184">
        <v>-1.5641</v>
      </c>
      <c r="K1445" s="184">
        <v>-1.4301999999999999</v>
      </c>
      <c r="L1445" s="184">
        <v>-1.9725999999999999</v>
      </c>
      <c r="M1445" s="184">
        <v>9.1983999999999995</v>
      </c>
      <c r="N1445" s="184">
        <v>-0.77290000000000003</v>
      </c>
      <c r="O1445" s="184">
        <v>34.014200000000002</v>
      </c>
      <c r="P1445" s="184">
        <v>13.0335</v>
      </c>
      <c r="Q1445" s="184">
        <v>17.9193</v>
      </c>
      <c r="R1445" s="184">
        <v>12.7599</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1991</v>
      </c>
      <c r="C1446" s="180">
        <v>102328</v>
      </c>
      <c r="D1446" s="183">
        <v>45022</v>
      </c>
      <c r="E1446" s="184">
        <v>241.86019999999999</v>
      </c>
      <c r="F1446" s="184">
        <v>0.42030000000000001</v>
      </c>
      <c r="G1446" s="184">
        <v>0.29899999999999999</v>
      </c>
      <c r="H1446" s="184">
        <v>1.8723000000000001</v>
      </c>
      <c r="I1446" s="184">
        <v>1.6834</v>
      </c>
      <c r="J1446" s="184">
        <v>-1.6613</v>
      </c>
      <c r="K1446" s="184">
        <v>-1.7411000000000001</v>
      </c>
      <c r="L1446" s="184">
        <v>-2.6004999999999998</v>
      </c>
      <c r="M1446" s="184">
        <v>8.1338000000000008</v>
      </c>
      <c r="N1446" s="184">
        <v>-2.0651999999999999</v>
      </c>
      <c r="O1446" s="184">
        <v>32.338099999999997</v>
      </c>
      <c r="P1446" s="184">
        <v>11.649699999999999</v>
      </c>
      <c r="Q1446" s="184">
        <v>11.703799999999999</v>
      </c>
      <c r="R1446" s="184">
        <v>11.334300000000001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1052</v>
      </c>
      <c r="C1447" s="180">
        <v>118872</v>
      </c>
      <c r="D1447" s="183">
        <v>45022</v>
      </c>
      <c r="E1447" s="184">
        <v>76.89</v>
      </c>
      <c r="F1447" s="184">
        <v>1.0647</v>
      </c>
      <c r="G1447" s="184">
        <v>1.0116000000000001</v>
      </c>
      <c r="H1447" s="184">
        <v>3.3746</v>
      </c>
      <c r="I1447" s="184">
        <v>1.9491000000000001</v>
      </c>
      <c r="J1447" s="184">
        <v>-2.7692999999999999</v>
      </c>
      <c r="K1447" s="184">
        <v>-4.4250999999999996</v>
      </c>
      <c r="L1447" s="184">
        <v>-2.0634000000000001</v>
      </c>
      <c r="M1447" s="184">
        <v>10.904400000000001</v>
      </c>
      <c r="N1447" s="184">
        <v>-2.3371</v>
      </c>
      <c r="O1447" s="184">
        <v>29.744</v>
      </c>
      <c r="P1447" s="184">
        <v>10.1806</v>
      </c>
      <c r="Q1447" s="184">
        <v>15.3757</v>
      </c>
      <c r="R1447" s="184">
        <v>10.022</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1053</v>
      </c>
      <c r="C1448" s="180">
        <v>100477</v>
      </c>
      <c r="D1448" s="183">
        <v>45022</v>
      </c>
      <c r="E1448" s="184">
        <v>73.48</v>
      </c>
      <c r="F1448" s="184">
        <v>1.0589999999999999</v>
      </c>
      <c r="G1448" s="184">
        <v>1.0034000000000001</v>
      </c>
      <c r="H1448" s="184">
        <v>3.3618999999999999</v>
      </c>
      <c r="I1448" s="184">
        <v>1.9280999999999999</v>
      </c>
      <c r="J1448" s="184">
        <v>-2.8041999999999998</v>
      </c>
      <c r="K1448" s="184">
        <v>-4.5094000000000003</v>
      </c>
      <c r="L1448" s="184">
        <v>-2.2351999999999999</v>
      </c>
      <c r="M1448" s="184">
        <v>10.6127</v>
      </c>
      <c r="N1448" s="184">
        <v>-2.6625999999999999</v>
      </c>
      <c r="O1448" s="184">
        <v>29.274699999999999</v>
      </c>
      <c r="P1448" s="184">
        <v>9.7288999999999994</v>
      </c>
      <c r="Q1448" s="184">
        <v>7.2217000000000002</v>
      </c>
      <c r="R1448" s="184">
        <v>9.6371000000000002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1054</v>
      </c>
      <c r="C1449" s="180">
        <v>148073</v>
      </c>
      <c r="D1449" s="183">
        <v>45022</v>
      </c>
      <c r="E1449" s="184">
        <v>27.99</v>
      </c>
      <c r="F1449" s="184">
        <v>0.6835</v>
      </c>
      <c r="G1449" s="184">
        <v>1.1565000000000001</v>
      </c>
      <c r="H1449" s="184">
        <v>2.6402999999999999</v>
      </c>
      <c r="I1449" s="184">
        <v>2.34</v>
      </c>
      <c r="J1449" s="184">
        <v>-1.5823</v>
      </c>
      <c r="K1449" s="184">
        <v>-2.5756999999999999</v>
      </c>
      <c r="L1449" s="184">
        <v>-7.9276</v>
      </c>
      <c r="M1449" s="184">
        <v>6.8728999999999996</v>
      </c>
      <c r="N1449" s="184">
        <v>-0.77990000000000004</v>
      </c>
      <c r="O1449" s="184">
        <v>39.600900000000003</v>
      </c>
      <c r="P1449" s="184"/>
      <c r="Q1449" s="184">
        <v>40.320099999999996</v>
      </c>
      <c r="R1449" s="184">
        <v>14.579700000000001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1055</v>
      </c>
      <c r="C1450" s="180">
        <v>148071</v>
      </c>
      <c r="D1450" s="183">
        <v>45022</v>
      </c>
      <c r="E1450" s="184">
        <v>26.89</v>
      </c>
      <c r="F1450" s="184">
        <v>0.67390000000000005</v>
      </c>
      <c r="G1450" s="184">
        <v>1.1662999999999999</v>
      </c>
      <c r="H1450" s="184">
        <v>2.5943999999999998</v>
      </c>
      <c r="I1450" s="184">
        <v>2.2433000000000001</v>
      </c>
      <c r="J1450" s="184">
        <v>-1.7178</v>
      </c>
      <c r="K1450" s="184">
        <v>-2.9592000000000001</v>
      </c>
      <c r="L1450" s="184">
        <v>-8.6305999999999994</v>
      </c>
      <c r="M1450" s="184">
        <v>5.6166999999999998</v>
      </c>
      <c r="N1450" s="184">
        <v>-2.2892000000000001</v>
      </c>
      <c r="O1450" s="184">
        <v>37.7973</v>
      </c>
      <c r="P1450" s="184"/>
      <c r="Q1450" s="184">
        <v>38.480699999999999</v>
      </c>
      <c r="R1450" s="184">
        <v>12.943199999999999</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1678</v>
      </c>
      <c r="C1451" s="180">
        <v>120726</v>
      </c>
      <c r="D1451" s="183">
        <v>45022</v>
      </c>
      <c r="E1451" s="184">
        <v>196.733</v>
      </c>
      <c r="F1451" s="184">
        <v>0.66259999999999997</v>
      </c>
      <c r="G1451" s="184">
        <v>0.84519999999999995</v>
      </c>
      <c r="H1451" s="184">
        <v>2.3712</v>
      </c>
      <c r="I1451" s="184">
        <v>2.1200999999999999</v>
      </c>
      <c r="J1451" s="184">
        <v>-2.6791999999999998</v>
      </c>
      <c r="K1451" s="184">
        <v>-3.6581999999999999</v>
      </c>
      <c r="L1451" s="184">
        <v>-6.7767999999999997</v>
      </c>
      <c r="M1451" s="184">
        <v>6.9093</v>
      </c>
      <c r="N1451" s="184">
        <v>-2.081</v>
      </c>
      <c r="O1451" s="184">
        <v>35.963099999999997</v>
      </c>
      <c r="P1451" s="184">
        <v>10.732799999999999</v>
      </c>
      <c r="Q1451" s="184">
        <v>17.8828</v>
      </c>
      <c r="R1451" s="184">
        <v>11.989699999999999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1728</v>
      </c>
      <c r="C1452" s="180">
        <v>120727</v>
      </c>
      <c r="D1452" s="183">
        <v>45022</v>
      </c>
      <c r="E1452" s="184">
        <v>134.165960210208</v>
      </c>
      <c r="F1452" s="184">
        <v>0.66249999999999998</v>
      </c>
      <c r="G1452" s="184">
        <v>0.84519999999999995</v>
      </c>
      <c r="H1452" s="184">
        <v>2.3711000000000002</v>
      </c>
      <c r="I1452" s="184">
        <v>2.1200999999999999</v>
      </c>
      <c r="J1452" s="184">
        <v>-2.6791999999999998</v>
      </c>
      <c r="K1452" s="184">
        <v>-3.6581999999999999</v>
      </c>
      <c r="L1452" s="184">
        <v>-6.7767999999999997</v>
      </c>
      <c r="M1452" s="184">
        <v>6.9093</v>
      </c>
      <c r="N1452" s="184">
        <v>-2.0811000000000002</v>
      </c>
      <c r="O1452" s="184">
        <v>35.964599999999997</v>
      </c>
      <c r="P1452" s="184">
        <v>10.733499999999999</v>
      </c>
      <c r="Q1452" s="184">
        <v>17.8841</v>
      </c>
      <c r="R1452" s="184">
        <v>11.989800000000001</v>
      </c>
    </row>
    <row r="1453" spans="1:34" x14ac:dyDescent="0.3">
      <c r="A1453" s="180" t="s">
        <v>1015</v>
      </c>
      <c r="B1453" s="180" t="s">
        <v>1679</v>
      </c>
      <c r="C1453" s="180">
        <v>102394</v>
      </c>
      <c r="D1453" s="183">
        <v>45022</v>
      </c>
      <c r="E1453" s="184">
        <v>180.23660000000001</v>
      </c>
      <c r="F1453" s="184">
        <v>0.66020000000000001</v>
      </c>
      <c r="G1453" s="184">
        <v>0.83819999999999995</v>
      </c>
      <c r="H1453" s="184">
        <v>2.3527</v>
      </c>
      <c r="I1453" s="184">
        <v>2.0878999999999999</v>
      </c>
      <c r="J1453" s="184">
        <v>-2.7469000000000001</v>
      </c>
      <c r="K1453" s="184">
        <v>-3.8826000000000001</v>
      </c>
      <c r="L1453" s="184">
        <v>-7.2263999999999999</v>
      </c>
      <c r="M1453" s="184">
        <v>6.1304999999999996</v>
      </c>
      <c r="N1453" s="184">
        <v>-3.0478999999999998</v>
      </c>
      <c r="O1453" s="184">
        <v>34.655999999999999</v>
      </c>
      <c r="P1453" s="184">
        <v>9.7188999999999997</v>
      </c>
      <c r="Q1453" s="184">
        <v>14.7759</v>
      </c>
      <c r="R1453" s="184">
        <v>10.887600000000001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1729</v>
      </c>
      <c r="C1454" s="180">
        <v>102393</v>
      </c>
      <c r="D1454" s="183">
        <v>45022</v>
      </c>
      <c r="E1454" s="184">
        <v>197.80066672738101</v>
      </c>
      <c r="F1454" s="184">
        <v>0.66020000000000001</v>
      </c>
      <c r="G1454" s="184">
        <v>0.83830000000000005</v>
      </c>
      <c r="H1454" s="184">
        <v>2.3527</v>
      </c>
      <c r="I1454" s="184">
        <v>2.0880000000000001</v>
      </c>
      <c r="J1454" s="184">
        <v>-2.7469000000000001</v>
      </c>
      <c r="K1454" s="184">
        <v>-3.8826000000000001</v>
      </c>
      <c r="L1454" s="184">
        <v>-7.2264999999999997</v>
      </c>
      <c r="M1454" s="184">
        <v>6.1306000000000003</v>
      </c>
      <c r="N1454" s="184">
        <v>-3.0478999999999998</v>
      </c>
      <c r="O1454" s="184">
        <v>34.655999999999999</v>
      </c>
      <c r="P1454" s="184">
        <v>9.7187999999999999</v>
      </c>
      <c r="Q1454" s="184">
        <v>17.001899999999999</v>
      </c>
      <c r="R1454" s="184">
        <v>10.887600000000001</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5" t="s">
        <v>27</v>
      </c>
      <c r="B1455" s="180"/>
      <c r="C1455" s="180"/>
      <c r="D1455" s="180"/>
      <c r="E1455" s="180"/>
      <c r="F1455" s="186">
        <v>0.6276211538461538</v>
      </c>
      <c r="G1455" s="186">
        <v>0.70485384615384605</v>
      </c>
      <c r="H1455" s="186">
        <v>2.1509326923076921</v>
      </c>
      <c r="I1455" s="186">
        <v>1.8901846153846149</v>
      </c>
      <c r="J1455" s="186">
        <v>-1.9454057692307694</v>
      </c>
      <c r="K1455" s="186">
        <v>-2.5543942307692302</v>
      </c>
      <c r="L1455" s="186">
        <v>-4.1619230769230766</v>
      </c>
      <c r="M1455" s="186">
        <v>9.1567403846153823</v>
      </c>
      <c r="N1455" s="186">
        <v>-0.58035961538461522</v>
      </c>
      <c r="O1455" s="186">
        <v>35.482967999999993</v>
      </c>
      <c r="P1455" s="186">
        <v>11.595663043478263</v>
      </c>
      <c r="Q1455" s="186">
        <v>16.812350000000002</v>
      </c>
      <c r="R1455" s="186">
        <v>13.138194230769233</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5" t="s">
        <v>407</v>
      </c>
      <c r="B1456" s="180"/>
      <c r="C1456" s="180"/>
      <c r="D1456" s="180"/>
      <c r="E1456" s="180"/>
      <c r="F1456" s="186">
        <v>0.64864999999999995</v>
      </c>
      <c r="G1456" s="186">
        <v>0.65034999999999998</v>
      </c>
      <c r="H1456" s="186">
        <v>2.0821000000000001</v>
      </c>
      <c r="I1456" s="186">
        <v>1.8654500000000001</v>
      </c>
      <c r="J1456" s="186">
        <v>-1.9378500000000001</v>
      </c>
      <c r="K1456" s="186">
        <v>-2.5210499999999998</v>
      </c>
      <c r="L1456" s="186">
        <v>-3.9959500000000001</v>
      </c>
      <c r="M1456" s="186">
        <v>9.3548000000000009</v>
      </c>
      <c r="N1456" s="186">
        <v>-1.1907000000000001</v>
      </c>
      <c r="O1456" s="186">
        <v>34.8996</v>
      </c>
      <c r="P1456" s="186">
        <v>11.695349999999999</v>
      </c>
      <c r="Q1456" s="186">
        <v>16.74465</v>
      </c>
      <c r="R1456" s="186">
        <v>12.76505</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2" t="s">
        <v>1056</v>
      </c>
      <c r="B1458" s="182"/>
      <c r="C1458" s="182"/>
      <c r="D1458" s="182"/>
      <c r="E1458" s="182"/>
      <c r="F1458" s="182"/>
      <c r="G1458" s="182"/>
      <c r="H1458" s="182"/>
      <c r="I1458" s="182"/>
      <c r="J1458" s="182"/>
      <c r="K1458" s="182"/>
      <c r="L1458" s="182"/>
      <c r="M1458" s="182"/>
      <c r="N1458" s="182"/>
      <c r="O1458" s="182"/>
      <c r="P1458" s="182"/>
      <c r="Q1458" s="182"/>
      <c r="R1458" s="182"/>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0" t="s">
        <v>1057</v>
      </c>
      <c r="B1459" s="180" t="s">
        <v>1058</v>
      </c>
      <c r="C1459" s="180">
        <v>101976</v>
      </c>
      <c r="D1459" s="183">
        <v>45022</v>
      </c>
      <c r="E1459" s="184">
        <v>313.60059999999999</v>
      </c>
      <c r="F1459" s="184">
        <v>28.258099999999999</v>
      </c>
      <c r="G1459" s="184">
        <v>14.099500000000001</v>
      </c>
      <c r="H1459" s="184">
        <v>14.1371</v>
      </c>
      <c r="I1459" s="184">
        <v>11.394299999999999</v>
      </c>
      <c r="J1459" s="184">
        <v>10.3918</v>
      </c>
      <c r="K1459" s="184">
        <v>7.6883999999999997</v>
      </c>
      <c r="L1459" s="184">
        <v>7.1741999999999999</v>
      </c>
      <c r="M1459" s="184">
        <v>6.5156000000000001</v>
      </c>
      <c r="N1459" s="184">
        <v>5.7568000000000001</v>
      </c>
      <c r="O1459" s="184">
        <v>5.18</v>
      </c>
      <c r="P1459" s="184">
        <v>6.2671999999999999</v>
      </c>
      <c r="Q1459" s="184">
        <v>6.7519999999999998</v>
      </c>
      <c r="R1459" s="184">
        <v>4.8639999999999999</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0" t="s">
        <v>1057</v>
      </c>
      <c r="B1460" s="180" t="s">
        <v>1059</v>
      </c>
      <c r="C1460" s="180">
        <v>119511</v>
      </c>
      <c r="D1460" s="183">
        <v>45022</v>
      </c>
      <c r="E1460" s="184">
        <v>316.77870000000001</v>
      </c>
      <c r="F1460" s="184">
        <v>28.389800000000001</v>
      </c>
      <c r="G1460" s="184">
        <v>14.2235</v>
      </c>
      <c r="H1460" s="184">
        <v>14.2585</v>
      </c>
      <c r="I1460" s="184">
        <v>11.5144</v>
      </c>
      <c r="J1460" s="184">
        <v>10.5151</v>
      </c>
      <c r="K1460" s="184">
        <v>7.8141999999999996</v>
      </c>
      <c r="L1460" s="184">
        <v>7.3003999999999998</v>
      </c>
      <c r="M1460" s="184">
        <v>6.6433</v>
      </c>
      <c r="N1460" s="184">
        <v>5.8853999999999997</v>
      </c>
      <c r="O1460" s="184">
        <v>5.3033000000000001</v>
      </c>
      <c r="P1460" s="184">
        <v>6.3973000000000004</v>
      </c>
      <c r="Q1460" s="184">
        <v>7.3731999999999998</v>
      </c>
      <c r="R1460" s="184">
        <v>4.9866999999999999</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80" t="s">
        <v>1057</v>
      </c>
      <c r="B1461" s="180" t="s">
        <v>1060</v>
      </c>
      <c r="C1461" s="180">
        <v>147567</v>
      </c>
      <c r="D1461" s="183">
        <v>45022</v>
      </c>
      <c r="E1461" s="184">
        <v>1219.9064000000001</v>
      </c>
      <c r="F1461" s="184">
        <v>31.0748</v>
      </c>
      <c r="G1461" s="184">
        <v>15.143599999999999</v>
      </c>
      <c r="H1461" s="184">
        <v>14.2362</v>
      </c>
      <c r="I1461" s="184">
        <v>11.701599999999999</v>
      </c>
      <c r="J1461" s="184">
        <v>10.4146</v>
      </c>
      <c r="K1461" s="184">
        <v>7.7092000000000001</v>
      </c>
      <c r="L1461" s="184">
        <v>7.1809000000000003</v>
      </c>
      <c r="M1461" s="184">
        <v>6.5542999999999996</v>
      </c>
      <c r="N1461" s="184">
        <v>5.8338000000000001</v>
      </c>
      <c r="O1461" s="184">
        <v>5.17</v>
      </c>
      <c r="P1461" s="184"/>
      <c r="Q1461" s="184">
        <v>5.5678999999999998</v>
      </c>
      <c r="R1461" s="184">
        <v>4.9389000000000003</v>
      </c>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0" t="s">
        <v>1057</v>
      </c>
      <c r="B1462" s="180" t="s">
        <v>1061</v>
      </c>
      <c r="C1462" s="180">
        <v>147568</v>
      </c>
      <c r="D1462" s="183">
        <v>45022</v>
      </c>
      <c r="E1462" s="184">
        <v>1213.2048</v>
      </c>
      <c r="F1462" s="184">
        <v>30.924099999999999</v>
      </c>
      <c r="G1462" s="184">
        <v>14.99</v>
      </c>
      <c r="H1462" s="184">
        <v>14.082800000000001</v>
      </c>
      <c r="I1462" s="184">
        <v>11.5473</v>
      </c>
      <c r="J1462" s="184">
        <v>10.259600000000001</v>
      </c>
      <c r="K1462" s="184">
        <v>7.5526</v>
      </c>
      <c r="L1462" s="184">
        <v>7.0216000000000003</v>
      </c>
      <c r="M1462" s="184">
        <v>6.3929999999999998</v>
      </c>
      <c r="N1462" s="184">
        <v>5.6710000000000003</v>
      </c>
      <c r="O1462" s="184">
        <v>5.0098000000000003</v>
      </c>
      <c r="P1462" s="184"/>
      <c r="Q1462" s="184">
        <v>5.4095000000000004</v>
      </c>
      <c r="R1462" s="184">
        <v>4.7770999999999999</v>
      </c>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2062</v>
      </c>
      <c r="C1463" s="180">
        <v>118384</v>
      </c>
      <c r="D1463" s="183">
        <v>45022</v>
      </c>
      <c r="E1463" s="184">
        <v>36.930500000000002</v>
      </c>
      <c r="F1463" s="184">
        <v>34.228700000000003</v>
      </c>
      <c r="G1463" s="184">
        <v>16.263500000000001</v>
      </c>
      <c r="H1463" s="184">
        <v>14.823700000000001</v>
      </c>
      <c r="I1463" s="184">
        <v>11.6294</v>
      </c>
      <c r="J1463" s="184">
        <v>10.4634</v>
      </c>
      <c r="K1463" s="184">
        <v>7.7294999999999998</v>
      </c>
      <c r="L1463" s="184">
        <v>7.0922000000000001</v>
      </c>
      <c r="M1463" s="184">
        <v>6.4104999999999999</v>
      </c>
      <c r="N1463" s="184">
        <v>5.673</v>
      </c>
      <c r="O1463" s="184">
        <v>4.8939000000000004</v>
      </c>
      <c r="P1463" s="184">
        <v>5.7168999999999999</v>
      </c>
      <c r="Q1463" s="184">
        <v>7.1440000000000001</v>
      </c>
      <c r="R1463" s="184">
        <v>4.7224000000000004</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2063</v>
      </c>
      <c r="C1464" s="180">
        <v>108756</v>
      </c>
      <c r="D1464" s="183">
        <v>45022</v>
      </c>
      <c r="E1464" s="184">
        <v>34.533999999999999</v>
      </c>
      <c r="F1464" s="184">
        <v>33.535400000000003</v>
      </c>
      <c r="G1464" s="184">
        <v>15.592000000000001</v>
      </c>
      <c r="H1464" s="184">
        <v>14.087300000000001</v>
      </c>
      <c r="I1464" s="184">
        <v>10.9016</v>
      </c>
      <c r="J1464" s="184">
        <v>9.7388999999999992</v>
      </c>
      <c r="K1464" s="184">
        <v>6.9981</v>
      </c>
      <c r="L1464" s="184">
        <v>6.3513000000000002</v>
      </c>
      <c r="M1464" s="184">
        <v>5.6654</v>
      </c>
      <c r="N1464" s="184">
        <v>4.9352999999999998</v>
      </c>
      <c r="O1464" s="184">
        <v>4.1505999999999998</v>
      </c>
      <c r="P1464" s="184">
        <v>4.9797000000000002</v>
      </c>
      <c r="Q1464" s="184">
        <v>6.3461999999999996</v>
      </c>
      <c r="R1464" s="184">
        <v>4.0075000000000003</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1852</v>
      </c>
      <c r="C1465" s="180">
        <v>147377</v>
      </c>
      <c r="D1465" s="183">
        <v>45022</v>
      </c>
      <c r="E1465" s="184">
        <v>1189.5736999999999</v>
      </c>
      <c r="F1465" s="184">
        <v>26.025700000000001</v>
      </c>
      <c r="G1465" s="184">
        <v>12.683299999999999</v>
      </c>
      <c r="H1465" s="184">
        <v>13.5037</v>
      </c>
      <c r="I1465" s="184">
        <v>11.245100000000001</v>
      </c>
      <c r="J1465" s="184">
        <v>10.0449</v>
      </c>
      <c r="K1465" s="184">
        <v>7.2717999999999998</v>
      </c>
      <c r="L1465" s="184">
        <v>6.7770999999999999</v>
      </c>
      <c r="M1465" s="184">
        <v>6.0701999999999998</v>
      </c>
      <c r="N1465" s="184">
        <v>5.2952000000000004</v>
      </c>
      <c r="O1465" s="184">
        <v>4.1204000000000001</v>
      </c>
      <c r="P1465" s="184"/>
      <c r="Q1465" s="184">
        <v>4.6741999999999999</v>
      </c>
      <c r="R1465" s="184">
        <v>4.3949999999999996</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1853</v>
      </c>
      <c r="C1466" s="180">
        <v>147382</v>
      </c>
      <c r="D1466" s="183">
        <v>45022</v>
      </c>
      <c r="E1466" s="184">
        <v>1177.5577000000001</v>
      </c>
      <c r="F1466" s="184">
        <v>25.838200000000001</v>
      </c>
      <c r="G1466" s="184">
        <v>12.494</v>
      </c>
      <c r="H1466" s="184">
        <v>13.313700000000001</v>
      </c>
      <c r="I1466" s="184">
        <v>11.054600000000001</v>
      </c>
      <c r="J1466" s="184">
        <v>9.8534000000000006</v>
      </c>
      <c r="K1466" s="184">
        <v>7.0785</v>
      </c>
      <c r="L1466" s="184">
        <v>6.5811999999999999</v>
      </c>
      <c r="M1466" s="184">
        <v>5.8707000000000003</v>
      </c>
      <c r="N1466" s="184">
        <v>5.0795000000000003</v>
      </c>
      <c r="O1466" s="184">
        <v>3.8471000000000002</v>
      </c>
      <c r="P1466" s="184"/>
      <c r="Q1466" s="184">
        <v>4.3949999999999996</v>
      </c>
      <c r="R1466" s="184">
        <v>4.1540999999999997</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1062</v>
      </c>
      <c r="C1467" s="180">
        <v>119106</v>
      </c>
      <c r="D1467" s="183">
        <v>45022</v>
      </c>
      <c r="E1467" s="184">
        <v>46.080199999999998</v>
      </c>
      <c r="F1467" s="184">
        <v>35.520499999999998</v>
      </c>
      <c r="G1467" s="184">
        <v>16.895099999999999</v>
      </c>
      <c r="H1467" s="184">
        <v>14.6113</v>
      </c>
      <c r="I1467" s="184">
        <v>11.370699999999999</v>
      </c>
      <c r="J1467" s="184">
        <v>10.156700000000001</v>
      </c>
      <c r="K1467" s="184">
        <v>7.6352000000000002</v>
      </c>
      <c r="L1467" s="184">
        <v>7.1723999999999997</v>
      </c>
      <c r="M1467" s="184">
        <v>6.4318</v>
      </c>
      <c r="N1467" s="184">
        <v>5.2167000000000003</v>
      </c>
      <c r="O1467" s="184">
        <v>4.9114000000000004</v>
      </c>
      <c r="P1467" s="184">
        <v>5.9093999999999998</v>
      </c>
      <c r="Q1467" s="184">
        <v>6.9245000000000001</v>
      </c>
      <c r="R1467" s="184">
        <v>4.5538999999999996</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1063</v>
      </c>
      <c r="C1468" s="180">
        <v>100087</v>
      </c>
      <c r="D1468" s="183">
        <v>45022</v>
      </c>
      <c r="E1468" s="184">
        <v>44.951099999999997</v>
      </c>
      <c r="F1468" s="184">
        <v>35.193199999999997</v>
      </c>
      <c r="G1468" s="184">
        <v>16.641500000000001</v>
      </c>
      <c r="H1468" s="184">
        <v>14.376799999999999</v>
      </c>
      <c r="I1468" s="184">
        <v>11.131</v>
      </c>
      <c r="J1468" s="184">
        <v>9.9024999999999999</v>
      </c>
      <c r="K1468" s="184">
        <v>7.3738000000000001</v>
      </c>
      <c r="L1468" s="184">
        <v>6.9189999999999996</v>
      </c>
      <c r="M1468" s="184">
        <v>6.1715</v>
      </c>
      <c r="N1468" s="184">
        <v>4.9555999999999996</v>
      </c>
      <c r="O1468" s="184">
        <v>4.6692</v>
      </c>
      <c r="P1468" s="184">
        <v>5.6589</v>
      </c>
      <c r="Q1468" s="184">
        <v>6.5955000000000004</v>
      </c>
      <c r="R1468" s="184">
        <v>4.3040000000000003</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1535</v>
      </c>
      <c r="C1469" s="180">
        <v>140237</v>
      </c>
      <c r="D1469" s="183">
        <v>45022</v>
      </c>
      <c r="E1469" s="184">
        <v>26.5961</v>
      </c>
      <c r="F1469" s="184">
        <v>28.1555</v>
      </c>
      <c r="G1469" s="184">
        <v>14.0603</v>
      </c>
      <c r="H1469" s="184">
        <v>13.7997</v>
      </c>
      <c r="I1469" s="184">
        <v>10.4621</v>
      </c>
      <c r="J1469" s="184">
        <v>9.9872999999999994</v>
      </c>
      <c r="K1469" s="184">
        <v>7.4269999999999996</v>
      </c>
      <c r="L1469" s="184">
        <v>6.7201000000000004</v>
      </c>
      <c r="M1469" s="184">
        <v>5.9104000000000001</v>
      </c>
      <c r="N1469" s="184">
        <v>5.1494999999999997</v>
      </c>
      <c r="O1469" s="184">
        <v>4.5896999999999997</v>
      </c>
      <c r="P1469" s="184">
        <v>7.0449999999999999</v>
      </c>
      <c r="Q1469" s="184">
        <v>7.4696999999999996</v>
      </c>
      <c r="R1469" s="184">
        <v>4.4579000000000004</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1536</v>
      </c>
      <c r="C1470" s="180">
        <v>140230</v>
      </c>
      <c r="D1470" s="183">
        <v>45022</v>
      </c>
      <c r="E1470" s="184">
        <v>20.963100000000001</v>
      </c>
      <c r="F1470" s="184">
        <v>27.3566</v>
      </c>
      <c r="G1470" s="184">
        <v>13.305300000000001</v>
      </c>
      <c r="H1470" s="184">
        <v>13.0524</v>
      </c>
      <c r="I1470" s="184">
        <v>9.7243999999999993</v>
      </c>
      <c r="J1470" s="184">
        <v>9.2439999999999998</v>
      </c>
      <c r="K1470" s="184">
        <v>6.6780999999999997</v>
      </c>
      <c r="L1470" s="184">
        <v>5.9608999999999996</v>
      </c>
      <c r="M1470" s="184">
        <v>5.1425999999999998</v>
      </c>
      <c r="N1470" s="184">
        <v>4.3781999999999996</v>
      </c>
      <c r="O1470" s="184">
        <v>3.7993000000000001</v>
      </c>
      <c r="P1470" s="184">
        <v>6.2751999999999999</v>
      </c>
      <c r="Q1470" s="184">
        <v>5.1322999999999999</v>
      </c>
      <c r="R1470" s="184">
        <v>3.6722999999999999</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1537</v>
      </c>
      <c r="C1471" s="180">
        <v>140229</v>
      </c>
      <c r="D1471" s="183">
        <v>45022</v>
      </c>
      <c r="E1471" s="184">
        <v>24.495000000000001</v>
      </c>
      <c r="F1471" s="184">
        <v>27.438500000000001</v>
      </c>
      <c r="G1471" s="184">
        <v>13.3261</v>
      </c>
      <c r="H1471" s="184">
        <v>13.057</v>
      </c>
      <c r="I1471" s="184">
        <v>9.7218</v>
      </c>
      <c r="J1471" s="184">
        <v>9.2482000000000006</v>
      </c>
      <c r="K1471" s="184">
        <v>6.6813000000000002</v>
      </c>
      <c r="L1471" s="184">
        <v>5.9648000000000003</v>
      </c>
      <c r="M1471" s="184">
        <v>5.1439000000000004</v>
      </c>
      <c r="N1471" s="184">
        <v>4.3796999999999997</v>
      </c>
      <c r="O1471" s="184">
        <v>3.8007</v>
      </c>
      <c r="P1471" s="184">
        <v>6.2762000000000002</v>
      </c>
      <c r="Q1471" s="184">
        <v>6.2473999999999998</v>
      </c>
      <c r="R1471" s="184">
        <v>3.6755</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1064</v>
      </c>
      <c r="C1472" s="180">
        <v>101357</v>
      </c>
      <c r="D1472" s="183">
        <v>45022</v>
      </c>
      <c r="E1472" s="184">
        <v>42.578400000000002</v>
      </c>
      <c r="F1472" s="184">
        <v>31.144400000000001</v>
      </c>
      <c r="G1472" s="184">
        <v>15.220800000000001</v>
      </c>
      <c r="H1472" s="184">
        <v>14.3179</v>
      </c>
      <c r="I1472" s="184">
        <v>10.858499999999999</v>
      </c>
      <c r="J1472" s="184">
        <v>10.2059</v>
      </c>
      <c r="K1472" s="184">
        <v>7.5137</v>
      </c>
      <c r="L1472" s="184">
        <v>6.8944000000000001</v>
      </c>
      <c r="M1472" s="184">
        <v>6.1669</v>
      </c>
      <c r="N1472" s="184">
        <v>5.4015000000000004</v>
      </c>
      <c r="O1472" s="184">
        <v>4.7468000000000004</v>
      </c>
      <c r="P1472" s="184">
        <v>5.9583000000000004</v>
      </c>
      <c r="Q1472" s="184">
        <v>7.0860000000000003</v>
      </c>
      <c r="R1472" s="184">
        <v>4.5321999999999996</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1065</v>
      </c>
      <c r="C1473" s="180">
        <v>118506</v>
      </c>
      <c r="D1473" s="183">
        <v>45022</v>
      </c>
      <c r="E1473" s="184">
        <v>43.843699999999998</v>
      </c>
      <c r="F1473" s="184">
        <v>31.412400000000002</v>
      </c>
      <c r="G1473" s="184">
        <v>15.448600000000001</v>
      </c>
      <c r="H1473" s="184">
        <v>14.542199999999999</v>
      </c>
      <c r="I1473" s="184">
        <v>11.0715</v>
      </c>
      <c r="J1473" s="184">
        <v>10.4198</v>
      </c>
      <c r="K1473" s="184">
        <v>7.7180999999999997</v>
      </c>
      <c r="L1473" s="184">
        <v>7.0861999999999998</v>
      </c>
      <c r="M1473" s="184">
        <v>6.3540999999999999</v>
      </c>
      <c r="N1473" s="184">
        <v>5.5858999999999996</v>
      </c>
      <c r="O1473" s="184">
        <v>4.9181999999999997</v>
      </c>
      <c r="P1473" s="184">
        <v>6.1337999999999999</v>
      </c>
      <c r="Q1473" s="184">
        <v>7.4516999999999998</v>
      </c>
      <c r="R1473" s="184">
        <v>4.7093999999999996</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1066</v>
      </c>
      <c r="C1474" s="180">
        <v>101993</v>
      </c>
      <c r="D1474" s="183">
        <v>45022</v>
      </c>
      <c r="E1474" s="184">
        <v>4852.3982999999998</v>
      </c>
      <c r="F1474" s="184">
        <v>28.470600000000001</v>
      </c>
      <c r="G1474" s="184">
        <v>13.680199999999999</v>
      </c>
      <c r="H1474" s="184">
        <v>13.237500000000001</v>
      </c>
      <c r="I1474" s="184">
        <v>10.8531</v>
      </c>
      <c r="J1474" s="184">
        <v>10.026400000000001</v>
      </c>
      <c r="K1474" s="184">
        <v>7.4279999999999999</v>
      </c>
      <c r="L1474" s="184">
        <v>6.9766000000000004</v>
      </c>
      <c r="M1474" s="184">
        <v>6.3550000000000004</v>
      </c>
      <c r="N1474" s="184">
        <v>5.6128999999999998</v>
      </c>
      <c r="O1474" s="184">
        <v>5.1063000000000001</v>
      </c>
      <c r="P1474" s="184">
        <v>6.1276999999999999</v>
      </c>
      <c r="Q1474" s="184">
        <v>6.9710999999999999</v>
      </c>
      <c r="R1474" s="184">
        <v>4.7512999999999996</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1067</v>
      </c>
      <c r="C1475" s="180">
        <v>119092</v>
      </c>
      <c r="D1475" s="183">
        <v>45022</v>
      </c>
      <c r="E1475" s="184">
        <v>4930.1760999999997</v>
      </c>
      <c r="F1475" s="184">
        <v>28.669899999999998</v>
      </c>
      <c r="G1475" s="184">
        <v>13.8811</v>
      </c>
      <c r="H1475" s="184">
        <v>13.4337</v>
      </c>
      <c r="I1475" s="184">
        <v>11.051299999999999</v>
      </c>
      <c r="J1475" s="184">
        <v>10.226900000000001</v>
      </c>
      <c r="K1475" s="184">
        <v>7.6311999999999998</v>
      </c>
      <c r="L1475" s="184">
        <v>7.1828000000000003</v>
      </c>
      <c r="M1475" s="184">
        <v>6.5625999999999998</v>
      </c>
      <c r="N1475" s="184">
        <v>5.8227000000000002</v>
      </c>
      <c r="O1475" s="184">
        <v>5.2801</v>
      </c>
      <c r="P1475" s="184">
        <v>6.3179999999999996</v>
      </c>
      <c r="Q1475" s="184">
        <v>7.2659000000000002</v>
      </c>
      <c r="R1475" s="184">
        <v>4.9317000000000002</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1971</v>
      </c>
      <c r="C1476" s="180">
        <v>151054</v>
      </c>
      <c r="D1476" s="183">
        <v>45022</v>
      </c>
      <c r="E1476" s="184">
        <v>35.197690115494197</v>
      </c>
      <c r="F1476" s="184">
        <v>33.316400000000002</v>
      </c>
      <c r="G1476" s="184">
        <v>15.4702</v>
      </c>
      <c r="H1476" s="184">
        <v>13.9049</v>
      </c>
      <c r="I1476" s="184">
        <v>11.1913</v>
      </c>
      <c r="J1476" s="184">
        <v>10.2386</v>
      </c>
      <c r="K1476" s="184">
        <v>7.4859</v>
      </c>
      <c r="L1476" s="184">
        <v>6.9135999999999997</v>
      </c>
      <c r="M1476" s="184">
        <v>6.2813999999999997</v>
      </c>
      <c r="N1476" s="184">
        <v>5.4457000000000004</v>
      </c>
      <c r="O1476" s="184">
        <v>4.6433999999999997</v>
      </c>
      <c r="P1476" s="184">
        <v>5.9950999999999999</v>
      </c>
      <c r="Q1476" s="184">
        <v>7.4436</v>
      </c>
      <c r="R1476" s="184">
        <v>4.5406000000000004</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1972</v>
      </c>
      <c r="C1477" s="180">
        <v>151048</v>
      </c>
      <c r="D1477" s="183">
        <v>45022</v>
      </c>
      <c r="E1477" s="184">
        <v>33.755062246887697</v>
      </c>
      <c r="F1477" s="184">
        <v>32.954300000000003</v>
      </c>
      <c r="G1477" s="184">
        <v>15.156599999999999</v>
      </c>
      <c r="H1477" s="184">
        <v>13.6036</v>
      </c>
      <c r="I1477" s="184">
        <v>10.900499999999999</v>
      </c>
      <c r="J1477" s="184">
        <v>9.9347999999999992</v>
      </c>
      <c r="K1477" s="184">
        <v>7.1093000000000002</v>
      </c>
      <c r="L1477" s="184">
        <v>6.4744000000000002</v>
      </c>
      <c r="M1477" s="184">
        <v>5.8177000000000003</v>
      </c>
      <c r="N1477" s="184">
        <v>4.9688999999999997</v>
      </c>
      <c r="O1477" s="184">
        <v>4.1547999999999998</v>
      </c>
      <c r="P1477" s="184">
        <v>5.4945000000000004</v>
      </c>
      <c r="Q1477" s="184">
        <v>7.1291000000000002</v>
      </c>
      <c r="R1477" s="184">
        <v>4.0590000000000002</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1068</v>
      </c>
      <c r="C1478" s="180">
        <v>103633</v>
      </c>
      <c r="D1478" s="183">
        <v>45022</v>
      </c>
      <c r="E1478" s="184">
        <v>321.68180000000001</v>
      </c>
      <c r="F1478" s="184">
        <v>32.184699999999999</v>
      </c>
      <c r="G1478" s="184">
        <v>14.977</v>
      </c>
      <c r="H1478" s="184">
        <v>14.641400000000001</v>
      </c>
      <c r="I1478" s="184">
        <v>11.697100000000001</v>
      </c>
      <c r="J1478" s="184">
        <v>10.3903</v>
      </c>
      <c r="K1478" s="184">
        <v>7.5147000000000004</v>
      </c>
      <c r="L1478" s="184">
        <v>7.0202</v>
      </c>
      <c r="M1478" s="184">
        <v>6.4126000000000003</v>
      </c>
      <c r="N1478" s="184">
        <v>5.6566999999999998</v>
      </c>
      <c r="O1478" s="184">
        <v>5.0034999999999998</v>
      </c>
      <c r="P1478" s="184">
        <v>6.0473999999999997</v>
      </c>
      <c r="Q1478" s="184">
        <v>7.0755999999999997</v>
      </c>
      <c r="R1478" s="184">
        <v>4.7309000000000001</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1069</v>
      </c>
      <c r="C1479" s="180">
        <v>120211</v>
      </c>
      <c r="D1479" s="183">
        <v>45022</v>
      </c>
      <c r="E1479" s="184">
        <v>324.86840000000001</v>
      </c>
      <c r="F1479" s="184">
        <v>32.2851</v>
      </c>
      <c r="G1479" s="184">
        <v>15.0777</v>
      </c>
      <c r="H1479" s="184">
        <v>14.741899999999999</v>
      </c>
      <c r="I1479" s="184">
        <v>11.7973</v>
      </c>
      <c r="J1479" s="184">
        <v>10.491099999999999</v>
      </c>
      <c r="K1479" s="184">
        <v>7.6165000000000003</v>
      </c>
      <c r="L1479" s="184">
        <v>7.1311999999999998</v>
      </c>
      <c r="M1479" s="184">
        <v>6.5294999999999996</v>
      </c>
      <c r="N1479" s="184">
        <v>5.7767999999999997</v>
      </c>
      <c r="O1479" s="184">
        <v>5.1273</v>
      </c>
      <c r="P1479" s="184">
        <v>6.1729000000000003</v>
      </c>
      <c r="Q1479" s="184">
        <v>7.2133000000000003</v>
      </c>
      <c r="R1479" s="184">
        <v>4.8532999999999999</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1070</v>
      </c>
      <c r="C1480" s="180">
        <v>144994</v>
      </c>
      <c r="D1480" s="183"/>
      <c r="E1480" s="184"/>
      <c r="F1480" s="184"/>
      <c r="G1480" s="184"/>
      <c r="H1480" s="184"/>
      <c r="I1480" s="184"/>
      <c r="J1480" s="184"/>
      <c r="K1480" s="184"/>
      <c r="L1480" s="184"/>
      <c r="M1480" s="184"/>
      <c r="N1480" s="184"/>
      <c r="O1480" s="184"/>
      <c r="P1480" s="184"/>
      <c r="Q1480" s="184"/>
      <c r="R1480" s="184"/>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1071</v>
      </c>
      <c r="C1481" s="180">
        <v>144997</v>
      </c>
      <c r="D1481" s="183"/>
      <c r="E1481" s="184"/>
      <c r="F1481" s="184"/>
      <c r="G1481" s="184"/>
      <c r="H1481" s="184"/>
      <c r="I1481" s="184"/>
      <c r="J1481" s="184"/>
      <c r="K1481" s="184"/>
      <c r="L1481" s="184"/>
      <c r="M1481" s="184"/>
      <c r="N1481" s="184"/>
      <c r="O1481" s="184"/>
      <c r="P1481" s="184"/>
      <c r="Q1481" s="184"/>
      <c r="R1481" s="184"/>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1072</v>
      </c>
      <c r="C1482" s="180">
        <v>112123</v>
      </c>
      <c r="D1482" s="183">
        <v>45022</v>
      </c>
      <c r="E1482" s="184">
        <v>2599.0119</v>
      </c>
      <c r="F1482" s="184">
        <v>37.935200000000002</v>
      </c>
      <c r="G1482" s="184">
        <v>16.6342</v>
      </c>
      <c r="H1482" s="184">
        <v>13.903499999999999</v>
      </c>
      <c r="I1482" s="184">
        <v>11.133900000000001</v>
      </c>
      <c r="J1482" s="184">
        <v>10.019399999999999</v>
      </c>
      <c r="K1482" s="184">
        <v>7.2018000000000004</v>
      </c>
      <c r="L1482" s="184">
        <v>6.7638999999999996</v>
      </c>
      <c r="M1482" s="184">
        <v>6.0250000000000004</v>
      </c>
      <c r="N1482" s="184">
        <v>4.8535000000000004</v>
      </c>
      <c r="O1482" s="184">
        <v>4.5362</v>
      </c>
      <c r="P1482" s="184">
        <v>5.5353000000000003</v>
      </c>
      <c r="Q1482" s="184">
        <v>7.2679</v>
      </c>
      <c r="R1482" s="184">
        <v>4.1849999999999996</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1073</v>
      </c>
      <c r="C1483" s="180">
        <v>120507</v>
      </c>
      <c r="D1483" s="183">
        <v>45022</v>
      </c>
      <c r="E1483" s="184">
        <v>2674.6469000000002</v>
      </c>
      <c r="F1483" s="184">
        <v>38.264400000000002</v>
      </c>
      <c r="G1483" s="184">
        <v>16.963699999999999</v>
      </c>
      <c r="H1483" s="184">
        <v>14.2339</v>
      </c>
      <c r="I1483" s="184">
        <v>11.465</v>
      </c>
      <c r="J1483" s="184">
        <v>10.3523</v>
      </c>
      <c r="K1483" s="184">
        <v>7.5377999999999998</v>
      </c>
      <c r="L1483" s="184">
        <v>7.1051000000000002</v>
      </c>
      <c r="M1483" s="184">
        <v>6.3703000000000003</v>
      </c>
      <c r="N1483" s="184">
        <v>5.1985999999999999</v>
      </c>
      <c r="O1483" s="184">
        <v>4.8929999999999998</v>
      </c>
      <c r="P1483" s="184">
        <v>5.8593000000000002</v>
      </c>
      <c r="Q1483" s="184">
        <v>7.4965000000000002</v>
      </c>
      <c r="R1483" s="184">
        <v>4.5385999999999997</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1074</v>
      </c>
      <c r="C1484" s="180">
        <v>143598</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1075</v>
      </c>
      <c r="C1485" s="180">
        <v>143597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1076</v>
      </c>
      <c r="C1486" s="180">
        <v>101893</v>
      </c>
      <c r="D1486" s="183">
        <v>45022</v>
      </c>
      <c r="E1486" s="184">
        <v>3809.9382999999998</v>
      </c>
      <c r="F1486" s="184">
        <v>28.305599999999998</v>
      </c>
      <c r="G1486" s="184">
        <v>14.0899</v>
      </c>
      <c r="H1486" s="184">
        <v>13.343500000000001</v>
      </c>
      <c r="I1486" s="184">
        <v>10.7417</v>
      </c>
      <c r="J1486" s="184">
        <v>10.0396</v>
      </c>
      <c r="K1486" s="184">
        <v>7.4790000000000001</v>
      </c>
      <c r="L1486" s="184">
        <v>6.9941000000000004</v>
      </c>
      <c r="M1486" s="184">
        <v>6.3548</v>
      </c>
      <c r="N1486" s="184">
        <v>5.7316000000000003</v>
      </c>
      <c r="O1486" s="184">
        <v>4.8545999999999996</v>
      </c>
      <c r="P1486" s="184">
        <v>5.9898999999999996</v>
      </c>
      <c r="Q1486" s="184">
        <v>7.0101000000000004</v>
      </c>
      <c r="R1486" s="184">
        <v>4.7945000000000002</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1077</v>
      </c>
      <c r="C1487" s="180">
        <v>119746</v>
      </c>
      <c r="D1487" s="183">
        <v>45022</v>
      </c>
      <c r="E1487" s="184">
        <v>3835.1444000000001</v>
      </c>
      <c r="F1487" s="184">
        <v>28.406300000000002</v>
      </c>
      <c r="G1487" s="184">
        <v>14.180099999999999</v>
      </c>
      <c r="H1487" s="184">
        <v>13.440200000000001</v>
      </c>
      <c r="I1487" s="184">
        <v>10.845700000000001</v>
      </c>
      <c r="J1487" s="184">
        <v>10.144</v>
      </c>
      <c r="K1487" s="184">
        <v>7.5842999999999998</v>
      </c>
      <c r="L1487" s="184">
        <v>7.1050000000000004</v>
      </c>
      <c r="M1487" s="184">
        <v>6.4657999999999998</v>
      </c>
      <c r="N1487" s="184">
        <v>5.8356000000000003</v>
      </c>
      <c r="O1487" s="184">
        <v>4.9497</v>
      </c>
      <c r="P1487" s="184">
        <v>6.0746000000000002</v>
      </c>
      <c r="Q1487" s="184">
        <v>7.1805000000000003</v>
      </c>
      <c r="R1487" s="184">
        <v>4.8851000000000004</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1078</v>
      </c>
      <c r="C1488" s="180">
        <v>103048</v>
      </c>
      <c r="D1488" s="183">
        <v>45022</v>
      </c>
      <c r="E1488" s="184">
        <v>3518.5524999999998</v>
      </c>
      <c r="F1488" s="184">
        <v>26.312899999999999</v>
      </c>
      <c r="G1488" s="184">
        <v>13.3551</v>
      </c>
      <c r="H1488" s="184">
        <v>13.349600000000001</v>
      </c>
      <c r="I1488" s="184">
        <v>10.874000000000001</v>
      </c>
      <c r="J1488" s="184">
        <v>9.9696999999999996</v>
      </c>
      <c r="K1488" s="184">
        <v>7.5350999999999999</v>
      </c>
      <c r="L1488" s="184">
        <v>7.0934999999999997</v>
      </c>
      <c r="M1488" s="184">
        <v>6.5057999999999998</v>
      </c>
      <c r="N1488" s="184">
        <v>5.8470000000000004</v>
      </c>
      <c r="O1488" s="184">
        <v>5.0384000000000002</v>
      </c>
      <c r="P1488" s="184">
        <v>6.1642000000000001</v>
      </c>
      <c r="Q1488" s="184">
        <v>7.3152999999999997</v>
      </c>
      <c r="R1488" s="184">
        <v>4.8841999999999999</v>
      </c>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1079</v>
      </c>
      <c r="C1489" s="180">
        <v>118719</v>
      </c>
      <c r="D1489" s="183">
        <v>45022</v>
      </c>
      <c r="E1489" s="184">
        <v>3553.5864999999999</v>
      </c>
      <c r="F1489" s="184">
        <v>26.443100000000001</v>
      </c>
      <c r="G1489" s="184">
        <v>13.525600000000001</v>
      </c>
      <c r="H1489" s="184">
        <v>13.494999999999999</v>
      </c>
      <c r="I1489" s="184">
        <v>11.0131</v>
      </c>
      <c r="J1489" s="184">
        <v>10.104699999999999</v>
      </c>
      <c r="K1489" s="184">
        <v>7.6689999999999996</v>
      </c>
      <c r="L1489" s="184">
        <v>7.2290000000000001</v>
      </c>
      <c r="M1489" s="184">
        <v>6.6340000000000003</v>
      </c>
      <c r="N1489" s="184">
        <v>5.9706000000000001</v>
      </c>
      <c r="O1489" s="184">
        <v>5.1508000000000003</v>
      </c>
      <c r="P1489" s="184">
        <v>6.2748999999999997</v>
      </c>
      <c r="Q1489" s="184">
        <v>7.2624000000000004</v>
      </c>
      <c r="R1489" s="184">
        <v>5.0000999999999998</v>
      </c>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1080</v>
      </c>
      <c r="C1490" s="180">
        <v>148161</v>
      </c>
      <c r="D1490" s="183">
        <v>45022</v>
      </c>
      <c r="E1490" s="184">
        <v>1160.4921999999999</v>
      </c>
      <c r="F1490" s="184">
        <v>36.697499999999998</v>
      </c>
      <c r="G1490" s="184">
        <v>16.885999999999999</v>
      </c>
      <c r="H1490" s="184">
        <v>14.876099999999999</v>
      </c>
      <c r="I1490" s="184">
        <v>11.6983</v>
      </c>
      <c r="J1490" s="184">
        <v>10.614599999999999</v>
      </c>
      <c r="K1490" s="184">
        <v>7.8437999999999999</v>
      </c>
      <c r="L1490" s="184">
        <v>7.3068999999999997</v>
      </c>
      <c r="M1490" s="184">
        <v>6.5846999999999998</v>
      </c>
      <c r="N1490" s="184">
        <v>5.9775</v>
      </c>
      <c r="O1490" s="184">
        <v>4.9359999999999999</v>
      </c>
      <c r="P1490" s="184"/>
      <c r="Q1490" s="184">
        <v>4.9432</v>
      </c>
      <c r="R1490" s="184">
        <v>4.9523999999999999</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1081</v>
      </c>
      <c r="C1491" s="180">
        <v>148159</v>
      </c>
      <c r="D1491" s="183">
        <v>45022</v>
      </c>
      <c r="E1491" s="184">
        <v>1134.5899999999999</v>
      </c>
      <c r="F1491" s="184">
        <v>36.337000000000003</v>
      </c>
      <c r="G1491" s="184">
        <v>16.523599999999998</v>
      </c>
      <c r="H1491" s="184">
        <v>14.513400000000001</v>
      </c>
      <c r="I1491" s="184">
        <v>11.331099999999999</v>
      </c>
      <c r="J1491" s="184">
        <v>10.2471</v>
      </c>
      <c r="K1491" s="184">
        <v>7.4720000000000004</v>
      </c>
      <c r="L1491" s="184">
        <v>6.9290000000000003</v>
      </c>
      <c r="M1491" s="184">
        <v>6.1224999999999996</v>
      </c>
      <c r="N1491" s="184">
        <v>5.4661</v>
      </c>
      <c r="O1491" s="184">
        <v>4.1657999999999999</v>
      </c>
      <c r="P1491" s="184"/>
      <c r="Q1491" s="184">
        <v>4.1780999999999997</v>
      </c>
      <c r="R1491" s="184">
        <v>4.2596999999999996</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1082</v>
      </c>
      <c r="C1492" s="180">
        <v>103464</v>
      </c>
      <c r="D1492" s="183"/>
      <c r="E1492" s="184"/>
      <c r="F1492" s="184"/>
      <c r="G1492" s="184"/>
      <c r="H1492" s="184"/>
      <c r="I1492" s="184"/>
      <c r="J1492" s="184"/>
      <c r="K1492" s="184"/>
      <c r="L1492" s="184"/>
      <c r="M1492" s="184"/>
      <c r="N1492" s="184"/>
      <c r="O1492" s="184"/>
      <c r="P1492" s="184"/>
      <c r="Q1492" s="184"/>
      <c r="R1492" s="184"/>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1083</v>
      </c>
      <c r="C1493" s="180">
        <v>120845</v>
      </c>
      <c r="D1493" s="183"/>
      <c r="E1493" s="184"/>
      <c r="F1493" s="184"/>
      <c r="G1493" s="184"/>
      <c r="H1493" s="184"/>
      <c r="I1493" s="184"/>
      <c r="J1493" s="184"/>
      <c r="K1493" s="184"/>
      <c r="L1493" s="184"/>
      <c r="M1493" s="184"/>
      <c r="N1493" s="184"/>
      <c r="O1493" s="184"/>
      <c r="P1493" s="184"/>
      <c r="Q1493" s="184"/>
      <c r="R1493" s="184"/>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1084</v>
      </c>
      <c r="C1494" s="180">
        <v>119821</v>
      </c>
      <c r="D1494" s="183">
        <v>45022</v>
      </c>
      <c r="E1494" s="184">
        <v>37.639899999999997</v>
      </c>
      <c r="F1494" s="184">
        <v>29.988800000000001</v>
      </c>
      <c r="G1494" s="184">
        <v>14.8224</v>
      </c>
      <c r="H1494" s="184">
        <v>13.9702</v>
      </c>
      <c r="I1494" s="184">
        <v>11.3673</v>
      </c>
      <c r="J1494" s="184">
        <v>10.3058</v>
      </c>
      <c r="K1494" s="184">
        <v>7.7321</v>
      </c>
      <c r="L1494" s="184">
        <v>7.1703000000000001</v>
      </c>
      <c r="M1494" s="184">
        <v>6.5433000000000003</v>
      </c>
      <c r="N1494" s="184">
        <v>5.7544000000000004</v>
      </c>
      <c r="O1494" s="184">
        <v>5.1154999999999999</v>
      </c>
      <c r="P1494" s="184">
        <v>6.1992000000000003</v>
      </c>
      <c r="Q1494" s="184">
        <v>7.5292000000000003</v>
      </c>
      <c r="R1494" s="184">
        <v>4.8739999999999997</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1085</v>
      </c>
      <c r="C1495" s="180">
        <v>102503</v>
      </c>
      <c r="D1495" s="183">
        <v>45022</v>
      </c>
      <c r="E1495" s="184">
        <v>35.471299999999999</v>
      </c>
      <c r="F1495" s="184">
        <v>29.350100000000001</v>
      </c>
      <c r="G1495" s="184">
        <v>14.285600000000001</v>
      </c>
      <c r="H1495" s="184">
        <v>13.4422</v>
      </c>
      <c r="I1495" s="184">
        <v>10.8346</v>
      </c>
      <c r="J1495" s="184">
        <v>9.7764000000000006</v>
      </c>
      <c r="K1495" s="184">
        <v>7.1946000000000003</v>
      </c>
      <c r="L1495" s="184">
        <v>6.6231999999999998</v>
      </c>
      <c r="M1495" s="184">
        <v>5.9889000000000001</v>
      </c>
      <c r="N1495" s="184">
        <v>5.1982999999999997</v>
      </c>
      <c r="O1495" s="184">
        <v>4.5564</v>
      </c>
      <c r="P1495" s="184">
        <v>5.5914999999999999</v>
      </c>
      <c r="Q1495" s="184">
        <v>6.9898999999999996</v>
      </c>
      <c r="R1495" s="184">
        <v>4.3209999999999997</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1086</v>
      </c>
      <c r="C1496" s="180">
        <v>145050</v>
      </c>
      <c r="D1496" s="183">
        <v>45022</v>
      </c>
      <c r="E1496" s="184">
        <v>12.8186</v>
      </c>
      <c r="F1496" s="184">
        <v>40.192900000000002</v>
      </c>
      <c r="G1496" s="184">
        <v>18.631699999999999</v>
      </c>
      <c r="H1496" s="184">
        <v>14.998100000000001</v>
      </c>
      <c r="I1496" s="184">
        <v>10.4757</v>
      </c>
      <c r="J1496" s="184">
        <v>9.7055000000000007</v>
      </c>
      <c r="K1496" s="184">
        <v>7.1736000000000004</v>
      </c>
      <c r="L1496" s="184">
        <v>6.7450999999999999</v>
      </c>
      <c r="M1496" s="184">
        <v>6.2583000000000002</v>
      </c>
      <c r="N1496" s="184">
        <v>5.6725000000000003</v>
      </c>
      <c r="O1496" s="184">
        <v>4.5523999999999996</v>
      </c>
      <c r="P1496" s="184"/>
      <c r="Q1496" s="184">
        <v>5.6360999999999999</v>
      </c>
      <c r="R1496" s="184">
        <v>4.5846</v>
      </c>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1087</v>
      </c>
      <c r="C1497" s="180">
        <v>145042</v>
      </c>
      <c r="D1497" s="183">
        <v>45022</v>
      </c>
      <c r="E1497" s="184">
        <v>12.7662</v>
      </c>
      <c r="F1497" s="184">
        <v>40.0715</v>
      </c>
      <c r="G1497" s="184">
        <v>18.6127</v>
      </c>
      <c r="H1497" s="184">
        <v>15.239800000000001</v>
      </c>
      <c r="I1497" s="184">
        <v>10.56</v>
      </c>
      <c r="J1497" s="184">
        <v>9.6988000000000003</v>
      </c>
      <c r="K1497" s="184">
        <v>7.1115000000000004</v>
      </c>
      <c r="L1497" s="184">
        <v>6.6662999999999997</v>
      </c>
      <c r="M1497" s="184">
        <v>6.1731999999999996</v>
      </c>
      <c r="N1497" s="184">
        <v>5.5948000000000002</v>
      </c>
      <c r="O1497" s="184">
        <v>4.4793000000000003</v>
      </c>
      <c r="P1497" s="184"/>
      <c r="Q1497" s="184">
        <v>5.5406000000000004</v>
      </c>
      <c r="R1497" s="184">
        <v>4.5039999999999996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1088</v>
      </c>
      <c r="C1498" s="180">
        <v>119424</v>
      </c>
      <c r="D1498" s="183">
        <v>45022</v>
      </c>
      <c r="E1498" s="184">
        <v>4055.9434999999999</v>
      </c>
      <c r="F1498" s="184">
        <v>31.906400000000001</v>
      </c>
      <c r="G1498" s="184">
        <v>16.004100000000001</v>
      </c>
      <c r="H1498" s="184">
        <v>14.6646</v>
      </c>
      <c r="I1498" s="184">
        <v>11.7827</v>
      </c>
      <c r="J1498" s="184">
        <v>10.5722</v>
      </c>
      <c r="K1498" s="184">
        <v>7.8449</v>
      </c>
      <c r="L1498" s="184">
        <v>7.3639000000000001</v>
      </c>
      <c r="M1498" s="184">
        <v>6.7220000000000004</v>
      </c>
      <c r="N1498" s="184">
        <v>5.9485000000000001</v>
      </c>
      <c r="O1498" s="184">
        <v>5.3380999999999998</v>
      </c>
      <c r="P1498" s="184">
        <v>4.8023999999999996</v>
      </c>
      <c r="Q1498" s="184">
        <v>6.5183</v>
      </c>
      <c r="R1498" s="184">
        <v>5.0730000000000004</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1089</v>
      </c>
      <c r="C1499" s="180">
        <v>101847</v>
      </c>
      <c r="D1499" s="183">
        <v>45022</v>
      </c>
      <c r="E1499" s="184">
        <v>4003.9339</v>
      </c>
      <c r="F1499" s="184">
        <v>31.658300000000001</v>
      </c>
      <c r="G1499" s="184">
        <v>15.6843</v>
      </c>
      <c r="H1499" s="184">
        <v>14.425700000000001</v>
      </c>
      <c r="I1499" s="184">
        <v>11.530200000000001</v>
      </c>
      <c r="J1499" s="184">
        <v>10.3306</v>
      </c>
      <c r="K1499" s="184">
        <v>7.5720999999999998</v>
      </c>
      <c r="L1499" s="184">
        <v>7.0880000000000001</v>
      </c>
      <c r="M1499" s="184">
        <v>6.4551999999999996</v>
      </c>
      <c r="N1499" s="184">
        <v>5.6836000000000002</v>
      </c>
      <c r="O1499" s="184">
        <v>5.1059000000000001</v>
      </c>
      <c r="P1499" s="184">
        <v>4.6116000000000001</v>
      </c>
      <c r="Q1499" s="184">
        <v>6.6577000000000002</v>
      </c>
      <c r="R1499" s="184">
        <v>4.8268000000000004</v>
      </c>
    </row>
    <row r="1500" spans="1:34" x14ac:dyDescent="0.3">
      <c r="A1500" s="180" t="s">
        <v>1057</v>
      </c>
      <c r="B1500" s="180" t="s">
        <v>1090</v>
      </c>
      <c r="C1500" s="180">
        <v>120299</v>
      </c>
      <c r="D1500" s="183">
        <v>45022</v>
      </c>
      <c r="E1500" s="184">
        <v>2639.3784000000001</v>
      </c>
      <c r="F1500" s="184">
        <v>28.0474</v>
      </c>
      <c r="G1500" s="184">
        <v>14.2324</v>
      </c>
      <c r="H1500" s="184">
        <v>14.098000000000001</v>
      </c>
      <c r="I1500" s="184">
        <v>11.394600000000001</v>
      </c>
      <c r="J1500" s="184">
        <v>10.142799999999999</v>
      </c>
      <c r="K1500" s="184">
        <v>7.7157999999999998</v>
      </c>
      <c r="L1500" s="184">
        <v>7.2</v>
      </c>
      <c r="M1500" s="184">
        <v>6.5683999999999996</v>
      </c>
      <c r="N1500" s="184">
        <v>5.8750999999999998</v>
      </c>
      <c r="O1500" s="184">
        <v>5.1455000000000002</v>
      </c>
      <c r="P1500" s="184">
        <v>6.2142999999999997</v>
      </c>
      <c r="Q1500" s="184">
        <v>7.2503000000000002</v>
      </c>
      <c r="R1500" s="184">
        <v>4.9358000000000004</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1091</v>
      </c>
      <c r="C1501" s="180">
        <v>112077</v>
      </c>
      <c r="D1501" s="183">
        <v>45022</v>
      </c>
      <c r="E1501" s="184">
        <v>2612.6071999999999</v>
      </c>
      <c r="F1501" s="184">
        <v>27.978200000000001</v>
      </c>
      <c r="G1501" s="184">
        <v>14.1623</v>
      </c>
      <c r="H1501" s="184">
        <v>14.027900000000001</v>
      </c>
      <c r="I1501" s="184">
        <v>11.324400000000001</v>
      </c>
      <c r="J1501" s="184">
        <v>10.0722</v>
      </c>
      <c r="K1501" s="184">
        <v>7.6444000000000001</v>
      </c>
      <c r="L1501" s="184">
        <v>7.1275000000000004</v>
      </c>
      <c r="M1501" s="184">
        <v>6.4950000000000001</v>
      </c>
      <c r="N1501" s="184">
        <v>5.7968999999999999</v>
      </c>
      <c r="O1501" s="184">
        <v>5.0548000000000002</v>
      </c>
      <c r="P1501" s="184">
        <v>6.1086999999999998</v>
      </c>
      <c r="Q1501" s="184">
        <v>7.2336999999999998</v>
      </c>
      <c r="R1501" s="184">
        <v>4.8499999999999996</v>
      </c>
      <c r="T1501" s="106"/>
      <c r="U1501" s="107"/>
      <c r="V1501" s="107"/>
      <c r="W1501" s="107"/>
      <c r="X1501" s="107"/>
      <c r="Y1501" s="107"/>
      <c r="Z1501" s="107"/>
      <c r="AA1501" s="107"/>
      <c r="AB1501" s="107"/>
      <c r="AC1501" s="107"/>
      <c r="AD1501" s="107"/>
      <c r="AE1501" s="107"/>
      <c r="AF1501" s="107"/>
      <c r="AG1501" s="107"/>
      <c r="AH1501" s="107"/>
    </row>
    <row r="1502" spans="1:34" x14ac:dyDescent="0.3">
      <c r="A1502" s="185" t="s">
        <v>27</v>
      </c>
      <c r="B1502" s="180"/>
      <c r="C1502" s="180"/>
      <c r="D1502" s="180"/>
      <c r="E1502" s="180"/>
      <c r="F1502" s="186">
        <v>31.358716216216216</v>
      </c>
      <c r="G1502" s="186">
        <v>15.060097297297299</v>
      </c>
      <c r="H1502" s="186">
        <v>14.048243243243245</v>
      </c>
      <c r="I1502" s="186">
        <v>11.113275675675679</v>
      </c>
      <c r="J1502" s="186">
        <v>10.114862162162161</v>
      </c>
      <c r="K1502" s="186">
        <v>7.458564864864865</v>
      </c>
      <c r="L1502" s="186">
        <v>6.9299000000000008</v>
      </c>
      <c r="M1502" s="186">
        <v>6.261356756756757</v>
      </c>
      <c r="N1502" s="186">
        <v>5.4833891891891895</v>
      </c>
      <c r="O1502" s="186">
        <v>4.7648162162162162</v>
      </c>
      <c r="P1502" s="186">
        <v>5.9379103448275874</v>
      </c>
      <c r="Q1502" s="186">
        <v>6.5858783783783794</v>
      </c>
      <c r="R1502" s="186">
        <v>4.5969324324324319</v>
      </c>
      <c r="T1502" s="106"/>
      <c r="U1502" s="107"/>
      <c r="V1502" s="107"/>
      <c r="W1502" s="107"/>
      <c r="X1502" s="107"/>
      <c r="Y1502" s="107"/>
      <c r="Z1502" s="107"/>
      <c r="AA1502" s="107"/>
      <c r="AB1502" s="107"/>
      <c r="AC1502" s="107"/>
      <c r="AD1502" s="107"/>
      <c r="AE1502" s="107"/>
      <c r="AF1502" s="107"/>
      <c r="AG1502" s="107"/>
      <c r="AH1502" s="107"/>
    </row>
    <row r="1503" spans="1:34" x14ac:dyDescent="0.3">
      <c r="A1503" s="185" t="s">
        <v>407</v>
      </c>
      <c r="B1503" s="180"/>
      <c r="C1503" s="180"/>
      <c r="D1503" s="180"/>
      <c r="E1503" s="180"/>
      <c r="F1503" s="186">
        <v>31.0748</v>
      </c>
      <c r="G1503" s="186">
        <v>14.99</v>
      </c>
      <c r="H1503" s="186">
        <v>14.087300000000001</v>
      </c>
      <c r="I1503" s="186">
        <v>11.133900000000001</v>
      </c>
      <c r="J1503" s="186">
        <v>10.144</v>
      </c>
      <c r="K1503" s="186">
        <v>7.5350999999999999</v>
      </c>
      <c r="L1503" s="186">
        <v>7.0216000000000003</v>
      </c>
      <c r="M1503" s="186">
        <v>6.3703000000000003</v>
      </c>
      <c r="N1503" s="186">
        <v>5.6566999999999998</v>
      </c>
      <c r="O1503" s="186">
        <v>4.9114000000000004</v>
      </c>
      <c r="P1503" s="186">
        <v>6.0746000000000002</v>
      </c>
      <c r="Q1503" s="186">
        <v>7.0101000000000004</v>
      </c>
      <c r="R1503" s="186">
        <v>4.7224000000000004</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82" t="s">
        <v>1092</v>
      </c>
      <c r="B1505" s="182"/>
      <c r="C1505" s="182"/>
      <c r="D1505" s="182"/>
      <c r="E1505" s="182"/>
      <c r="F1505" s="182"/>
      <c r="G1505" s="182"/>
      <c r="H1505" s="182"/>
      <c r="I1505" s="182"/>
      <c r="J1505" s="182"/>
      <c r="K1505" s="182"/>
      <c r="L1505" s="182"/>
      <c r="M1505" s="182"/>
      <c r="N1505" s="182"/>
      <c r="O1505" s="182"/>
      <c r="P1505" s="182"/>
      <c r="Q1505" s="182"/>
      <c r="R1505" s="182"/>
      <c r="T1505" s="106"/>
      <c r="U1505" s="107"/>
      <c r="V1505" s="107"/>
      <c r="W1505" s="107"/>
      <c r="X1505" s="107"/>
      <c r="Y1505" s="107"/>
      <c r="Z1505" s="107"/>
      <c r="AA1505" s="107"/>
      <c r="AB1505" s="107"/>
      <c r="AC1505" s="107"/>
      <c r="AD1505" s="107"/>
      <c r="AE1505" s="107"/>
      <c r="AF1505" s="107"/>
      <c r="AG1505" s="107"/>
      <c r="AH1505" s="107"/>
    </row>
    <row r="1506" spans="1:34" x14ac:dyDescent="0.3">
      <c r="A1506" s="180" t="s">
        <v>1093</v>
      </c>
      <c r="B1506" s="180" t="s">
        <v>1094</v>
      </c>
      <c r="C1506" s="180">
        <v>120524</v>
      </c>
      <c r="D1506" s="183">
        <v>45022</v>
      </c>
      <c r="E1506" s="184">
        <v>32.450699999999998</v>
      </c>
      <c r="F1506" s="184">
        <v>0.17630000000000001</v>
      </c>
      <c r="G1506" s="184">
        <v>1.385</v>
      </c>
      <c r="H1506" s="184">
        <v>3.2130999999999998</v>
      </c>
      <c r="I1506" s="184">
        <v>2.9232999999999998</v>
      </c>
      <c r="J1506" s="184">
        <v>0.29110000000000003</v>
      </c>
      <c r="K1506" s="184">
        <v>-0.4894</v>
      </c>
      <c r="L1506" s="184">
        <v>-1.7204999999999999</v>
      </c>
      <c r="M1506" s="184">
        <v>5.2941000000000003</v>
      </c>
      <c r="N1506" s="184">
        <v>-4.7450000000000001</v>
      </c>
      <c r="O1506" s="184">
        <v>20.849299999999999</v>
      </c>
      <c r="P1506" s="184">
        <v>10.378299999999999</v>
      </c>
      <c r="Q1506" s="184">
        <v>9.5793999999999997</v>
      </c>
      <c r="R1506" s="184">
        <v>7.2892000000000001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80" t="s">
        <v>1093</v>
      </c>
      <c r="B1507" s="180" t="s">
        <v>1095</v>
      </c>
      <c r="C1507" s="180">
        <v>113064</v>
      </c>
      <c r="D1507" s="183">
        <v>45022</v>
      </c>
      <c r="E1507" s="184">
        <v>28.656199999999998</v>
      </c>
      <c r="F1507" s="184">
        <v>0.17269999999999999</v>
      </c>
      <c r="G1507" s="184">
        <v>1.3740000000000001</v>
      </c>
      <c r="H1507" s="184">
        <v>3.1833999999999998</v>
      </c>
      <c r="I1507" s="184">
        <v>2.8736999999999999</v>
      </c>
      <c r="J1507" s="184">
        <v>0.18529999999999999</v>
      </c>
      <c r="K1507" s="184">
        <v>-0.80759999999999998</v>
      </c>
      <c r="L1507" s="184">
        <v>-2.3769</v>
      </c>
      <c r="M1507" s="184">
        <v>4.2035999999999998</v>
      </c>
      <c r="N1507" s="184">
        <v>-6.0904999999999996</v>
      </c>
      <c r="O1507" s="184">
        <v>19.008700000000001</v>
      </c>
      <c r="P1507" s="184">
        <v>8.8622999999999994</v>
      </c>
      <c r="Q1507" s="184">
        <v>8.6946999999999992</v>
      </c>
      <c r="R1507" s="184">
        <v>5.6405000000000003</v>
      </c>
      <c r="T1507" s="106"/>
      <c r="U1507" s="107"/>
      <c r="V1507" s="107"/>
      <c r="W1507" s="107"/>
      <c r="X1507" s="107"/>
      <c r="Y1507" s="107"/>
      <c r="Z1507" s="107"/>
      <c r="AA1507" s="107"/>
      <c r="AB1507" s="107"/>
      <c r="AC1507" s="107"/>
      <c r="AD1507" s="107"/>
      <c r="AE1507" s="107"/>
      <c r="AF1507" s="107"/>
      <c r="AG1507" s="107"/>
      <c r="AH1507" s="107"/>
    </row>
    <row r="1508" spans="1:34" x14ac:dyDescent="0.3">
      <c r="A1508" s="180" t="s">
        <v>1093</v>
      </c>
      <c r="B1508" s="180" t="s">
        <v>1096</v>
      </c>
      <c r="C1508" s="180">
        <v>103131</v>
      </c>
      <c r="D1508" s="183">
        <v>45022</v>
      </c>
      <c r="E1508" s="184">
        <v>50.484000000000002</v>
      </c>
      <c r="F1508" s="184">
        <v>0.16270000000000001</v>
      </c>
      <c r="G1508" s="184">
        <v>0.81269999999999998</v>
      </c>
      <c r="H1508" s="184">
        <v>2.0085000000000002</v>
      </c>
      <c r="I1508" s="184">
        <v>2.1282000000000001</v>
      </c>
      <c r="J1508" s="184">
        <v>1.4121999999999999</v>
      </c>
      <c r="K1508" s="184">
        <v>1.4100999999999999</v>
      </c>
      <c r="L1508" s="184">
        <v>4.2003000000000004</v>
      </c>
      <c r="M1508" s="184">
        <v>9.1263000000000005</v>
      </c>
      <c r="N1508" s="184">
        <v>4.7972999999999999</v>
      </c>
      <c r="O1508" s="184">
        <v>23.493300000000001</v>
      </c>
      <c r="P1508" s="184">
        <v>9.9948999999999995</v>
      </c>
      <c r="Q1508" s="184">
        <v>9.6090999999999998</v>
      </c>
      <c r="R1508" s="184">
        <v>10.703099999999999</v>
      </c>
      <c r="T1508" s="106"/>
      <c r="U1508" s="107"/>
      <c r="V1508" s="107"/>
      <c r="W1508" s="107"/>
      <c r="X1508" s="107"/>
      <c r="Y1508" s="107"/>
      <c r="Z1508" s="107"/>
      <c r="AA1508" s="107"/>
      <c r="AB1508" s="107"/>
      <c r="AC1508" s="107"/>
      <c r="AD1508" s="107"/>
      <c r="AE1508" s="107"/>
      <c r="AF1508" s="107"/>
      <c r="AG1508" s="107"/>
      <c r="AH1508" s="107"/>
    </row>
    <row r="1509" spans="1:34" x14ac:dyDescent="0.3">
      <c r="A1509" s="180" t="s">
        <v>1093</v>
      </c>
      <c r="B1509" s="180" t="s">
        <v>1097</v>
      </c>
      <c r="C1509" s="180">
        <v>119131</v>
      </c>
      <c r="D1509" s="183">
        <v>45022</v>
      </c>
      <c r="E1509" s="184">
        <v>54.859000000000002</v>
      </c>
      <c r="F1509" s="184">
        <v>0.16619999999999999</v>
      </c>
      <c r="G1509" s="184">
        <v>0.82340000000000002</v>
      </c>
      <c r="H1509" s="184">
        <v>2.0348000000000002</v>
      </c>
      <c r="I1509" s="184">
        <v>2.1772999999999998</v>
      </c>
      <c r="J1509" s="184">
        <v>1.5193000000000001</v>
      </c>
      <c r="K1509" s="184">
        <v>1.7225999999999999</v>
      </c>
      <c r="L1509" s="184">
        <v>4.8669000000000002</v>
      </c>
      <c r="M1509" s="184">
        <v>10.196300000000001</v>
      </c>
      <c r="N1509" s="184">
        <v>6.1657000000000002</v>
      </c>
      <c r="O1509" s="184">
        <v>25.110399999999998</v>
      </c>
      <c r="P1509" s="184">
        <v>11.158099999999999</v>
      </c>
      <c r="Q1509" s="184">
        <v>10.7966</v>
      </c>
      <c r="R1509" s="184">
        <v>12.2651</v>
      </c>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1098</v>
      </c>
      <c r="C1510" s="180">
        <v>101144</v>
      </c>
      <c r="D1510" s="183">
        <v>45022</v>
      </c>
      <c r="E1510" s="184">
        <v>484.05410000000001</v>
      </c>
      <c r="F1510" s="184">
        <v>8.6400000000000005E-2</v>
      </c>
      <c r="G1510" s="184">
        <v>0.43359999999999999</v>
      </c>
      <c r="H1510" s="184">
        <v>2.1082000000000001</v>
      </c>
      <c r="I1510" s="184">
        <v>1.7662</v>
      </c>
      <c r="J1510" s="184">
        <v>0.751</v>
      </c>
      <c r="K1510" s="184">
        <v>0.93510000000000004</v>
      </c>
      <c r="L1510" s="184">
        <v>6.1656000000000004</v>
      </c>
      <c r="M1510" s="184">
        <v>15.5532</v>
      </c>
      <c r="N1510" s="184">
        <v>8.4395000000000007</v>
      </c>
      <c r="O1510" s="184">
        <v>32.684800000000003</v>
      </c>
      <c r="P1510" s="184">
        <v>13.6023</v>
      </c>
      <c r="Q1510" s="184">
        <v>20.897099999999998</v>
      </c>
      <c r="R1510" s="184">
        <v>20.437799999999999</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1099</v>
      </c>
      <c r="C1511" s="180">
        <v>120334</v>
      </c>
      <c r="D1511" s="183">
        <v>45022</v>
      </c>
      <c r="E1511" s="184">
        <v>523.71389999999997</v>
      </c>
      <c r="F1511" s="184">
        <v>8.7999999999999995E-2</v>
      </c>
      <c r="G1511" s="184">
        <v>0.43840000000000001</v>
      </c>
      <c r="H1511" s="184">
        <v>2.1212</v>
      </c>
      <c r="I1511" s="184">
        <v>1.7887999999999999</v>
      </c>
      <c r="J1511" s="184">
        <v>0.80120000000000002</v>
      </c>
      <c r="K1511" s="184">
        <v>1.1024</v>
      </c>
      <c r="L1511" s="184">
        <v>6.5244</v>
      </c>
      <c r="M1511" s="184">
        <v>16.1341</v>
      </c>
      <c r="N1511" s="184">
        <v>9.1620000000000008</v>
      </c>
      <c r="O1511" s="184">
        <v>33.531300000000002</v>
      </c>
      <c r="P1511" s="184">
        <v>14.415900000000001</v>
      </c>
      <c r="Q1511" s="184">
        <v>15.712</v>
      </c>
      <c r="R1511" s="184">
        <v>21.2089</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1680</v>
      </c>
      <c r="C1512" s="180">
        <v>148454</v>
      </c>
      <c r="D1512" s="183">
        <v>45022</v>
      </c>
      <c r="E1512" s="184">
        <v>11.319900000000001</v>
      </c>
      <c r="F1512" s="184">
        <v>-4.24E-2</v>
      </c>
      <c r="G1512" s="184">
        <v>0.65439999999999998</v>
      </c>
      <c r="H1512" s="184">
        <v>1.7885</v>
      </c>
      <c r="I1512" s="184">
        <v>1.2929999999999999</v>
      </c>
      <c r="J1512" s="184">
        <v>0.41510000000000002</v>
      </c>
      <c r="K1512" s="184">
        <v>0.44990000000000002</v>
      </c>
      <c r="L1512" s="184">
        <v>2.4824000000000002</v>
      </c>
      <c r="M1512" s="184">
        <v>5.1585999999999999</v>
      </c>
      <c r="N1512" s="184">
        <v>1.1021000000000001</v>
      </c>
      <c r="O1512" s="184"/>
      <c r="P1512" s="184"/>
      <c r="Q1512" s="184">
        <v>4.7506000000000004</v>
      </c>
      <c r="R1512" s="184">
        <v>3.9329000000000001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1681</v>
      </c>
      <c r="C1513" s="180">
        <v>148455</v>
      </c>
      <c r="D1513" s="183">
        <v>45022</v>
      </c>
      <c r="E1513" s="184">
        <v>10.925000000000001</v>
      </c>
      <c r="F1513" s="184">
        <v>-4.5699999999999998E-2</v>
      </c>
      <c r="G1513" s="184">
        <v>0.64490000000000003</v>
      </c>
      <c r="H1513" s="184">
        <v>1.8022</v>
      </c>
      <c r="I1513" s="184">
        <v>1.2887</v>
      </c>
      <c r="J1513" s="184">
        <v>0.35920000000000002</v>
      </c>
      <c r="K1513" s="184">
        <v>0.21560000000000001</v>
      </c>
      <c r="L1513" s="184">
        <v>1.9618</v>
      </c>
      <c r="M1513" s="184">
        <v>4.3357999999999999</v>
      </c>
      <c r="N1513" s="184">
        <v>-3.2000000000000001E-2</v>
      </c>
      <c r="O1513" s="184"/>
      <c r="P1513" s="184"/>
      <c r="Q1513" s="184">
        <v>3.3673999999999999</v>
      </c>
      <c r="R1513" s="184">
        <v>2.6227999999999998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1748</v>
      </c>
      <c r="C1514" s="180">
        <v>119176</v>
      </c>
      <c r="D1514" s="183"/>
      <c r="E1514" s="184"/>
      <c r="F1514" s="184"/>
      <c r="G1514" s="184"/>
      <c r="H1514" s="184"/>
      <c r="I1514" s="184"/>
      <c r="J1514" s="184"/>
      <c r="K1514" s="184"/>
      <c r="L1514" s="184"/>
      <c r="M1514" s="184"/>
      <c r="N1514" s="184"/>
      <c r="O1514" s="184"/>
      <c r="P1514" s="184"/>
      <c r="Q1514" s="184"/>
      <c r="R1514" s="184"/>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1804</v>
      </c>
      <c r="C1515" s="180">
        <v>114855</v>
      </c>
      <c r="D1515" s="183"/>
      <c r="E1515" s="184"/>
      <c r="F1515" s="184"/>
      <c r="G1515" s="184"/>
      <c r="H1515" s="184"/>
      <c r="I1515" s="184"/>
      <c r="J1515" s="184"/>
      <c r="K1515" s="184"/>
      <c r="L1515" s="184"/>
      <c r="M1515" s="184"/>
      <c r="N1515" s="184"/>
      <c r="O1515" s="184"/>
      <c r="P1515" s="184"/>
      <c r="Q1515" s="184"/>
      <c r="R1515" s="184"/>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1682</v>
      </c>
      <c r="C1516" s="180">
        <v>148457</v>
      </c>
      <c r="D1516" s="183">
        <v>45022</v>
      </c>
      <c r="E1516" s="184">
        <v>14.299099999999999</v>
      </c>
      <c r="F1516" s="184">
        <v>0.152</v>
      </c>
      <c r="G1516" s="184">
        <v>0.51880000000000004</v>
      </c>
      <c r="H1516" s="184">
        <v>2.3067000000000002</v>
      </c>
      <c r="I1516" s="184">
        <v>3.0083000000000002</v>
      </c>
      <c r="J1516" s="184">
        <v>1.1415999999999999</v>
      </c>
      <c r="K1516" s="184">
        <v>1.7424999999999999</v>
      </c>
      <c r="L1516" s="184">
        <v>5.6585999999999999</v>
      </c>
      <c r="M1516" s="184">
        <v>10.6305</v>
      </c>
      <c r="N1516" s="184">
        <v>4.3715000000000002</v>
      </c>
      <c r="O1516" s="184"/>
      <c r="P1516" s="184"/>
      <c r="Q1516" s="184">
        <v>14.7119</v>
      </c>
      <c r="R1516" s="184">
        <v>11.603999999999999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1683</v>
      </c>
      <c r="C1517" s="180">
        <v>148459</v>
      </c>
      <c r="D1517" s="183">
        <v>45022</v>
      </c>
      <c r="E1517" s="184">
        <v>13.756399999999999</v>
      </c>
      <c r="F1517" s="184">
        <v>0.14849999999999999</v>
      </c>
      <c r="G1517" s="184">
        <v>0.50849999999999995</v>
      </c>
      <c r="H1517" s="184">
        <v>2.2772999999999999</v>
      </c>
      <c r="I1517" s="184">
        <v>2.9569999999999999</v>
      </c>
      <c r="J1517" s="184">
        <v>1.0259</v>
      </c>
      <c r="K1517" s="184">
        <v>1.3766</v>
      </c>
      <c r="L1517" s="184">
        <v>4.8681999999999999</v>
      </c>
      <c r="M1517" s="184">
        <v>9.4017999999999997</v>
      </c>
      <c r="N1517" s="184">
        <v>2.8984999999999999</v>
      </c>
      <c r="O1517" s="184"/>
      <c r="P1517" s="184"/>
      <c r="Q1517" s="184">
        <v>13.021000000000001</v>
      </c>
      <c r="R1517" s="184">
        <v>10.022399999999999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1100</v>
      </c>
      <c r="C1518" s="180">
        <v>101072</v>
      </c>
      <c r="D1518" s="183">
        <v>45022</v>
      </c>
      <c r="E1518" s="184">
        <v>85.753100000000003</v>
      </c>
      <c r="F1518" s="184">
        <v>0.27960000000000002</v>
      </c>
      <c r="G1518" s="184">
        <v>1.1635</v>
      </c>
      <c r="H1518" s="184">
        <v>2.4691000000000001</v>
      </c>
      <c r="I1518" s="184">
        <v>2.0931999999999999</v>
      </c>
      <c r="J1518" s="184">
        <v>-8.9800000000000005E-2</v>
      </c>
      <c r="K1518" s="184">
        <v>-2.8835000000000002</v>
      </c>
      <c r="L1518" s="184">
        <v>0.29509999999999997</v>
      </c>
      <c r="M1518" s="184">
        <v>14.9612</v>
      </c>
      <c r="N1518" s="184">
        <v>2.9045000000000001</v>
      </c>
      <c r="O1518" s="184">
        <v>40.062800000000003</v>
      </c>
      <c r="P1518" s="184">
        <v>19.456499999999998</v>
      </c>
      <c r="Q1518" s="184">
        <v>10.231199999999999</v>
      </c>
      <c r="R1518" s="184">
        <v>22.818999999999999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1101</v>
      </c>
      <c r="C1519" s="180">
        <v>120821</v>
      </c>
      <c r="D1519" s="183">
        <v>45022</v>
      </c>
      <c r="E1519" s="184">
        <v>89.212199999999996</v>
      </c>
      <c r="F1519" s="184">
        <v>0.2843</v>
      </c>
      <c r="G1519" s="184">
        <v>1.1776</v>
      </c>
      <c r="H1519" s="184">
        <v>2.5066999999999999</v>
      </c>
      <c r="I1519" s="184">
        <v>2.1589999999999998</v>
      </c>
      <c r="J1519" s="184">
        <v>5.3900000000000003E-2</v>
      </c>
      <c r="K1519" s="184">
        <v>-2.4763000000000002</v>
      </c>
      <c r="L1519" s="184">
        <v>1.1867000000000001</v>
      </c>
      <c r="M1519" s="184">
        <v>16.5001</v>
      </c>
      <c r="N1519" s="184">
        <v>4.7416</v>
      </c>
      <c r="O1519" s="184">
        <v>42.050199999999997</v>
      </c>
      <c r="P1519" s="184">
        <v>20.404499999999999</v>
      </c>
      <c r="Q1519" s="184">
        <v>13.4687</v>
      </c>
      <c r="R1519" s="184">
        <v>25.082799999999999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1102</v>
      </c>
      <c r="C1520" s="180">
        <v>119843</v>
      </c>
      <c r="D1520" s="183">
        <v>45022</v>
      </c>
      <c r="E1520" s="184">
        <v>43.489100000000001</v>
      </c>
      <c r="F1520" s="184">
        <v>0.51770000000000005</v>
      </c>
      <c r="G1520" s="184">
        <v>1.2323</v>
      </c>
      <c r="H1520" s="184">
        <v>2.2147000000000001</v>
      </c>
      <c r="I1520" s="184">
        <v>2.2774999999999999</v>
      </c>
      <c r="J1520" s="184">
        <v>2.2774999999999999</v>
      </c>
      <c r="K1520" s="184">
        <v>1.6343000000000001</v>
      </c>
      <c r="L1520" s="184">
        <v>3.8786</v>
      </c>
      <c r="M1520" s="184">
        <v>11.2509</v>
      </c>
      <c r="N1520" s="184">
        <v>6.4058000000000002</v>
      </c>
      <c r="O1520" s="184">
        <v>16.7593</v>
      </c>
      <c r="P1520" s="184">
        <v>9.8596000000000004</v>
      </c>
      <c r="Q1520" s="184">
        <v>10.779500000000001</v>
      </c>
      <c r="R1520" s="184">
        <v>10.883900000000001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1103</v>
      </c>
      <c r="C1521" s="180">
        <v>103408</v>
      </c>
      <c r="D1521" s="183">
        <v>45022</v>
      </c>
      <c r="E1521" s="184">
        <v>40.031700000000001</v>
      </c>
      <c r="F1521" s="184">
        <v>0.51500000000000001</v>
      </c>
      <c r="G1521" s="184">
        <v>1.2243999999999999</v>
      </c>
      <c r="H1521" s="184">
        <v>2.1936</v>
      </c>
      <c r="I1521" s="184">
        <v>2.2414000000000001</v>
      </c>
      <c r="J1521" s="184">
        <v>2.1970000000000001</v>
      </c>
      <c r="K1521" s="184">
        <v>1.4023000000000001</v>
      </c>
      <c r="L1521" s="184">
        <v>3.3994</v>
      </c>
      <c r="M1521" s="184">
        <v>10.480700000000001</v>
      </c>
      <c r="N1521" s="184">
        <v>5.4344999999999999</v>
      </c>
      <c r="O1521" s="184">
        <v>15.802199999999999</v>
      </c>
      <c r="P1521" s="184">
        <v>8.9253999999999998</v>
      </c>
      <c r="Q1521" s="184">
        <v>8.3186</v>
      </c>
      <c r="R1521" s="184">
        <v>9.8955000000000002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1104</v>
      </c>
      <c r="C1522" s="180">
        <v>148053</v>
      </c>
      <c r="D1522" s="183">
        <v>45022</v>
      </c>
      <c r="E1522" s="184">
        <v>17.137499999999999</v>
      </c>
      <c r="F1522" s="184">
        <v>0.27439999999999998</v>
      </c>
      <c r="G1522" s="184">
        <v>0.4466</v>
      </c>
      <c r="H1522" s="184">
        <v>1.5905</v>
      </c>
      <c r="I1522" s="184">
        <v>1.3520000000000001</v>
      </c>
      <c r="J1522" s="184">
        <v>-0.54200000000000004</v>
      </c>
      <c r="K1522" s="184">
        <v>-0.45939999999999998</v>
      </c>
      <c r="L1522" s="184">
        <v>3.1162000000000001</v>
      </c>
      <c r="M1522" s="184">
        <v>11.1288</v>
      </c>
      <c r="N1522" s="184">
        <v>4.2598000000000003</v>
      </c>
      <c r="O1522" s="184">
        <v>25.009599999999999</v>
      </c>
      <c r="P1522" s="184"/>
      <c r="Q1522" s="184">
        <v>19.042200000000001</v>
      </c>
      <c r="R1522" s="184">
        <v>12.0595</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1105</v>
      </c>
      <c r="C1523" s="180">
        <v>148050</v>
      </c>
      <c r="D1523" s="183">
        <v>45022</v>
      </c>
      <c r="E1523" s="184">
        <v>16.192900000000002</v>
      </c>
      <c r="F1523" s="184">
        <v>0.27</v>
      </c>
      <c r="G1523" s="184">
        <v>0.43290000000000001</v>
      </c>
      <c r="H1523" s="184">
        <v>1.5533999999999999</v>
      </c>
      <c r="I1523" s="184">
        <v>1.286</v>
      </c>
      <c r="J1523" s="184">
        <v>-0.6875</v>
      </c>
      <c r="K1523" s="184">
        <v>-0.89480000000000004</v>
      </c>
      <c r="L1523" s="184">
        <v>2.2065999999999999</v>
      </c>
      <c r="M1523" s="184">
        <v>9.6306999999999992</v>
      </c>
      <c r="N1523" s="184">
        <v>2.4108999999999998</v>
      </c>
      <c r="O1523" s="184">
        <v>22.779599999999999</v>
      </c>
      <c r="P1523" s="184"/>
      <c r="Q1523" s="184">
        <v>16.8782</v>
      </c>
      <c r="R1523" s="184">
        <v>10.0792</v>
      </c>
    </row>
    <row r="1524" spans="1:34" x14ac:dyDescent="0.3">
      <c r="A1524" s="180" t="s">
        <v>1093</v>
      </c>
      <c r="B1524" s="180" t="s">
        <v>1106</v>
      </c>
      <c r="C1524" s="180">
        <v>120760</v>
      </c>
      <c r="D1524" s="183">
        <v>45022</v>
      </c>
      <c r="E1524" s="184">
        <v>50.116500000000002</v>
      </c>
      <c r="F1524" s="184">
        <v>-1.9599999999999999E-2</v>
      </c>
      <c r="G1524" s="184">
        <v>0.31730000000000003</v>
      </c>
      <c r="H1524" s="184">
        <v>1.0188999999999999</v>
      </c>
      <c r="I1524" s="184">
        <v>1.6865000000000001</v>
      </c>
      <c r="J1524" s="184">
        <v>0.56000000000000005</v>
      </c>
      <c r="K1524" s="184">
        <v>1.2416</v>
      </c>
      <c r="L1524" s="184">
        <v>3.3214999999999999</v>
      </c>
      <c r="M1524" s="184">
        <v>13.216900000000001</v>
      </c>
      <c r="N1524" s="184">
        <v>4.9230999999999998</v>
      </c>
      <c r="O1524" s="184">
        <v>19.2775</v>
      </c>
      <c r="P1524" s="184">
        <v>7.5340999999999996</v>
      </c>
      <c r="Q1524" s="184">
        <v>7.6029999999999998</v>
      </c>
      <c r="R1524" s="184">
        <v>8.5028000000000006</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1107</v>
      </c>
      <c r="C1525" s="180">
        <v>111599</v>
      </c>
      <c r="D1525" s="183">
        <v>45022</v>
      </c>
      <c r="E1525" s="184">
        <v>46.233600000000003</v>
      </c>
      <c r="F1525" s="184">
        <v>-2.18E-2</v>
      </c>
      <c r="G1525" s="184">
        <v>0.31030000000000002</v>
      </c>
      <c r="H1525" s="184">
        <v>1.0003</v>
      </c>
      <c r="I1525" s="184">
        <v>1.6538999999999999</v>
      </c>
      <c r="J1525" s="184">
        <v>0.48899999999999999</v>
      </c>
      <c r="K1525" s="184">
        <v>1.0275000000000001</v>
      </c>
      <c r="L1525" s="184">
        <v>2.8913000000000002</v>
      </c>
      <c r="M1525" s="184">
        <v>12.5214</v>
      </c>
      <c r="N1525" s="184">
        <v>4.0305999999999997</v>
      </c>
      <c r="O1525" s="184">
        <v>18.299299999999999</v>
      </c>
      <c r="P1525" s="184">
        <v>6.6196999999999999</v>
      </c>
      <c r="Q1525" s="184">
        <v>11.2934</v>
      </c>
      <c r="R1525" s="184">
        <v>7.5858999999999996</v>
      </c>
      <c r="T1525" s="106"/>
      <c r="U1525" s="107"/>
      <c r="V1525" s="107"/>
      <c r="W1525" s="107"/>
      <c r="X1525" s="107"/>
      <c r="Y1525" s="107"/>
      <c r="Z1525" s="107"/>
      <c r="AA1525" s="107"/>
      <c r="AB1525" s="107"/>
      <c r="AC1525" s="107"/>
      <c r="AD1525" s="107"/>
      <c r="AE1525" s="107"/>
      <c r="AF1525" s="107"/>
      <c r="AG1525" s="107"/>
      <c r="AH1525" s="107"/>
    </row>
    <row r="1526" spans="1:34" x14ac:dyDescent="0.3">
      <c r="A1526" s="185" t="s">
        <v>27</v>
      </c>
      <c r="B1526" s="180"/>
      <c r="C1526" s="180"/>
      <c r="D1526" s="180"/>
      <c r="E1526" s="180"/>
      <c r="F1526" s="186">
        <v>0.17579444444444448</v>
      </c>
      <c r="G1526" s="186">
        <v>0.7721444444444443</v>
      </c>
      <c r="H1526" s="186">
        <v>2.0772833333333334</v>
      </c>
      <c r="I1526" s="186">
        <v>2.0529999999999995</v>
      </c>
      <c r="J1526" s="186">
        <v>0.67555555555555558</v>
      </c>
      <c r="K1526" s="186">
        <v>0.34719444444444447</v>
      </c>
      <c r="L1526" s="186">
        <v>2.9403444444444444</v>
      </c>
      <c r="M1526" s="186">
        <v>10.54027777777778</v>
      </c>
      <c r="N1526" s="186">
        <v>3.3988833333333326</v>
      </c>
      <c r="O1526" s="186">
        <v>25.337021428571429</v>
      </c>
      <c r="P1526" s="186">
        <v>11.767633333333334</v>
      </c>
      <c r="Q1526" s="186">
        <v>11.59747777777778</v>
      </c>
      <c r="R1526" s="186">
        <v>11.813072222222225</v>
      </c>
      <c r="T1526" s="106"/>
      <c r="U1526" s="107"/>
      <c r="V1526" s="107"/>
      <c r="W1526" s="107"/>
      <c r="X1526" s="107"/>
      <c r="Y1526" s="107"/>
      <c r="Z1526" s="107"/>
      <c r="AA1526" s="107"/>
      <c r="AB1526" s="107"/>
      <c r="AC1526" s="107"/>
      <c r="AD1526" s="107"/>
      <c r="AE1526" s="107"/>
      <c r="AF1526" s="107"/>
      <c r="AG1526" s="107"/>
      <c r="AH1526" s="107"/>
    </row>
    <row r="1527" spans="1:34" x14ac:dyDescent="0.3">
      <c r="A1527" s="185" t="s">
        <v>407</v>
      </c>
      <c r="B1527" s="180"/>
      <c r="C1527" s="180"/>
      <c r="D1527" s="180"/>
      <c r="E1527" s="180"/>
      <c r="F1527" s="186">
        <v>0.16444999999999999</v>
      </c>
      <c r="G1527" s="186">
        <v>0.64965000000000006</v>
      </c>
      <c r="H1527" s="186">
        <v>2.1147</v>
      </c>
      <c r="I1527" s="186">
        <v>2.1107</v>
      </c>
      <c r="J1527" s="186">
        <v>0.52449999999999997</v>
      </c>
      <c r="K1527" s="186">
        <v>0.98130000000000006</v>
      </c>
      <c r="L1527" s="186">
        <v>3.2188499999999998</v>
      </c>
      <c r="M1527" s="186">
        <v>10.5556</v>
      </c>
      <c r="N1527" s="186">
        <v>4.3156499999999998</v>
      </c>
      <c r="O1527" s="186">
        <v>23.13645</v>
      </c>
      <c r="P1527" s="186">
        <v>10.186599999999999</v>
      </c>
      <c r="Q1527" s="186">
        <v>10.78805</v>
      </c>
      <c r="R1527" s="186">
        <v>10.39115</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82" t="s">
        <v>1108</v>
      </c>
      <c r="B1529" s="182"/>
      <c r="C1529" s="182"/>
      <c r="D1529" s="182"/>
      <c r="E1529" s="182"/>
      <c r="F1529" s="182"/>
      <c r="G1529" s="182"/>
      <c r="H1529" s="182"/>
      <c r="I1529" s="182"/>
      <c r="J1529" s="182"/>
      <c r="K1529" s="182"/>
      <c r="L1529" s="182"/>
      <c r="M1529" s="182"/>
      <c r="N1529" s="182"/>
      <c r="O1529" s="182"/>
      <c r="P1529" s="182"/>
      <c r="Q1529" s="182"/>
      <c r="R1529" s="182"/>
      <c r="T1529" s="106"/>
      <c r="U1529" s="107"/>
      <c r="V1529" s="107"/>
      <c r="W1529" s="107"/>
      <c r="X1529" s="107"/>
      <c r="Y1529" s="107"/>
      <c r="Z1529" s="107"/>
      <c r="AA1529" s="107"/>
      <c r="AB1529" s="107"/>
      <c r="AC1529" s="107"/>
      <c r="AD1529" s="107"/>
      <c r="AE1529" s="107"/>
      <c r="AF1529" s="107"/>
      <c r="AG1529" s="107"/>
      <c r="AH1529" s="107"/>
    </row>
    <row r="1530" spans="1:34" x14ac:dyDescent="0.3">
      <c r="A1530" s="180" t="s">
        <v>1109</v>
      </c>
      <c r="B1530" s="180" t="s">
        <v>1854</v>
      </c>
      <c r="C1530" s="180">
        <v>119354</v>
      </c>
      <c r="D1530" s="183">
        <v>45022</v>
      </c>
      <c r="E1530" s="184">
        <v>184.77180000000001</v>
      </c>
      <c r="F1530" s="184">
        <v>0.73670000000000002</v>
      </c>
      <c r="G1530" s="184">
        <v>1.2979000000000001</v>
      </c>
      <c r="H1530" s="184">
        <v>2.6793</v>
      </c>
      <c r="I1530" s="184">
        <v>2.4666999999999999</v>
      </c>
      <c r="J1530" s="184">
        <v>-1.3476999999999999</v>
      </c>
      <c r="K1530" s="184">
        <v>-1.5279</v>
      </c>
      <c r="L1530" s="184">
        <v>-0.3891</v>
      </c>
      <c r="M1530" s="184">
        <v>11.7994</v>
      </c>
      <c r="N1530" s="184">
        <v>-3.8895</v>
      </c>
      <c r="O1530" s="184">
        <v>33.502800000000001</v>
      </c>
      <c r="P1530" s="184">
        <v>12.137600000000001</v>
      </c>
      <c r="Q1530" s="184">
        <v>13.4534</v>
      </c>
      <c r="R1530" s="184">
        <v>14.6493</v>
      </c>
      <c r="T1530" s="106"/>
      <c r="U1530" s="107"/>
      <c r="V1530" s="107"/>
      <c r="W1530" s="107"/>
      <c r="X1530" s="107"/>
      <c r="Y1530" s="107"/>
      <c r="Z1530" s="107"/>
      <c r="AA1530" s="107"/>
      <c r="AB1530" s="107"/>
      <c r="AC1530" s="107"/>
      <c r="AD1530" s="107"/>
      <c r="AE1530" s="107"/>
      <c r="AF1530" s="107"/>
      <c r="AG1530" s="107"/>
      <c r="AH1530" s="107"/>
    </row>
    <row r="1531" spans="1:34" x14ac:dyDescent="0.3">
      <c r="A1531" s="180" t="s">
        <v>1109</v>
      </c>
      <c r="B1531" s="180" t="s">
        <v>1874</v>
      </c>
      <c r="C1531" s="180">
        <v>102020</v>
      </c>
      <c r="D1531" s="183">
        <v>45022</v>
      </c>
      <c r="E1531" s="184">
        <v>168.54130000000001</v>
      </c>
      <c r="F1531" s="184">
        <v>0.73380000000000001</v>
      </c>
      <c r="G1531" s="184">
        <v>1.2892999999999999</v>
      </c>
      <c r="H1531" s="184">
        <v>2.6558000000000002</v>
      </c>
      <c r="I1531" s="184">
        <v>2.4302000000000001</v>
      </c>
      <c r="J1531" s="184">
        <v>-1.4330000000000001</v>
      </c>
      <c r="K1531" s="184">
        <v>-1.7857000000000001</v>
      </c>
      <c r="L1531" s="184">
        <v>-0.93379999999999996</v>
      </c>
      <c r="M1531" s="184">
        <v>10.886699999999999</v>
      </c>
      <c r="N1531" s="184">
        <v>-4.9166999999999996</v>
      </c>
      <c r="O1531" s="184">
        <v>32.2971</v>
      </c>
      <c r="P1531" s="184">
        <v>11.1319</v>
      </c>
      <c r="Q1531" s="184">
        <v>15.52</v>
      </c>
      <c r="R1531" s="184">
        <v>13.5444</v>
      </c>
      <c r="T1531" s="106"/>
      <c r="U1531" s="107"/>
      <c r="V1531" s="107"/>
      <c r="W1531" s="107"/>
      <c r="X1531" s="107"/>
      <c r="Y1531" s="107"/>
      <c r="Z1531" s="107"/>
      <c r="AA1531" s="107"/>
      <c r="AB1531" s="107"/>
      <c r="AC1531" s="107"/>
      <c r="AD1531" s="107"/>
      <c r="AE1531" s="107"/>
      <c r="AF1531" s="107"/>
      <c r="AG1531" s="107"/>
      <c r="AH1531" s="107"/>
    </row>
    <row r="1532" spans="1:34" x14ac:dyDescent="0.3">
      <c r="A1532" s="180" t="s">
        <v>1109</v>
      </c>
      <c r="B1532" s="180" t="s">
        <v>1110</v>
      </c>
      <c r="C1532" s="180">
        <v>113460</v>
      </c>
      <c r="D1532" s="183"/>
      <c r="E1532" s="184"/>
      <c r="F1532" s="184"/>
      <c r="G1532" s="184"/>
      <c r="H1532" s="184"/>
      <c r="I1532" s="184"/>
      <c r="J1532" s="184"/>
      <c r="K1532" s="184"/>
      <c r="L1532" s="184"/>
      <c r="M1532" s="184"/>
      <c r="N1532" s="184"/>
      <c r="O1532" s="184"/>
      <c r="P1532" s="184"/>
      <c r="Q1532" s="184"/>
      <c r="R1532" s="184"/>
      <c r="T1532" s="106"/>
      <c r="U1532" s="107"/>
      <c r="V1532" s="107"/>
      <c r="W1532" s="107"/>
      <c r="X1532" s="107"/>
      <c r="Y1532" s="107"/>
      <c r="Z1532" s="107"/>
      <c r="AA1532" s="107"/>
      <c r="AB1532" s="107"/>
      <c r="AC1532" s="107"/>
      <c r="AD1532" s="107"/>
      <c r="AE1532" s="107"/>
      <c r="AF1532" s="107"/>
      <c r="AG1532" s="107"/>
      <c r="AH1532" s="107"/>
    </row>
    <row r="1533" spans="1:34" x14ac:dyDescent="0.3">
      <c r="A1533" s="180" t="s">
        <v>1109</v>
      </c>
      <c r="B1533" s="180" t="s">
        <v>1111</v>
      </c>
      <c r="C1533" s="180">
        <v>119988</v>
      </c>
      <c r="D1533" s="183"/>
      <c r="E1533" s="184"/>
      <c r="F1533" s="184"/>
      <c r="G1533" s="184"/>
      <c r="H1533" s="184"/>
      <c r="I1533" s="184"/>
      <c r="J1533" s="184"/>
      <c r="K1533" s="184"/>
      <c r="L1533" s="184"/>
      <c r="M1533" s="184"/>
      <c r="N1533" s="184"/>
      <c r="O1533" s="184"/>
      <c r="P1533" s="184"/>
      <c r="Q1533" s="184"/>
      <c r="R1533" s="184"/>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1112</v>
      </c>
      <c r="C1534" s="180">
        <v>101228</v>
      </c>
      <c r="D1534" s="183">
        <v>45022</v>
      </c>
      <c r="E1534" s="184">
        <v>458.31</v>
      </c>
      <c r="F1534" s="184">
        <v>0.2888</v>
      </c>
      <c r="G1534" s="184">
        <v>0.50880000000000003</v>
      </c>
      <c r="H1534" s="184">
        <v>2.0849000000000002</v>
      </c>
      <c r="I1534" s="184">
        <v>2.1644999999999999</v>
      </c>
      <c r="J1534" s="184">
        <v>-0.97660000000000002</v>
      </c>
      <c r="K1534" s="184">
        <v>-1.0899000000000001</v>
      </c>
      <c r="L1534" s="184">
        <v>-2.2000000000000001E-3</v>
      </c>
      <c r="M1534" s="184">
        <v>10.8636</v>
      </c>
      <c r="N1534" s="184">
        <v>1.3803000000000001</v>
      </c>
      <c r="O1534" s="184">
        <v>32.546100000000003</v>
      </c>
      <c r="P1534" s="184">
        <v>10.693</v>
      </c>
      <c r="Q1534" s="184">
        <v>14.346299999999999</v>
      </c>
      <c r="R1534" s="184">
        <v>13.5588</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1113</v>
      </c>
      <c r="C1535" s="180">
        <v>120599</v>
      </c>
      <c r="D1535" s="183">
        <v>45022</v>
      </c>
      <c r="E1535" s="184">
        <v>502.06</v>
      </c>
      <c r="F1535" s="184">
        <v>0.29170000000000001</v>
      </c>
      <c r="G1535" s="184">
        <v>0.51449999999999996</v>
      </c>
      <c r="H1535" s="184">
        <v>2.1006999999999998</v>
      </c>
      <c r="I1535" s="184">
        <v>2.1943000000000001</v>
      </c>
      <c r="J1535" s="184">
        <v>-0.91180000000000005</v>
      </c>
      <c r="K1535" s="184">
        <v>-0.87660000000000005</v>
      </c>
      <c r="L1535" s="184">
        <v>0.44209999999999999</v>
      </c>
      <c r="M1535" s="184">
        <v>11.6061</v>
      </c>
      <c r="N1535" s="184">
        <v>2.2942</v>
      </c>
      <c r="O1535" s="184">
        <v>33.778100000000002</v>
      </c>
      <c r="P1535" s="184">
        <v>11.7341</v>
      </c>
      <c r="Q1535" s="184">
        <v>14.6988</v>
      </c>
      <c r="R1535" s="184">
        <v>14.5901</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1684</v>
      </c>
      <c r="C1536" s="180"/>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1114</v>
      </c>
      <c r="C1537" s="180"/>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1115</v>
      </c>
      <c r="C1538" s="180">
        <v>107353</v>
      </c>
      <c r="D1538" s="183">
        <v>45022</v>
      </c>
      <c r="E1538" s="184">
        <v>76.62</v>
      </c>
      <c r="F1538" s="184">
        <v>0.22239999999999999</v>
      </c>
      <c r="G1538" s="184">
        <v>0.49840000000000001</v>
      </c>
      <c r="H1538" s="184">
        <v>2.0510999999999999</v>
      </c>
      <c r="I1538" s="184">
        <v>2.2008999999999999</v>
      </c>
      <c r="J1538" s="184">
        <v>-1.6052</v>
      </c>
      <c r="K1538" s="184">
        <v>-3.0617000000000001</v>
      </c>
      <c r="L1538" s="184">
        <v>-2.7787999999999999</v>
      </c>
      <c r="M1538" s="184">
        <v>10.0388</v>
      </c>
      <c r="N1538" s="184">
        <v>-0.77700000000000002</v>
      </c>
      <c r="O1538" s="184">
        <v>30.136500000000002</v>
      </c>
      <c r="P1538" s="184">
        <v>8.7073999999999998</v>
      </c>
      <c r="Q1538" s="184">
        <v>14.4747</v>
      </c>
      <c r="R1538" s="184">
        <v>11.2476</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1116</v>
      </c>
      <c r="C1539" s="180">
        <v>120413</v>
      </c>
      <c r="D1539" s="183">
        <v>45022</v>
      </c>
      <c r="E1539" s="184">
        <v>88.59</v>
      </c>
      <c r="F1539" s="184">
        <v>0.23760000000000001</v>
      </c>
      <c r="G1539" s="184">
        <v>0.49909999999999999</v>
      </c>
      <c r="H1539" s="184">
        <v>2.0739999999999998</v>
      </c>
      <c r="I1539" s="184">
        <v>2.2507000000000001</v>
      </c>
      <c r="J1539" s="184">
        <v>-1.49</v>
      </c>
      <c r="K1539" s="184">
        <v>-2.7231999999999998</v>
      </c>
      <c r="L1539" s="184">
        <v>-2.1105</v>
      </c>
      <c r="M1539" s="184">
        <v>11.154299999999999</v>
      </c>
      <c r="N1539" s="184">
        <v>0.57899999999999996</v>
      </c>
      <c r="O1539" s="184">
        <v>31.908899999999999</v>
      </c>
      <c r="P1539" s="184">
        <v>10.2265</v>
      </c>
      <c r="Q1539" s="184">
        <v>16.9209</v>
      </c>
      <c r="R1539" s="184">
        <v>12.7637</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1117</v>
      </c>
      <c r="C1540" s="180">
        <v>147183</v>
      </c>
      <c r="D1540" s="183">
        <v>45022</v>
      </c>
      <c r="E1540" s="184">
        <v>14.898</v>
      </c>
      <c r="F1540" s="184">
        <v>0.29620000000000002</v>
      </c>
      <c r="G1540" s="184">
        <v>0.69620000000000004</v>
      </c>
      <c r="H1540" s="184">
        <v>1.8771</v>
      </c>
      <c r="I1540" s="184">
        <v>2.0249999999999999</v>
      </c>
      <c r="J1540" s="184">
        <v>-0.90529999999999999</v>
      </c>
      <c r="K1540" s="184">
        <v>-1.2482</v>
      </c>
      <c r="L1540" s="184">
        <v>-9.3899999999999997E-2</v>
      </c>
      <c r="M1540" s="184">
        <v>13.542299999999999</v>
      </c>
      <c r="N1540" s="184">
        <v>4.9028999999999998</v>
      </c>
      <c r="O1540" s="184">
        <v>24.9466</v>
      </c>
      <c r="P1540" s="184"/>
      <c r="Q1540" s="184">
        <v>10.7742</v>
      </c>
      <c r="R1540" s="184">
        <v>5.5601000000000003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1118</v>
      </c>
      <c r="C1541" s="180">
        <v>147184</v>
      </c>
      <c r="D1541" s="183">
        <v>45022</v>
      </c>
      <c r="E1541" s="184">
        <v>13.707100000000001</v>
      </c>
      <c r="F1541" s="184">
        <v>0.29120000000000001</v>
      </c>
      <c r="G1541" s="184">
        <v>0.68089999999999995</v>
      </c>
      <c r="H1541" s="184">
        <v>1.8343</v>
      </c>
      <c r="I1541" s="184">
        <v>1.9471000000000001</v>
      </c>
      <c r="J1541" s="184">
        <v>-1.0682</v>
      </c>
      <c r="K1541" s="184">
        <v>-1.7504</v>
      </c>
      <c r="L1541" s="184">
        <v>-1.1374</v>
      </c>
      <c r="M1541" s="184">
        <v>11.749599999999999</v>
      </c>
      <c r="N1541" s="184">
        <v>2.6949000000000001</v>
      </c>
      <c r="O1541" s="184">
        <v>22.290199999999999</v>
      </c>
      <c r="P1541" s="184"/>
      <c r="Q1541" s="184">
        <v>8.4305000000000003</v>
      </c>
      <c r="R1541" s="184">
        <v>3.3266</v>
      </c>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2008</v>
      </c>
      <c r="C1542" s="180">
        <v>141226</v>
      </c>
      <c r="D1542" s="183">
        <v>45022</v>
      </c>
      <c r="E1542" s="184">
        <v>22.797999999999998</v>
      </c>
      <c r="F1542" s="184">
        <v>0.37340000000000001</v>
      </c>
      <c r="G1542" s="184">
        <v>0.61699999999999999</v>
      </c>
      <c r="H1542" s="184">
        <v>2.6747000000000001</v>
      </c>
      <c r="I1542" s="184">
        <v>2.3828999999999998</v>
      </c>
      <c r="J1542" s="184">
        <v>-0.15679999999999999</v>
      </c>
      <c r="K1542" s="184">
        <v>-1.4954000000000001</v>
      </c>
      <c r="L1542" s="184">
        <v>-1.4349000000000001</v>
      </c>
      <c r="M1542" s="184">
        <v>11.6487</v>
      </c>
      <c r="N1542" s="184">
        <v>-3.3754</v>
      </c>
      <c r="O1542" s="184">
        <v>36.749299999999998</v>
      </c>
      <c r="P1542" s="184">
        <v>15.4801</v>
      </c>
      <c r="Q1542" s="184">
        <v>14.971500000000001</v>
      </c>
      <c r="R1542" s="184">
        <v>16.5715</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2009</v>
      </c>
      <c r="C1543" s="180">
        <v>141224</v>
      </c>
      <c r="D1543" s="183">
        <v>45022</v>
      </c>
      <c r="E1543" s="184">
        <v>20.319199999999999</v>
      </c>
      <c r="F1543" s="184">
        <v>0.36899999999999999</v>
      </c>
      <c r="G1543" s="184">
        <v>0.60399999999999998</v>
      </c>
      <c r="H1543" s="184">
        <v>2.6393</v>
      </c>
      <c r="I1543" s="184">
        <v>2.3168000000000002</v>
      </c>
      <c r="J1543" s="184">
        <v>-0.30270000000000002</v>
      </c>
      <c r="K1543" s="184">
        <v>-1.9292</v>
      </c>
      <c r="L1543" s="184">
        <v>-2.3247</v>
      </c>
      <c r="M1543" s="184">
        <v>10.130000000000001</v>
      </c>
      <c r="N1543" s="184">
        <v>-5.1231999999999998</v>
      </c>
      <c r="O1543" s="184">
        <v>34.329300000000003</v>
      </c>
      <c r="P1543" s="184">
        <v>13.391999999999999</v>
      </c>
      <c r="Q1543" s="184">
        <v>12.752700000000001</v>
      </c>
      <c r="R1543" s="184">
        <v>14.4808</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1119</v>
      </c>
      <c r="C1544" s="180">
        <v>101161</v>
      </c>
      <c r="D1544" s="183">
        <v>45022</v>
      </c>
      <c r="E1544" s="184">
        <v>164.9769</v>
      </c>
      <c r="F1544" s="184">
        <v>0.41310000000000002</v>
      </c>
      <c r="G1544" s="184">
        <v>0.90369999999999995</v>
      </c>
      <c r="H1544" s="184">
        <v>2.6284999999999998</v>
      </c>
      <c r="I1544" s="184">
        <v>2.4043999999999999</v>
      </c>
      <c r="J1544" s="184">
        <v>-0.28610000000000002</v>
      </c>
      <c r="K1544" s="184">
        <v>0.2387</v>
      </c>
      <c r="L1544" s="184">
        <v>-0.5696</v>
      </c>
      <c r="M1544" s="184">
        <v>15.602</v>
      </c>
      <c r="N1544" s="184">
        <v>5.9659000000000004</v>
      </c>
      <c r="O1544" s="184">
        <v>39.326700000000002</v>
      </c>
      <c r="P1544" s="184">
        <v>12.311500000000001</v>
      </c>
      <c r="Q1544" s="184">
        <v>16.8157</v>
      </c>
      <c r="R1544" s="184">
        <v>21.040299999999998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1120</v>
      </c>
      <c r="C1545" s="180">
        <v>118650</v>
      </c>
      <c r="D1545" s="183">
        <v>45022</v>
      </c>
      <c r="E1545" s="184">
        <v>177.81960000000001</v>
      </c>
      <c r="F1545" s="184">
        <v>0.41510000000000002</v>
      </c>
      <c r="G1545" s="184">
        <v>0.90990000000000004</v>
      </c>
      <c r="H1545" s="184">
        <v>2.6452</v>
      </c>
      <c r="I1545" s="184">
        <v>2.4321999999999999</v>
      </c>
      <c r="J1545" s="184">
        <v>-0.2301</v>
      </c>
      <c r="K1545" s="184">
        <v>0.41930000000000001</v>
      </c>
      <c r="L1545" s="184">
        <v>-0.18959999999999999</v>
      </c>
      <c r="M1545" s="184">
        <v>16.2577</v>
      </c>
      <c r="N1545" s="184">
        <v>6.7618999999999998</v>
      </c>
      <c r="O1545" s="184">
        <v>40.296700000000001</v>
      </c>
      <c r="P1545" s="184">
        <v>13.0898</v>
      </c>
      <c r="Q1545" s="184">
        <v>14.4008</v>
      </c>
      <c r="R1545" s="184">
        <v>21.902699999999999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1121</v>
      </c>
      <c r="C1546" s="180">
        <v>100631</v>
      </c>
      <c r="D1546" s="183">
        <v>45022</v>
      </c>
      <c r="E1546" s="184">
        <v>419.70460000000003</v>
      </c>
      <c r="F1546" s="184">
        <v>0.59</v>
      </c>
      <c r="G1546" s="184">
        <v>1.3555999999999999</v>
      </c>
      <c r="H1546" s="184">
        <v>3.4548000000000001</v>
      </c>
      <c r="I1546" s="184">
        <v>3.2766000000000002</v>
      </c>
      <c r="J1546" s="184">
        <v>-1.6429</v>
      </c>
      <c r="K1546" s="184">
        <v>-8.0386000000000006</v>
      </c>
      <c r="L1546" s="184">
        <v>-5.2228000000000003</v>
      </c>
      <c r="M1546" s="184">
        <v>11.1372</v>
      </c>
      <c r="N1546" s="184">
        <v>-5.1452</v>
      </c>
      <c r="O1546" s="184">
        <v>45.848100000000002</v>
      </c>
      <c r="P1546" s="184">
        <v>18.567599999999999</v>
      </c>
      <c r="Q1546" s="184">
        <v>18.459099999999999</v>
      </c>
      <c r="R1546" s="184">
        <v>16.331900000000001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1122</v>
      </c>
      <c r="C1547" s="180">
        <v>120823</v>
      </c>
      <c r="D1547" s="183">
        <v>45022</v>
      </c>
      <c r="E1547" s="184">
        <v>446.12709999999998</v>
      </c>
      <c r="F1547" s="184">
        <v>0.59350000000000003</v>
      </c>
      <c r="G1547" s="184">
        <v>1.3661000000000001</v>
      </c>
      <c r="H1547" s="184">
        <v>3.4832999999999998</v>
      </c>
      <c r="I1547" s="184">
        <v>3.3266</v>
      </c>
      <c r="J1547" s="184">
        <v>-1.5365</v>
      </c>
      <c r="K1547" s="184">
        <v>-7.7618</v>
      </c>
      <c r="L1547" s="184">
        <v>-4.6414</v>
      </c>
      <c r="M1547" s="184">
        <v>12.2766</v>
      </c>
      <c r="N1547" s="184">
        <v>-3.7694999999999999</v>
      </c>
      <c r="O1547" s="184">
        <v>48.160200000000003</v>
      </c>
      <c r="P1547" s="184">
        <v>19.871300000000002</v>
      </c>
      <c r="Q1547" s="184">
        <v>19.174499999999998</v>
      </c>
      <c r="R1547" s="184">
        <v>18.203399999999998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1123</v>
      </c>
      <c r="C1548" s="180">
        <v>147587</v>
      </c>
      <c r="D1548" s="183"/>
      <c r="E1548" s="184"/>
      <c r="F1548" s="184"/>
      <c r="G1548" s="184"/>
      <c r="H1548" s="184"/>
      <c r="I1548" s="184"/>
      <c r="J1548" s="184"/>
      <c r="K1548" s="184"/>
      <c r="L1548" s="184"/>
      <c r="M1548" s="184"/>
      <c r="N1548" s="184"/>
      <c r="O1548" s="184"/>
      <c r="P1548" s="184"/>
      <c r="Q1548" s="184"/>
      <c r="R1548" s="184"/>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1124</v>
      </c>
      <c r="C1549" s="180">
        <v>147584</v>
      </c>
      <c r="D1549" s="183"/>
      <c r="E1549" s="184"/>
      <c r="F1549" s="184"/>
      <c r="G1549" s="184"/>
      <c r="H1549" s="184"/>
      <c r="I1549" s="184"/>
      <c r="J1549" s="184"/>
      <c r="K1549" s="184"/>
      <c r="L1549" s="184"/>
      <c r="M1549" s="184"/>
      <c r="N1549" s="184"/>
      <c r="O1549" s="184"/>
      <c r="P1549" s="184"/>
      <c r="Q1549" s="184"/>
      <c r="R1549" s="184"/>
    </row>
    <row r="1550" spans="1:34" x14ac:dyDescent="0.3">
      <c r="A1550" s="180" t="s">
        <v>1109</v>
      </c>
      <c r="B1550" s="180" t="s">
        <v>1792</v>
      </c>
      <c r="C1550" s="180">
        <v>149667</v>
      </c>
      <c r="D1550" s="183">
        <v>45022</v>
      </c>
      <c r="E1550" s="184">
        <v>230.3777</v>
      </c>
      <c r="F1550" s="184">
        <v>0.4148</v>
      </c>
      <c r="G1550" s="184">
        <v>0.80330000000000001</v>
      </c>
      <c r="H1550" s="184">
        <v>2.6949999999999998</v>
      </c>
      <c r="I1550" s="184">
        <v>2.4137</v>
      </c>
      <c r="J1550" s="184">
        <v>-1.6267</v>
      </c>
      <c r="K1550" s="184">
        <v>-2.4194</v>
      </c>
      <c r="L1550" s="184">
        <v>-4.2465000000000002</v>
      </c>
      <c r="M1550" s="184">
        <v>6.9936999999999996</v>
      </c>
      <c r="N1550" s="184">
        <v>-5.2072000000000003</v>
      </c>
      <c r="O1550" s="184">
        <v>31.981300000000001</v>
      </c>
      <c r="P1550" s="184">
        <v>9.7539999999999996</v>
      </c>
      <c r="Q1550" s="184">
        <v>14.99</v>
      </c>
      <c r="R1550" s="184">
        <v>13.539199999999999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1793</v>
      </c>
      <c r="C1551" s="180">
        <v>149669</v>
      </c>
      <c r="D1551" s="183">
        <v>45022</v>
      </c>
      <c r="E1551" s="184">
        <v>250.14830000000001</v>
      </c>
      <c r="F1551" s="184">
        <v>0.4178</v>
      </c>
      <c r="G1551" s="184">
        <v>0.8125</v>
      </c>
      <c r="H1551" s="184">
        <v>2.7199</v>
      </c>
      <c r="I1551" s="184">
        <v>2.4573</v>
      </c>
      <c r="J1551" s="184">
        <v>-1.5344</v>
      </c>
      <c r="K1551" s="184">
        <v>-2.1427999999999998</v>
      </c>
      <c r="L1551" s="184">
        <v>-3.6957</v>
      </c>
      <c r="M1551" s="184">
        <v>7.9268000000000001</v>
      </c>
      <c r="N1551" s="184">
        <v>-4.0868000000000002</v>
      </c>
      <c r="O1551" s="184">
        <v>33.229100000000003</v>
      </c>
      <c r="P1551" s="184">
        <v>10.791600000000001</v>
      </c>
      <c r="Q1551" s="184">
        <v>15.2606</v>
      </c>
      <c r="R1551" s="184">
        <v>14.6996</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5" t="s">
        <v>27</v>
      </c>
      <c r="B1552" s="180"/>
      <c r="C1552" s="180"/>
      <c r="D1552" s="180"/>
      <c r="E1552" s="180"/>
      <c r="F1552" s="186">
        <v>0.41781874999999991</v>
      </c>
      <c r="G1552" s="186">
        <v>0.83482500000000015</v>
      </c>
      <c r="H1552" s="186">
        <v>2.5186187499999999</v>
      </c>
      <c r="I1552" s="186">
        <v>2.4181187499999997</v>
      </c>
      <c r="J1552" s="186">
        <v>-1.0658750000000001</v>
      </c>
      <c r="K1552" s="186">
        <v>-2.3245500000000003</v>
      </c>
      <c r="L1552" s="186">
        <v>-1.8330500000000001</v>
      </c>
      <c r="M1552" s="186">
        <v>11.475843749999999</v>
      </c>
      <c r="N1552" s="186">
        <v>-0.73196250000000007</v>
      </c>
      <c r="O1552" s="186">
        <v>34.4579375</v>
      </c>
      <c r="P1552" s="186">
        <v>12.706314285714283</v>
      </c>
      <c r="Q1552" s="186">
        <v>14.71523125</v>
      </c>
      <c r="R1552" s="186">
        <v>14.125624999999999</v>
      </c>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5" t="s">
        <v>407</v>
      </c>
      <c r="B1553" s="180"/>
      <c r="C1553" s="180"/>
      <c r="D1553" s="180"/>
      <c r="E1553" s="180"/>
      <c r="F1553" s="186">
        <v>0.39324999999999999</v>
      </c>
      <c r="G1553" s="186">
        <v>0.74975000000000003</v>
      </c>
      <c r="H1553" s="186">
        <v>2.6422499999999998</v>
      </c>
      <c r="I1553" s="186">
        <v>2.3936500000000001</v>
      </c>
      <c r="J1553" s="186">
        <v>-1.2079499999999999</v>
      </c>
      <c r="K1553" s="186">
        <v>-1.7680500000000001</v>
      </c>
      <c r="L1553" s="186">
        <v>-1.2861500000000001</v>
      </c>
      <c r="M1553" s="186">
        <v>11.380199999999999</v>
      </c>
      <c r="N1553" s="186">
        <v>-2.0762</v>
      </c>
      <c r="O1553" s="186">
        <v>33.365949999999998</v>
      </c>
      <c r="P1553" s="186">
        <v>11.93585</v>
      </c>
      <c r="Q1553" s="186">
        <v>14.835150000000001</v>
      </c>
      <c r="R1553" s="186">
        <v>14.535450000000001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82" t="s">
        <v>1125</v>
      </c>
      <c r="B1555" s="182"/>
      <c r="C1555" s="182"/>
      <c r="D1555" s="182"/>
      <c r="E1555" s="182"/>
      <c r="F1555" s="182"/>
      <c r="G1555" s="182"/>
      <c r="H1555" s="182"/>
      <c r="I1555" s="182"/>
      <c r="J1555" s="182"/>
      <c r="K1555" s="182"/>
      <c r="L1555" s="182"/>
      <c r="M1555" s="182"/>
      <c r="N1555" s="182"/>
      <c r="O1555" s="182"/>
      <c r="P1555" s="182"/>
      <c r="Q1555" s="182"/>
      <c r="R1555" s="182"/>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0" t="s">
        <v>1126</v>
      </c>
      <c r="B1556" s="180" t="s">
        <v>1127</v>
      </c>
      <c r="C1556" s="180">
        <v>145486</v>
      </c>
      <c r="D1556" s="183">
        <v>45025</v>
      </c>
      <c r="E1556" s="184">
        <v>1214.4228000000001</v>
      </c>
      <c r="F1556" s="184">
        <v>6.4691000000000001</v>
      </c>
      <c r="G1556" s="184">
        <v>6.4724000000000004</v>
      </c>
      <c r="H1556" s="184">
        <v>6.4024000000000001</v>
      </c>
      <c r="I1556" s="184">
        <v>6.7141999999999999</v>
      </c>
      <c r="J1556" s="184">
        <v>6.5811999999999999</v>
      </c>
      <c r="K1556" s="184">
        <v>6.4070999999999998</v>
      </c>
      <c r="L1556" s="184">
        <v>6.2431999999999999</v>
      </c>
      <c r="M1556" s="184">
        <v>5.9447000000000001</v>
      </c>
      <c r="N1556" s="184">
        <v>5.5408999999999997</v>
      </c>
      <c r="O1556" s="184">
        <v>3.9626999999999999</v>
      </c>
      <c r="P1556" s="184"/>
      <c r="Q1556" s="184">
        <v>4.4743000000000004</v>
      </c>
      <c r="R1556" s="184">
        <v>4.4185999999999996</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0" t="s">
        <v>1126</v>
      </c>
      <c r="B1557" s="180" t="s">
        <v>1128</v>
      </c>
      <c r="C1557" s="180">
        <v>145481</v>
      </c>
      <c r="D1557" s="183">
        <v>45025</v>
      </c>
      <c r="E1557" s="184">
        <v>1208.0310999999999</v>
      </c>
      <c r="F1557" s="184">
        <v>6.3703000000000003</v>
      </c>
      <c r="G1557" s="184">
        <v>6.3724999999999996</v>
      </c>
      <c r="H1557" s="184">
        <v>6.3021000000000003</v>
      </c>
      <c r="I1557" s="184">
        <v>6.6143000000000001</v>
      </c>
      <c r="J1557" s="184">
        <v>6.4808000000000003</v>
      </c>
      <c r="K1557" s="184">
        <v>6.3045999999999998</v>
      </c>
      <c r="L1557" s="184">
        <v>6.1397000000000004</v>
      </c>
      <c r="M1557" s="184">
        <v>5.8391000000000002</v>
      </c>
      <c r="N1557" s="184">
        <v>5.4291</v>
      </c>
      <c r="O1557" s="184">
        <v>3.8456999999999999</v>
      </c>
      <c r="P1557" s="184"/>
      <c r="Q1557" s="184">
        <v>4.3501000000000003</v>
      </c>
      <c r="R1557" s="184">
        <v>4.3018999999999998</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80" t="s">
        <v>1126</v>
      </c>
      <c r="B1558" s="180" t="s">
        <v>1129</v>
      </c>
      <c r="C1558" s="180">
        <v>146675</v>
      </c>
      <c r="D1558" s="183">
        <v>45025</v>
      </c>
      <c r="E1558" s="184">
        <v>1187.5017</v>
      </c>
      <c r="F1558" s="184">
        <v>6.5666000000000002</v>
      </c>
      <c r="G1558" s="184">
        <v>6.5678999999999998</v>
      </c>
      <c r="H1558" s="184">
        <v>6.5172999999999996</v>
      </c>
      <c r="I1558" s="184">
        <v>6.7351000000000001</v>
      </c>
      <c r="J1558" s="184">
        <v>6.5949999999999998</v>
      </c>
      <c r="K1558" s="184">
        <v>6.4263000000000003</v>
      </c>
      <c r="L1558" s="184">
        <v>6.2765000000000004</v>
      </c>
      <c r="M1558" s="184">
        <v>5.9790999999999999</v>
      </c>
      <c r="N1558" s="184">
        <v>5.5732999999999997</v>
      </c>
      <c r="O1558" s="184">
        <v>3.9866000000000001</v>
      </c>
      <c r="P1558" s="184"/>
      <c r="Q1558" s="184">
        <v>4.3114999999999997</v>
      </c>
      <c r="R1558" s="184">
        <v>4.4370000000000003</v>
      </c>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0" t="s">
        <v>1126</v>
      </c>
      <c r="B1559" s="180" t="s">
        <v>1130</v>
      </c>
      <c r="C1559" s="180">
        <v>146678</v>
      </c>
      <c r="D1559" s="183">
        <v>45025</v>
      </c>
      <c r="E1559" s="184">
        <v>1184.6306</v>
      </c>
      <c r="F1559" s="184">
        <v>6.5053999999999998</v>
      </c>
      <c r="G1559" s="184">
        <v>6.5076999999999998</v>
      </c>
      <c r="H1559" s="184">
        <v>6.4572000000000003</v>
      </c>
      <c r="I1559" s="184">
        <v>6.6749000000000001</v>
      </c>
      <c r="J1559" s="184">
        <v>6.5347</v>
      </c>
      <c r="K1559" s="184">
        <v>6.3654000000000002</v>
      </c>
      <c r="L1559" s="184">
        <v>6.2145999999999999</v>
      </c>
      <c r="M1559" s="184">
        <v>5.9164000000000003</v>
      </c>
      <c r="N1559" s="184">
        <v>5.5099</v>
      </c>
      <c r="O1559" s="184">
        <v>3.9274</v>
      </c>
      <c r="P1559" s="184"/>
      <c r="Q1559" s="184">
        <v>4.2495000000000003</v>
      </c>
      <c r="R1559" s="184">
        <v>4.3743999999999996</v>
      </c>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2064</v>
      </c>
      <c r="C1560" s="180">
        <v>146191</v>
      </c>
      <c r="D1560" s="183">
        <v>45025</v>
      </c>
      <c r="E1560" s="184">
        <v>1197.5324000000001</v>
      </c>
      <c r="F1560" s="184">
        <v>6.3316999999999997</v>
      </c>
      <c r="G1560" s="184">
        <v>6.3327999999999998</v>
      </c>
      <c r="H1560" s="184">
        <v>6.4071999999999996</v>
      </c>
      <c r="I1560" s="184">
        <v>6.5469999999999997</v>
      </c>
      <c r="J1560" s="184">
        <v>6.4965999999999999</v>
      </c>
      <c r="K1560" s="184">
        <v>6.3727</v>
      </c>
      <c r="L1560" s="184">
        <v>6.2355999999999998</v>
      </c>
      <c r="M1560" s="184">
        <v>5.9385000000000003</v>
      </c>
      <c r="N1560" s="184">
        <v>5.5364000000000004</v>
      </c>
      <c r="O1560" s="184">
        <v>3.948</v>
      </c>
      <c r="P1560" s="184"/>
      <c r="Q1560" s="184">
        <v>4.3593000000000002</v>
      </c>
      <c r="R1560" s="184">
        <v>4.4008000000000003</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2065</v>
      </c>
      <c r="C1561" s="180">
        <v>146187</v>
      </c>
      <c r="D1561" s="183">
        <v>45025</v>
      </c>
      <c r="E1561" s="184">
        <v>1191.8309999999999</v>
      </c>
      <c r="F1561" s="184">
        <v>6.2302</v>
      </c>
      <c r="G1561" s="184">
        <v>6.2323000000000004</v>
      </c>
      <c r="H1561" s="184">
        <v>6.3068</v>
      </c>
      <c r="I1561" s="184">
        <v>6.4455999999999998</v>
      </c>
      <c r="J1561" s="184">
        <v>6.3944000000000001</v>
      </c>
      <c r="K1561" s="184">
        <v>6.2690999999999999</v>
      </c>
      <c r="L1561" s="184">
        <v>6.1303999999999998</v>
      </c>
      <c r="M1561" s="184">
        <v>5.8326000000000002</v>
      </c>
      <c r="N1561" s="184">
        <v>5.4292999999999996</v>
      </c>
      <c r="O1561" s="184">
        <v>3.8351000000000002</v>
      </c>
      <c r="P1561" s="184"/>
      <c r="Q1561" s="184">
        <v>4.2413999999999996</v>
      </c>
      <c r="R1561" s="184">
        <v>4.2950999999999997</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1905</v>
      </c>
      <c r="C1562" s="180">
        <v>147951</v>
      </c>
      <c r="D1562" s="183">
        <v>45025</v>
      </c>
      <c r="E1562" s="184">
        <v>1137.7007000000001</v>
      </c>
      <c r="F1562" s="184">
        <v>6.4913999999999996</v>
      </c>
      <c r="G1562" s="184">
        <v>6.4947999999999997</v>
      </c>
      <c r="H1562" s="184">
        <v>6.5406000000000004</v>
      </c>
      <c r="I1562" s="184">
        <v>6.8514999999999997</v>
      </c>
      <c r="J1562" s="184">
        <v>6.6467999999999998</v>
      </c>
      <c r="K1562" s="184">
        <v>6.4768999999999997</v>
      </c>
      <c r="L1562" s="184">
        <v>6.3369999999999997</v>
      </c>
      <c r="M1562" s="184">
        <v>6.0289999999999999</v>
      </c>
      <c r="N1562" s="184">
        <v>5.6272000000000002</v>
      </c>
      <c r="O1562" s="184">
        <v>4.0850999999999997</v>
      </c>
      <c r="P1562" s="184"/>
      <c r="Q1562" s="184">
        <v>4.1132999999999997</v>
      </c>
      <c r="R1562" s="184">
        <v>4.5076999999999998</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1906</v>
      </c>
      <c r="C1563" s="180">
        <v>147936</v>
      </c>
      <c r="D1563" s="183">
        <v>45025</v>
      </c>
      <c r="E1563" s="184">
        <v>1135.0900999999999</v>
      </c>
      <c r="F1563" s="184">
        <v>6.4774000000000003</v>
      </c>
      <c r="G1563" s="184">
        <v>6.4806999999999997</v>
      </c>
      <c r="H1563" s="184">
        <v>6.5648999999999997</v>
      </c>
      <c r="I1563" s="184">
        <v>6.8567</v>
      </c>
      <c r="J1563" s="184">
        <v>6.641</v>
      </c>
      <c r="K1563" s="184">
        <v>6.4535999999999998</v>
      </c>
      <c r="L1563" s="184">
        <v>6.2960000000000003</v>
      </c>
      <c r="M1563" s="184">
        <v>5.9821</v>
      </c>
      <c r="N1563" s="184">
        <v>5.5787000000000004</v>
      </c>
      <c r="O1563" s="184">
        <v>4.0122</v>
      </c>
      <c r="P1563" s="184"/>
      <c r="Q1563" s="184">
        <v>4.0387000000000004</v>
      </c>
      <c r="R1563" s="184">
        <v>4.4467999999999996</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1855</v>
      </c>
      <c r="C1564" s="180">
        <v>147196</v>
      </c>
      <c r="D1564" s="183">
        <v>45025</v>
      </c>
      <c r="E1564" s="184">
        <v>1179.1637000000001</v>
      </c>
      <c r="F1564" s="184">
        <v>6.4179000000000004</v>
      </c>
      <c r="G1564" s="184">
        <v>6.4191000000000003</v>
      </c>
      <c r="H1564" s="184">
        <v>6.3360000000000003</v>
      </c>
      <c r="I1564" s="184">
        <v>6.6744000000000003</v>
      </c>
      <c r="J1564" s="184">
        <v>6.5632999999999999</v>
      </c>
      <c r="K1564" s="184">
        <v>6.3887999999999998</v>
      </c>
      <c r="L1564" s="184">
        <v>6.2325999999999997</v>
      </c>
      <c r="M1564" s="184">
        <v>5.9436999999999998</v>
      </c>
      <c r="N1564" s="184">
        <v>5.5422000000000002</v>
      </c>
      <c r="O1564" s="184">
        <v>3.9683999999999999</v>
      </c>
      <c r="P1564" s="184"/>
      <c r="Q1564" s="184">
        <v>4.2462999999999997</v>
      </c>
      <c r="R1564" s="184">
        <v>4.4039999999999999</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1856</v>
      </c>
      <c r="C1565" s="180">
        <v>147193</v>
      </c>
      <c r="D1565" s="183">
        <v>45025</v>
      </c>
      <c r="E1565" s="184">
        <v>1176.5142000000001</v>
      </c>
      <c r="F1565" s="184">
        <v>6.3578999999999999</v>
      </c>
      <c r="G1565" s="184">
        <v>6.3590999999999998</v>
      </c>
      <c r="H1565" s="184">
        <v>6.2760999999999996</v>
      </c>
      <c r="I1565" s="184">
        <v>6.6143999999999998</v>
      </c>
      <c r="J1565" s="184">
        <v>6.5030000000000001</v>
      </c>
      <c r="K1565" s="184">
        <v>6.3278999999999996</v>
      </c>
      <c r="L1565" s="184">
        <v>6.1707999999999998</v>
      </c>
      <c r="M1565" s="184">
        <v>5.8808999999999996</v>
      </c>
      <c r="N1565" s="184">
        <v>5.4783999999999997</v>
      </c>
      <c r="O1565" s="184">
        <v>3.907</v>
      </c>
      <c r="P1565" s="184"/>
      <c r="Q1565" s="184">
        <v>4.1871</v>
      </c>
      <c r="R1565" s="184">
        <v>4.3432000000000004</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1131</v>
      </c>
      <c r="C1566" s="180">
        <v>147125</v>
      </c>
      <c r="D1566" s="183"/>
      <c r="E1566" s="184"/>
      <c r="F1566" s="184"/>
      <c r="G1566" s="184"/>
      <c r="H1566" s="184"/>
      <c r="I1566" s="184"/>
      <c r="J1566" s="184"/>
      <c r="K1566" s="184"/>
      <c r="L1566" s="184"/>
      <c r="M1566" s="184"/>
      <c r="N1566" s="184"/>
      <c r="O1566" s="184"/>
      <c r="P1566" s="184"/>
      <c r="Q1566" s="184"/>
      <c r="R1566" s="184"/>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1132</v>
      </c>
      <c r="C1567" s="180">
        <v>147124</v>
      </c>
      <c r="D1567" s="183"/>
      <c r="E1567" s="184"/>
      <c r="F1567" s="184"/>
      <c r="G1567" s="184"/>
      <c r="H1567" s="184"/>
      <c r="I1567" s="184"/>
      <c r="J1567" s="184"/>
      <c r="K1567" s="184"/>
      <c r="L1567" s="184"/>
      <c r="M1567" s="184"/>
      <c r="N1567" s="184"/>
      <c r="O1567" s="184"/>
      <c r="P1567" s="184"/>
      <c r="Q1567" s="184"/>
      <c r="R1567" s="184"/>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1133</v>
      </c>
      <c r="C1568" s="180">
        <v>147531</v>
      </c>
      <c r="D1568" s="183">
        <v>45025</v>
      </c>
      <c r="E1568" s="184">
        <v>1162.0093999999999</v>
      </c>
      <c r="F1568" s="184">
        <v>6.3304</v>
      </c>
      <c r="G1568" s="184">
        <v>6.3337000000000003</v>
      </c>
      <c r="H1568" s="184">
        <v>6.2416999999999998</v>
      </c>
      <c r="I1568" s="184">
        <v>6.4856999999999996</v>
      </c>
      <c r="J1568" s="184">
        <v>6.415</v>
      </c>
      <c r="K1568" s="184">
        <v>6.3053999999999997</v>
      </c>
      <c r="L1568" s="184">
        <v>6.1912000000000003</v>
      </c>
      <c r="M1568" s="184">
        <v>5.8973000000000004</v>
      </c>
      <c r="N1568" s="184">
        <v>5.5086000000000004</v>
      </c>
      <c r="O1568" s="184">
        <v>3.9464999999999999</v>
      </c>
      <c r="P1568" s="184"/>
      <c r="Q1568" s="184">
        <v>4.1219999999999999</v>
      </c>
      <c r="R1568" s="184">
        <v>4.3792</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1134</v>
      </c>
      <c r="C1569" s="180">
        <v>147534</v>
      </c>
      <c r="D1569" s="183">
        <v>45025</v>
      </c>
      <c r="E1569" s="184">
        <v>1161.1436000000001</v>
      </c>
      <c r="F1569" s="184">
        <v>6.3226000000000004</v>
      </c>
      <c r="G1569" s="184">
        <v>6.3236999999999997</v>
      </c>
      <c r="H1569" s="184">
        <v>6.2319000000000004</v>
      </c>
      <c r="I1569" s="184">
        <v>6.4756</v>
      </c>
      <c r="J1569" s="184">
        <v>6.4044999999999996</v>
      </c>
      <c r="K1569" s="184">
        <v>6.2948000000000004</v>
      </c>
      <c r="L1569" s="184">
        <v>6.1806000000000001</v>
      </c>
      <c r="M1569" s="184">
        <v>5.8867000000000003</v>
      </c>
      <c r="N1569" s="184">
        <v>5.4978999999999996</v>
      </c>
      <c r="O1569" s="184">
        <v>3.9319999999999999</v>
      </c>
      <c r="P1569" s="184"/>
      <c r="Q1569" s="184">
        <v>4.1012000000000004</v>
      </c>
      <c r="R1569" s="184">
        <v>4.3665000000000003</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1135</v>
      </c>
      <c r="C1570" s="180">
        <v>146062</v>
      </c>
      <c r="D1570" s="183">
        <v>45025</v>
      </c>
      <c r="E1570" s="184">
        <v>1202.6264000000001</v>
      </c>
      <c r="F1570" s="184">
        <v>6.5834999999999999</v>
      </c>
      <c r="G1570" s="184">
        <v>6.5834999999999999</v>
      </c>
      <c r="H1570" s="184">
        <v>6.4718</v>
      </c>
      <c r="I1570" s="184">
        <v>6.7637</v>
      </c>
      <c r="J1570" s="184">
        <v>6.6020000000000003</v>
      </c>
      <c r="K1570" s="184">
        <v>6.4108999999999998</v>
      </c>
      <c r="L1570" s="184">
        <v>6.2561</v>
      </c>
      <c r="M1570" s="184">
        <v>5.9558</v>
      </c>
      <c r="N1570" s="184">
        <v>5.5498000000000003</v>
      </c>
      <c r="O1570" s="184">
        <v>3.9868000000000001</v>
      </c>
      <c r="P1570" s="184"/>
      <c r="Q1570" s="184">
        <v>4.4333</v>
      </c>
      <c r="R1570" s="184">
        <v>4.4149000000000003</v>
      </c>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1136</v>
      </c>
      <c r="C1571" s="180">
        <v>146061</v>
      </c>
      <c r="D1571" s="183">
        <v>45025</v>
      </c>
      <c r="E1571" s="184">
        <v>1198.3223</v>
      </c>
      <c r="F1571" s="184">
        <v>6.5045000000000002</v>
      </c>
      <c r="G1571" s="184">
        <v>6.5045000000000002</v>
      </c>
      <c r="H1571" s="184">
        <v>6.3916000000000004</v>
      </c>
      <c r="I1571" s="184">
        <v>6.6837999999999997</v>
      </c>
      <c r="J1571" s="184">
        <v>6.5216000000000003</v>
      </c>
      <c r="K1571" s="184">
        <v>6.3296000000000001</v>
      </c>
      <c r="L1571" s="184">
        <v>6.1706000000000003</v>
      </c>
      <c r="M1571" s="184">
        <v>5.8685</v>
      </c>
      <c r="N1571" s="184">
        <v>5.4621000000000004</v>
      </c>
      <c r="O1571" s="184">
        <v>3.9055</v>
      </c>
      <c r="P1571" s="184"/>
      <c r="Q1571" s="184">
        <v>4.3452999999999999</v>
      </c>
      <c r="R1571" s="184">
        <v>4.3315999999999999</v>
      </c>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1137</v>
      </c>
      <c r="C1572" s="180">
        <v>147570</v>
      </c>
      <c r="D1572" s="183">
        <v>45025</v>
      </c>
      <c r="E1572" s="184">
        <v>1163.2398000000001</v>
      </c>
      <c r="F1572" s="184">
        <v>6.4116</v>
      </c>
      <c r="G1572" s="184">
        <v>6.4138999999999999</v>
      </c>
      <c r="H1572" s="184">
        <v>6.3095999999999997</v>
      </c>
      <c r="I1572" s="184">
        <v>6.5404999999999998</v>
      </c>
      <c r="J1572" s="184">
        <v>6.4454000000000002</v>
      </c>
      <c r="K1572" s="184">
        <v>6.3202999999999996</v>
      </c>
      <c r="L1572" s="184">
        <v>6.1825999999999999</v>
      </c>
      <c r="M1572" s="184">
        <v>5.8673000000000002</v>
      </c>
      <c r="N1572" s="184">
        <v>5.4640000000000004</v>
      </c>
      <c r="O1572" s="184">
        <v>3.95</v>
      </c>
      <c r="P1572" s="184"/>
      <c r="Q1572" s="184">
        <v>4.1528999999999998</v>
      </c>
      <c r="R1572" s="184">
        <v>4.3409000000000004</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1138</v>
      </c>
      <c r="C1573" s="180">
        <v>147569</v>
      </c>
      <c r="D1573" s="183">
        <v>45025</v>
      </c>
      <c r="E1573" s="184">
        <v>1160.7244000000001</v>
      </c>
      <c r="F1573" s="184">
        <v>6.3658000000000001</v>
      </c>
      <c r="G1573" s="184">
        <v>6.3680000000000003</v>
      </c>
      <c r="H1573" s="184">
        <v>6.2598000000000003</v>
      </c>
      <c r="I1573" s="184">
        <v>6.4855999999999998</v>
      </c>
      <c r="J1573" s="184">
        <v>6.3872999999999998</v>
      </c>
      <c r="K1573" s="184">
        <v>6.2618</v>
      </c>
      <c r="L1573" s="184">
        <v>6.1272000000000002</v>
      </c>
      <c r="M1573" s="184">
        <v>5.8125</v>
      </c>
      <c r="N1573" s="184">
        <v>5.4093</v>
      </c>
      <c r="O1573" s="184">
        <v>3.8971</v>
      </c>
      <c r="P1573" s="184"/>
      <c r="Q1573" s="184">
        <v>4.0922999999999998</v>
      </c>
      <c r="R1573" s="184">
        <v>4.2877999999999998</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1139</v>
      </c>
      <c r="C1574" s="180">
        <v>147213</v>
      </c>
      <c r="D1574" s="183">
        <v>45025</v>
      </c>
      <c r="E1574" s="184">
        <v>1169.6001000000001</v>
      </c>
      <c r="F1574" s="184">
        <v>6.1581999999999999</v>
      </c>
      <c r="G1574" s="184">
        <v>6.1603000000000003</v>
      </c>
      <c r="H1574" s="184">
        <v>6.476</v>
      </c>
      <c r="I1574" s="184">
        <v>6.6025</v>
      </c>
      <c r="J1574" s="184">
        <v>6.4207000000000001</v>
      </c>
      <c r="K1574" s="184">
        <v>6.2393000000000001</v>
      </c>
      <c r="L1574" s="184">
        <v>6.1199000000000003</v>
      </c>
      <c r="M1574" s="184">
        <v>5.8272000000000004</v>
      </c>
      <c r="N1574" s="184">
        <v>5.4259000000000004</v>
      </c>
      <c r="O1574" s="184">
        <v>3.8334000000000001</v>
      </c>
      <c r="P1574" s="184"/>
      <c r="Q1574" s="184">
        <v>4.0739000000000001</v>
      </c>
      <c r="R1574" s="184">
        <v>4.2992999999999997</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1140</v>
      </c>
      <c r="C1575" s="180">
        <v>147214</v>
      </c>
      <c r="D1575" s="183">
        <v>45025</v>
      </c>
      <c r="E1575" s="184">
        <v>1172.079</v>
      </c>
      <c r="F1575" s="184">
        <v>6.2074999999999996</v>
      </c>
      <c r="G1575" s="184">
        <v>6.2117000000000004</v>
      </c>
      <c r="H1575" s="184">
        <v>6.5265000000000004</v>
      </c>
      <c r="I1575" s="184">
        <v>6.6527000000000003</v>
      </c>
      <c r="J1575" s="184">
        <v>6.4710999999999999</v>
      </c>
      <c r="K1575" s="184">
        <v>6.29</v>
      </c>
      <c r="L1575" s="184">
        <v>6.1714000000000002</v>
      </c>
      <c r="M1575" s="184">
        <v>5.8794000000000004</v>
      </c>
      <c r="N1575" s="184">
        <v>5.4786000000000001</v>
      </c>
      <c r="O1575" s="184">
        <v>3.8885000000000001</v>
      </c>
      <c r="P1575" s="184"/>
      <c r="Q1575" s="184">
        <v>4.1300999999999997</v>
      </c>
      <c r="R1575" s="184">
        <v>4.3517000000000001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1141</v>
      </c>
      <c r="C1576" s="180">
        <v>101996</v>
      </c>
      <c r="D1576" s="183">
        <v>45025</v>
      </c>
      <c r="E1576" s="184">
        <v>3307.7163</v>
      </c>
      <c r="F1576" s="184">
        <v>6.3571999999999997</v>
      </c>
      <c r="G1576" s="184">
        <v>6.3597000000000001</v>
      </c>
      <c r="H1576" s="184">
        <v>6.2653999999999996</v>
      </c>
      <c r="I1576" s="184">
        <v>6.5162000000000004</v>
      </c>
      <c r="J1576" s="184">
        <v>6.4023000000000003</v>
      </c>
      <c r="K1576" s="184">
        <v>6.2527999999999997</v>
      </c>
      <c r="L1576" s="184">
        <v>6.0964</v>
      </c>
      <c r="M1576" s="184">
        <v>5.7988999999999997</v>
      </c>
      <c r="N1576" s="184">
        <v>5.3871000000000002</v>
      </c>
      <c r="O1576" s="184">
        <v>3.8155999999999999</v>
      </c>
      <c r="P1576" s="184">
        <v>4.5217000000000001</v>
      </c>
      <c r="Q1576" s="184">
        <v>5.8095999999999997</v>
      </c>
      <c r="R1576" s="184">
        <v>4.2667000000000002</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1142</v>
      </c>
      <c r="C1577" s="180">
        <v>119110</v>
      </c>
      <c r="D1577" s="183">
        <v>45025</v>
      </c>
      <c r="E1577" s="184">
        <v>3333.7845000000002</v>
      </c>
      <c r="F1577" s="184">
        <v>6.4574999999999996</v>
      </c>
      <c r="G1577" s="184">
        <v>6.4598000000000004</v>
      </c>
      <c r="H1577" s="184">
        <v>6.3654000000000002</v>
      </c>
      <c r="I1577" s="184">
        <v>6.6151999999999997</v>
      </c>
      <c r="J1577" s="184">
        <v>6.5023</v>
      </c>
      <c r="K1577" s="184">
        <v>6.3540000000000001</v>
      </c>
      <c r="L1577" s="184">
        <v>6.1993999999999998</v>
      </c>
      <c r="M1577" s="184">
        <v>5.9032999999999998</v>
      </c>
      <c r="N1577" s="184">
        <v>5.4928999999999997</v>
      </c>
      <c r="O1577" s="184">
        <v>3.9197000000000002</v>
      </c>
      <c r="P1577" s="184">
        <v>4.6227</v>
      </c>
      <c r="Q1577" s="184">
        <v>5.9288999999999996</v>
      </c>
      <c r="R1577" s="184">
        <v>4.3712</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1143</v>
      </c>
      <c r="C1578" s="180">
        <v>147287</v>
      </c>
      <c r="D1578" s="183">
        <v>45025</v>
      </c>
      <c r="E1578" s="184">
        <v>1174.9328</v>
      </c>
      <c r="F1578" s="184">
        <v>6.5490000000000004</v>
      </c>
      <c r="G1578" s="184">
        <v>6.5490000000000004</v>
      </c>
      <c r="H1578" s="184">
        <v>6.5217000000000001</v>
      </c>
      <c r="I1578" s="184">
        <v>6.7716000000000003</v>
      </c>
      <c r="J1578" s="184">
        <v>6.6375000000000002</v>
      </c>
      <c r="K1578" s="184">
        <v>6.4245000000000001</v>
      </c>
      <c r="L1578" s="184">
        <v>6.2735000000000003</v>
      </c>
      <c r="M1578" s="184">
        <v>5.9645000000000001</v>
      </c>
      <c r="N1578" s="184">
        <v>5.5586000000000002</v>
      </c>
      <c r="O1578" s="184">
        <v>4.0064000000000002</v>
      </c>
      <c r="P1578" s="184"/>
      <c r="Q1578" s="184">
        <v>4.2325999999999997</v>
      </c>
      <c r="R1578" s="184">
        <v>4.45</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1144</v>
      </c>
      <c r="C1579" s="180">
        <v>147290</v>
      </c>
      <c r="D1579" s="183">
        <v>45025</v>
      </c>
      <c r="E1579" s="184">
        <v>1168.2447999999999</v>
      </c>
      <c r="F1579" s="184">
        <v>6.4489000000000001</v>
      </c>
      <c r="G1579" s="184">
        <v>6.4489000000000001</v>
      </c>
      <c r="H1579" s="184">
        <v>6.4212999999999996</v>
      </c>
      <c r="I1579" s="184">
        <v>6.6714000000000002</v>
      </c>
      <c r="J1579" s="184">
        <v>6.5369999999999999</v>
      </c>
      <c r="K1579" s="184">
        <v>6.3228999999999997</v>
      </c>
      <c r="L1579" s="184">
        <v>6.1460999999999997</v>
      </c>
      <c r="M1579" s="184">
        <v>5.8261000000000003</v>
      </c>
      <c r="N1579" s="184">
        <v>5.4142000000000001</v>
      </c>
      <c r="O1579" s="184">
        <v>3.855</v>
      </c>
      <c r="P1579" s="184"/>
      <c r="Q1579" s="184">
        <v>4.0796999999999999</v>
      </c>
      <c r="R1579" s="184">
        <v>4.3002000000000002</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1145</v>
      </c>
      <c r="C1580" s="180">
        <v>145535</v>
      </c>
      <c r="D1580" s="183">
        <v>45025</v>
      </c>
      <c r="E1580" s="184">
        <v>1205.2765999999999</v>
      </c>
      <c r="F1580" s="184">
        <v>6.375</v>
      </c>
      <c r="G1580" s="184">
        <v>6.375</v>
      </c>
      <c r="H1580" s="184">
        <v>6.2557999999999998</v>
      </c>
      <c r="I1580" s="184">
        <v>6.6523000000000003</v>
      </c>
      <c r="J1580" s="184">
        <v>6.4890999999999996</v>
      </c>
      <c r="K1580" s="184">
        <v>6.3091999999999997</v>
      </c>
      <c r="L1580" s="184">
        <v>6.1409000000000002</v>
      </c>
      <c r="M1580" s="184">
        <v>5.8365999999999998</v>
      </c>
      <c r="N1580" s="184">
        <v>5.4283000000000001</v>
      </c>
      <c r="O1580" s="184">
        <v>3.8386999999999998</v>
      </c>
      <c r="P1580" s="184"/>
      <c r="Q1580" s="184">
        <v>4.3310000000000004</v>
      </c>
      <c r="R1580" s="184">
        <v>4.2971000000000004</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1146</v>
      </c>
      <c r="C1581" s="180">
        <v>145536</v>
      </c>
      <c r="D1581" s="183">
        <v>45025</v>
      </c>
      <c r="E1581" s="184">
        <v>1210.4517000000001</v>
      </c>
      <c r="F1581" s="184">
        <v>6.4653999999999998</v>
      </c>
      <c r="G1581" s="184">
        <v>6.4653999999999998</v>
      </c>
      <c r="H1581" s="184">
        <v>6.3456999999999999</v>
      </c>
      <c r="I1581" s="184">
        <v>6.742</v>
      </c>
      <c r="J1581" s="184">
        <v>6.5792999999999999</v>
      </c>
      <c r="K1581" s="184">
        <v>6.4004000000000003</v>
      </c>
      <c r="L1581" s="184">
        <v>6.2336</v>
      </c>
      <c r="M1581" s="184">
        <v>5.9305000000000003</v>
      </c>
      <c r="N1581" s="184">
        <v>5.5232999999999999</v>
      </c>
      <c r="O1581" s="184">
        <v>3.9384999999999999</v>
      </c>
      <c r="P1581" s="184"/>
      <c r="Q1581" s="184">
        <v>4.4325999999999999</v>
      </c>
      <c r="R1581" s="184">
        <v>4.3952999999999998</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1147</v>
      </c>
      <c r="C1582" s="180">
        <v>147450</v>
      </c>
      <c r="D1582" s="183">
        <v>45025</v>
      </c>
      <c r="E1582" s="184">
        <v>1160.9703</v>
      </c>
      <c r="F1582" s="184">
        <v>5.7323000000000004</v>
      </c>
      <c r="G1582" s="184">
        <v>5.7351000000000001</v>
      </c>
      <c r="H1582" s="184">
        <v>6.9348000000000001</v>
      </c>
      <c r="I1582" s="184">
        <v>6.2912999999999997</v>
      </c>
      <c r="J1582" s="184">
        <v>6.21</v>
      </c>
      <c r="K1582" s="184">
        <v>6.0004999999999997</v>
      </c>
      <c r="L1582" s="184">
        <v>5.944</v>
      </c>
      <c r="M1582" s="184">
        <v>5.6948999999999996</v>
      </c>
      <c r="N1582" s="184">
        <v>5.3289</v>
      </c>
      <c r="O1582" s="184">
        <v>3.8355999999999999</v>
      </c>
      <c r="P1582" s="184"/>
      <c r="Q1582" s="184">
        <v>4.0536000000000003</v>
      </c>
      <c r="R1582" s="184">
        <v>4.2594000000000003</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1148</v>
      </c>
      <c r="C1583" s="180">
        <v>147454</v>
      </c>
      <c r="D1583" s="183">
        <v>45025</v>
      </c>
      <c r="E1583" s="184">
        <v>1157.0726</v>
      </c>
      <c r="F1583" s="184">
        <v>5.6852999999999998</v>
      </c>
      <c r="G1583" s="184">
        <v>5.6849999999999996</v>
      </c>
      <c r="H1583" s="184">
        <v>6.9364999999999997</v>
      </c>
      <c r="I1583" s="184">
        <v>6.2670000000000003</v>
      </c>
      <c r="J1583" s="184">
        <v>6.1698000000000004</v>
      </c>
      <c r="K1583" s="184">
        <v>5.9523999999999999</v>
      </c>
      <c r="L1583" s="184">
        <v>5.8982000000000001</v>
      </c>
      <c r="M1583" s="184">
        <v>5.6467000000000001</v>
      </c>
      <c r="N1583" s="184">
        <v>5.2657999999999996</v>
      </c>
      <c r="O1583" s="184">
        <v>3.7456999999999998</v>
      </c>
      <c r="P1583" s="184"/>
      <c r="Q1583" s="184">
        <v>3.9605000000000001</v>
      </c>
      <c r="R1583" s="184">
        <v>4.1761999999999997</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1149</v>
      </c>
      <c r="C1584" s="180">
        <v>147883</v>
      </c>
      <c r="D1584" s="183">
        <v>45025</v>
      </c>
      <c r="E1584" s="184">
        <v>1134.5618999999999</v>
      </c>
      <c r="F1584" s="184">
        <v>6.1843000000000004</v>
      </c>
      <c r="G1584" s="184">
        <v>6.1852999999999998</v>
      </c>
      <c r="H1584" s="184">
        <v>6.3080999999999996</v>
      </c>
      <c r="I1584" s="184">
        <v>6.4763999999999999</v>
      </c>
      <c r="J1584" s="184">
        <v>6.4387999999999996</v>
      </c>
      <c r="K1584" s="184">
        <v>6.3277999999999999</v>
      </c>
      <c r="L1584" s="184">
        <v>6.1990999999999996</v>
      </c>
      <c r="M1584" s="184">
        <v>5.907</v>
      </c>
      <c r="N1584" s="184">
        <v>5.5122</v>
      </c>
      <c r="O1584" s="184">
        <v>3.93</v>
      </c>
      <c r="P1584" s="184"/>
      <c r="Q1584" s="184">
        <v>3.9584000000000001</v>
      </c>
      <c r="R1584" s="184">
        <v>4.3851000000000004</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1150</v>
      </c>
      <c r="C1585" s="180">
        <v>147878</v>
      </c>
      <c r="D1585" s="183">
        <v>45025</v>
      </c>
      <c r="E1585" s="184">
        <v>1132.3427999999999</v>
      </c>
      <c r="F1585" s="184">
        <v>6.1223000000000001</v>
      </c>
      <c r="G1585" s="184">
        <v>6.1242999999999999</v>
      </c>
      <c r="H1585" s="184">
        <v>6.2480000000000002</v>
      </c>
      <c r="I1585" s="184">
        <v>6.4161000000000001</v>
      </c>
      <c r="J1585" s="184">
        <v>6.3783000000000003</v>
      </c>
      <c r="K1585" s="184">
        <v>6.2668999999999997</v>
      </c>
      <c r="L1585" s="184">
        <v>6.1372999999999998</v>
      </c>
      <c r="M1585" s="184">
        <v>5.8442999999999996</v>
      </c>
      <c r="N1585" s="184">
        <v>5.4486999999999997</v>
      </c>
      <c r="O1585" s="184">
        <v>3.8675000000000002</v>
      </c>
      <c r="P1585" s="184"/>
      <c r="Q1585" s="184">
        <v>3.8957999999999999</v>
      </c>
      <c r="R1585" s="184">
        <v>4.3224</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1151</v>
      </c>
      <c r="C1586" s="180">
        <v>147713</v>
      </c>
      <c r="D1586" s="183">
        <v>45025</v>
      </c>
      <c r="E1586" s="184">
        <v>1143.9376</v>
      </c>
      <c r="F1586" s="184">
        <v>6.1847000000000003</v>
      </c>
      <c r="G1586" s="184">
        <v>6.1867999999999999</v>
      </c>
      <c r="H1586" s="184">
        <v>6.3281000000000001</v>
      </c>
      <c r="I1586" s="184">
        <v>6.4135999999999997</v>
      </c>
      <c r="J1586" s="184">
        <v>6.3329000000000004</v>
      </c>
      <c r="K1586" s="184">
        <v>6.1999000000000004</v>
      </c>
      <c r="L1586" s="184">
        <v>6.0895000000000001</v>
      </c>
      <c r="M1586" s="184">
        <v>5.7845000000000004</v>
      </c>
      <c r="N1586" s="184">
        <v>5.4097</v>
      </c>
      <c r="O1586" s="184">
        <v>3.8698999999999999</v>
      </c>
      <c r="P1586" s="184"/>
      <c r="Q1586" s="184">
        <v>3.9628000000000001</v>
      </c>
      <c r="R1586" s="184">
        <v>4.3116000000000003</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1152</v>
      </c>
      <c r="C1587" s="180">
        <v>147714</v>
      </c>
      <c r="D1587" s="183">
        <v>45025</v>
      </c>
      <c r="E1587" s="184">
        <v>1139.8828000000001</v>
      </c>
      <c r="F1587" s="184">
        <v>6.085</v>
      </c>
      <c r="G1587" s="184">
        <v>6.0869999999999997</v>
      </c>
      <c r="H1587" s="184">
        <v>6.2282000000000002</v>
      </c>
      <c r="I1587" s="184">
        <v>6.3125999999999998</v>
      </c>
      <c r="J1587" s="184">
        <v>6.2370999999999999</v>
      </c>
      <c r="K1587" s="184">
        <v>6.0990000000000002</v>
      </c>
      <c r="L1587" s="184">
        <v>5.9867999999999997</v>
      </c>
      <c r="M1587" s="184">
        <v>5.6811999999999996</v>
      </c>
      <c r="N1587" s="184">
        <v>5.2945000000000002</v>
      </c>
      <c r="O1587" s="184">
        <v>3.7629999999999999</v>
      </c>
      <c r="P1587" s="184"/>
      <c r="Q1587" s="184">
        <v>3.8561999999999999</v>
      </c>
      <c r="R1587" s="184">
        <v>4.2024999999999997</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1153</v>
      </c>
      <c r="C1588" s="180">
        <v>147837</v>
      </c>
      <c r="D1588" s="183">
        <v>45025</v>
      </c>
      <c r="E1588" s="184">
        <v>1140.9757</v>
      </c>
      <c r="F1588" s="184">
        <v>6.3575999999999997</v>
      </c>
      <c r="G1588" s="184">
        <v>6.3619000000000003</v>
      </c>
      <c r="H1588" s="184">
        <v>6.3449999999999998</v>
      </c>
      <c r="I1588" s="184">
        <v>6.5166000000000004</v>
      </c>
      <c r="J1588" s="184">
        <v>6.4671000000000003</v>
      </c>
      <c r="K1588" s="184">
        <v>6.3418000000000001</v>
      </c>
      <c r="L1588" s="184">
        <v>6.2055999999999996</v>
      </c>
      <c r="M1588" s="184">
        <v>5.9150999999999998</v>
      </c>
      <c r="N1588" s="184">
        <v>5.5126999999999997</v>
      </c>
      <c r="O1588" s="184">
        <v>3.9613999999999998</v>
      </c>
      <c r="P1588" s="184"/>
      <c r="Q1588" s="184">
        <v>4.0145</v>
      </c>
      <c r="R1588" s="184">
        <v>4.4038000000000004</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1154</v>
      </c>
      <c r="C1589" s="180">
        <v>147836</v>
      </c>
      <c r="D1589" s="183">
        <v>45025</v>
      </c>
      <c r="E1589" s="184">
        <v>1138.3176000000001</v>
      </c>
      <c r="F1589" s="184">
        <v>6.2889999999999997</v>
      </c>
      <c r="G1589" s="184">
        <v>6.2911999999999999</v>
      </c>
      <c r="H1589" s="184">
        <v>6.2758000000000003</v>
      </c>
      <c r="I1589" s="184">
        <v>6.4466999999999999</v>
      </c>
      <c r="J1589" s="184">
        <v>6.3971999999999998</v>
      </c>
      <c r="K1589" s="184">
        <v>6.2708000000000004</v>
      </c>
      <c r="L1589" s="184">
        <v>6.1334</v>
      </c>
      <c r="M1589" s="184">
        <v>5.8419999999999996</v>
      </c>
      <c r="N1589" s="184">
        <v>5.4390000000000001</v>
      </c>
      <c r="O1589" s="184">
        <v>3.8887999999999998</v>
      </c>
      <c r="P1589" s="184"/>
      <c r="Q1589" s="184">
        <v>3.9420999999999999</v>
      </c>
      <c r="R1589" s="184">
        <v>4.3308999999999997</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1155</v>
      </c>
      <c r="C1590" s="180">
        <v>146141</v>
      </c>
      <c r="D1590" s="183">
        <v>45025</v>
      </c>
      <c r="E1590" s="184">
        <v>1197.7335</v>
      </c>
      <c r="F1590" s="184">
        <v>6.5228999999999999</v>
      </c>
      <c r="G1590" s="184">
        <v>6.5228999999999999</v>
      </c>
      <c r="H1590" s="184">
        <v>6.4623999999999997</v>
      </c>
      <c r="I1590" s="184">
        <v>6.6776</v>
      </c>
      <c r="J1590" s="184">
        <v>6.5768000000000004</v>
      </c>
      <c r="K1590" s="184">
        <v>6.4138999999999999</v>
      </c>
      <c r="L1590" s="184">
        <v>6.2530000000000001</v>
      </c>
      <c r="M1590" s="184">
        <v>5.9504999999999999</v>
      </c>
      <c r="N1590" s="184">
        <v>5.5444000000000004</v>
      </c>
      <c r="O1590" s="184">
        <v>3.948</v>
      </c>
      <c r="P1590" s="184"/>
      <c r="Q1590" s="184">
        <v>4.3548</v>
      </c>
      <c r="R1590" s="184">
        <v>4.4069000000000003</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1156</v>
      </c>
      <c r="C1591" s="180">
        <v>146142</v>
      </c>
      <c r="D1591" s="183">
        <v>45025</v>
      </c>
      <c r="E1591" s="184">
        <v>1193.1387</v>
      </c>
      <c r="F1591" s="184">
        <v>6.4031000000000002</v>
      </c>
      <c r="G1591" s="184">
        <v>6.4031000000000002</v>
      </c>
      <c r="H1591" s="184">
        <v>6.3428000000000004</v>
      </c>
      <c r="I1591" s="184">
        <v>6.5574000000000003</v>
      </c>
      <c r="J1591" s="184">
        <v>6.4561000000000002</v>
      </c>
      <c r="K1591" s="184">
        <v>6.2919999999999998</v>
      </c>
      <c r="L1591" s="184">
        <v>6.1292999999999997</v>
      </c>
      <c r="M1591" s="184">
        <v>5.8250999999999999</v>
      </c>
      <c r="N1591" s="184">
        <v>5.4177</v>
      </c>
      <c r="O1591" s="184">
        <v>3.8365999999999998</v>
      </c>
      <c r="P1591" s="184"/>
      <c r="Q1591" s="184">
        <v>4.26</v>
      </c>
      <c r="R1591" s="184">
        <v>4.2910000000000004</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1157</v>
      </c>
      <c r="C1592" s="180">
        <v>119283</v>
      </c>
      <c r="D1592" s="183"/>
      <c r="E1592" s="184"/>
      <c r="F1592" s="184"/>
      <c r="G1592" s="184"/>
      <c r="H1592" s="184"/>
      <c r="I1592" s="184"/>
      <c r="J1592" s="184"/>
      <c r="K1592" s="184"/>
      <c r="L1592" s="184"/>
      <c r="M1592" s="184"/>
      <c r="N1592" s="184"/>
      <c r="O1592" s="184"/>
      <c r="P1592" s="184"/>
      <c r="Q1592" s="184"/>
      <c r="R1592" s="184"/>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1158</v>
      </c>
      <c r="C1593" s="180">
        <v>118058</v>
      </c>
      <c r="D1593" s="183"/>
      <c r="E1593" s="184"/>
      <c r="F1593" s="184"/>
      <c r="G1593" s="184"/>
      <c r="H1593" s="184"/>
      <c r="I1593" s="184"/>
      <c r="J1593" s="184"/>
      <c r="K1593" s="184"/>
      <c r="L1593" s="184"/>
      <c r="M1593" s="184"/>
      <c r="N1593" s="184"/>
      <c r="O1593" s="184"/>
      <c r="P1593" s="184"/>
      <c r="Q1593" s="184"/>
      <c r="R1593" s="184"/>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1159</v>
      </c>
      <c r="C1594" s="180">
        <v>147515</v>
      </c>
      <c r="D1594" s="183">
        <v>45025</v>
      </c>
      <c r="E1594" s="184">
        <v>1163.9928</v>
      </c>
      <c r="F1594" s="184">
        <v>6.3604000000000003</v>
      </c>
      <c r="G1594" s="184">
        <v>6.3636999999999997</v>
      </c>
      <c r="H1594" s="184">
        <v>6.3526999999999996</v>
      </c>
      <c r="I1594" s="184">
        <v>6.5174000000000003</v>
      </c>
      <c r="J1594" s="184">
        <v>6.4851000000000001</v>
      </c>
      <c r="K1594" s="184">
        <v>6.3606999999999996</v>
      </c>
      <c r="L1594" s="184">
        <v>6.2283999999999997</v>
      </c>
      <c r="M1594" s="184">
        <v>5.9481000000000002</v>
      </c>
      <c r="N1594" s="184">
        <v>5.5507</v>
      </c>
      <c r="O1594" s="184">
        <v>3.9607000000000001</v>
      </c>
      <c r="P1594" s="184"/>
      <c r="Q1594" s="184">
        <v>4.1412000000000004</v>
      </c>
      <c r="R1594" s="184">
        <v>4.4273999999999996</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1160</v>
      </c>
      <c r="C1595" s="180">
        <v>147519</v>
      </c>
      <c r="D1595" s="183">
        <v>45025</v>
      </c>
      <c r="E1595" s="184">
        <v>1158.3588999999999</v>
      </c>
      <c r="F1595" s="184">
        <v>6.2337999999999996</v>
      </c>
      <c r="G1595" s="184">
        <v>6.2347999999999999</v>
      </c>
      <c r="H1595" s="184">
        <v>6.2234999999999996</v>
      </c>
      <c r="I1595" s="184">
        <v>6.3875999999999999</v>
      </c>
      <c r="J1595" s="184">
        <v>6.3544999999999998</v>
      </c>
      <c r="K1595" s="184">
        <v>6.2287999999999997</v>
      </c>
      <c r="L1595" s="184">
        <v>6.0944000000000003</v>
      </c>
      <c r="M1595" s="184">
        <v>5.8124000000000002</v>
      </c>
      <c r="N1595" s="184">
        <v>5.4135999999999997</v>
      </c>
      <c r="O1595" s="184">
        <v>3.8254999999999999</v>
      </c>
      <c r="P1595" s="184"/>
      <c r="Q1595" s="184">
        <v>4.0058999999999996</v>
      </c>
      <c r="R1595" s="184">
        <v>4.2916999999999996</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1161</v>
      </c>
      <c r="C1596" s="180">
        <v>147564</v>
      </c>
      <c r="D1596" s="183">
        <v>45025</v>
      </c>
      <c r="E1596" s="184">
        <v>1162.4376999999999</v>
      </c>
      <c r="F1596" s="184">
        <v>6.5228000000000002</v>
      </c>
      <c r="G1596" s="184">
        <v>6.5262000000000002</v>
      </c>
      <c r="H1596" s="184">
        <v>6.3921999999999999</v>
      </c>
      <c r="I1596" s="184">
        <v>6.6723999999999997</v>
      </c>
      <c r="J1596" s="184">
        <v>6.5419</v>
      </c>
      <c r="K1596" s="184">
        <v>6.4286000000000003</v>
      </c>
      <c r="L1596" s="184">
        <v>6.2541000000000002</v>
      </c>
      <c r="M1596" s="184">
        <v>5.9550999999999998</v>
      </c>
      <c r="N1596" s="184">
        <v>5.5511999999999997</v>
      </c>
      <c r="O1596" s="184">
        <v>3.992</v>
      </c>
      <c r="P1596" s="184"/>
      <c r="Q1596" s="184">
        <v>4.1348000000000003</v>
      </c>
      <c r="R1596" s="184">
        <v>4.4396000000000004</v>
      </c>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1162</v>
      </c>
      <c r="C1597" s="180">
        <v>147565</v>
      </c>
      <c r="D1597" s="183">
        <v>45025</v>
      </c>
      <c r="E1597" s="184">
        <v>1158.0639000000001</v>
      </c>
      <c r="F1597" s="184">
        <v>6.4245000000000001</v>
      </c>
      <c r="G1597" s="184">
        <v>6.4278000000000004</v>
      </c>
      <c r="H1597" s="184">
        <v>6.2923</v>
      </c>
      <c r="I1597" s="184">
        <v>6.5723000000000003</v>
      </c>
      <c r="J1597" s="184">
        <v>6.4410999999999996</v>
      </c>
      <c r="K1597" s="184">
        <v>6.327</v>
      </c>
      <c r="L1597" s="184">
        <v>6.1510999999999996</v>
      </c>
      <c r="M1597" s="184">
        <v>5.8506999999999998</v>
      </c>
      <c r="N1597" s="184">
        <v>5.4451000000000001</v>
      </c>
      <c r="O1597" s="184">
        <v>3.8868999999999998</v>
      </c>
      <c r="P1597" s="184"/>
      <c r="Q1597" s="184">
        <v>4.0292000000000003</v>
      </c>
      <c r="R1597" s="184">
        <v>4.3335999999999997</v>
      </c>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1163</v>
      </c>
      <c r="C1598" s="180">
        <v>147736</v>
      </c>
      <c r="D1598" s="183">
        <v>45025</v>
      </c>
      <c r="E1598" s="184">
        <v>1151.1351999999999</v>
      </c>
      <c r="F1598" s="184">
        <v>6.5015000000000001</v>
      </c>
      <c r="G1598" s="184">
        <v>6.5015000000000001</v>
      </c>
      <c r="H1598" s="184">
        <v>6.5721999999999996</v>
      </c>
      <c r="I1598" s="184">
        <v>6.7550999999999997</v>
      </c>
      <c r="J1598" s="184">
        <v>6.6140999999999996</v>
      </c>
      <c r="K1598" s="184">
        <v>6.4442000000000004</v>
      </c>
      <c r="L1598" s="184">
        <v>6.2914000000000003</v>
      </c>
      <c r="M1598" s="184">
        <v>5.9867999999999997</v>
      </c>
      <c r="N1598" s="184">
        <v>5.5671999999999997</v>
      </c>
      <c r="O1598" s="184">
        <v>4.0227000000000004</v>
      </c>
      <c r="P1598" s="184"/>
      <c r="Q1598" s="184">
        <v>4.1214000000000004</v>
      </c>
      <c r="R1598" s="184">
        <v>4.4516999999999998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1164</v>
      </c>
      <c r="C1599" s="180">
        <v>147739</v>
      </c>
      <c r="D1599" s="183">
        <v>45025</v>
      </c>
      <c r="E1599" s="184">
        <v>1147.2831000000001</v>
      </c>
      <c r="F1599" s="184">
        <v>6.4076000000000004</v>
      </c>
      <c r="G1599" s="184">
        <v>6.4076000000000004</v>
      </c>
      <c r="H1599" s="184">
        <v>6.4767999999999999</v>
      </c>
      <c r="I1599" s="184">
        <v>6.6596000000000002</v>
      </c>
      <c r="J1599" s="184">
        <v>6.5171000000000001</v>
      </c>
      <c r="K1599" s="184">
        <v>6.3433999999999999</v>
      </c>
      <c r="L1599" s="184">
        <v>6.1882000000000001</v>
      </c>
      <c r="M1599" s="184">
        <v>5.8807</v>
      </c>
      <c r="N1599" s="184">
        <v>5.4664000000000001</v>
      </c>
      <c r="O1599" s="184">
        <v>3.9249999999999998</v>
      </c>
      <c r="P1599" s="184"/>
      <c r="Q1599" s="184">
        <v>4.0213000000000001</v>
      </c>
      <c r="R1599" s="184">
        <v>4.3552</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1165</v>
      </c>
      <c r="C1600" s="180">
        <v>145810</v>
      </c>
      <c r="D1600" s="183">
        <v>45025</v>
      </c>
      <c r="E1600" s="184">
        <v>120.5628</v>
      </c>
      <c r="F1600" s="184">
        <v>6.6616</v>
      </c>
      <c r="G1600" s="184">
        <v>6.6641000000000004</v>
      </c>
      <c r="H1600" s="184">
        <v>6.5259</v>
      </c>
      <c r="I1600" s="184">
        <v>6.7927</v>
      </c>
      <c r="J1600" s="184">
        <v>6.6509</v>
      </c>
      <c r="K1600" s="184">
        <v>6.4423000000000004</v>
      </c>
      <c r="L1600" s="184">
        <v>6.27</v>
      </c>
      <c r="M1600" s="184">
        <v>5.9631999999999996</v>
      </c>
      <c r="N1600" s="184">
        <v>5.5529999999999999</v>
      </c>
      <c r="O1600" s="184">
        <v>3.9750999999999999</v>
      </c>
      <c r="P1600" s="184"/>
      <c r="Q1600" s="184">
        <v>4.4347000000000003</v>
      </c>
      <c r="R1600" s="184">
        <v>4.4268000000000001</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1166</v>
      </c>
      <c r="C1601" s="180">
        <v>145811</v>
      </c>
      <c r="D1601" s="183">
        <v>45025</v>
      </c>
      <c r="E1601" s="184">
        <v>120.0573</v>
      </c>
      <c r="F1601" s="184">
        <v>6.5679999999999996</v>
      </c>
      <c r="G1601" s="184">
        <v>6.5805999999999996</v>
      </c>
      <c r="H1601" s="184">
        <v>6.4358000000000004</v>
      </c>
      <c r="I1601" s="184">
        <v>6.7012999999999998</v>
      </c>
      <c r="J1601" s="184">
        <v>6.5411999999999999</v>
      </c>
      <c r="K1601" s="184">
        <v>6.3442999999999996</v>
      </c>
      <c r="L1601" s="184">
        <v>6.1736000000000004</v>
      </c>
      <c r="M1601" s="184">
        <v>5.8667999999999996</v>
      </c>
      <c r="N1601" s="184">
        <v>5.4550000000000001</v>
      </c>
      <c r="O1601" s="184">
        <v>3.875</v>
      </c>
      <c r="P1601" s="184"/>
      <c r="Q1601" s="184">
        <v>4.3329000000000004</v>
      </c>
      <c r="R1601" s="184">
        <v>4.3244999999999996</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1167</v>
      </c>
      <c r="C1602" s="180">
        <v>147606</v>
      </c>
      <c r="D1602" s="183">
        <v>45025</v>
      </c>
      <c r="E1602" s="184">
        <v>1158.9249</v>
      </c>
      <c r="F1602" s="184">
        <v>6.5647000000000002</v>
      </c>
      <c r="G1602" s="184">
        <v>6.5670000000000002</v>
      </c>
      <c r="H1602" s="184">
        <v>6.4463999999999997</v>
      </c>
      <c r="I1602" s="184">
        <v>6.7026000000000003</v>
      </c>
      <c r="J1602" s="184">
        <v>6.4763999999999999</v>
      </c>
      <c r="K1602" s="184">
        <v>6.3086000000000002</v>
      </c>
      <c r="L1602" s="184">
        <v>6.2050999999999998</v>
      </c>
      <c r="M1602" s="184">
        <v>5.9362000000000004</v>
      </c>
      <c r="N1602" s="184">
        <v>5.5225999999999997</v>
      </c>
      <c r="O1602" s="184">
        <v>4.0008999999999997</v>
      </c>
      <c r="P1602" s="184"/>
      <c r="Q1602" s="184">
        <v>4.1595000000000004</v>
      </c>
      <c r="R1602" s="184">
        <v>4.4238999999999997</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1168</v>
      </c>
      <c r="C1603" s="180">
        <v>147600</v>
      </c>
      <c r="D1603" s="183">
        <v>45025</v>
      </c>
      <c r="E1603" s="184">
        <v>1155.4105999999999</v>
      </c>
      <c r="F1603" s="184">
        <v>6.5056000000000003</v>
      </c>
      <c r="G1603" s="184">
        <v>6.5068999999999999</v>
      </c>
      <c r="H1603" s="184">
        <v>6.3868</v>
      </c>
      <c r="I1603" s="184">
        <v>6.6298000000000004</v>
      </c>
      <c r="J1603" s="184">
        <v>6.3606999999999996</v>
      </c>
      <c r="K1603" s="184">
        <v>6.1764000000000001</v>
      </c>
      <c r="L1603" s="184">
        <v>6.1025</v>
      </c>
      <c r="M1603" s="184">
        <v>5.8460999999999999</v>
      </c>
      <c r="N1603" s="184">
        <v>5.4386999999999999</v>
      </c>
      <c r="O1603" s="184">
        <v>3.9199000000000002</v>
      </c>
      <c r="P1603" s="184"/>
      <c r="Q1603" s="184">
        <v>4.0720999999999998</v>
      </c>
      <c r="R1603" s="184">
        <v>4.3547000000000002</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1169</v>
      </c>
      <c r="C1604" s="180">
        <v>119833</v>
      </c>
      <c r="D1604" s="183">
        <v>45025</v>
      </c>
      <c r="E1604" s="184">
        <v>3655.1223</v>
      </c>
      <c r="F1604" s="184">
        <v>6.3292000000000002</v>
      </c>
      <c r="G1604" s="184">
        <v>6.3314000000000004</v>
      </c>
      <c r="H1604" s="184">
        <v>6.3159000000000001</v>
      </c>
      <c r="I1604" s="184">
        <v>6.6429999999999998</v>
      </c>
      <c r="J1604" s="184">
        <v>6.5269000000000004</v>
      </c>
      <c r="K1604" s="184">
        <v>6.3674999999999997</v>
      </c>
      <c r="L1604" s="184">
        <v>6.2123999999999997</v>
      </c>
      <c r="M1604" s="184">
        <v>5.9138999999999999</v>
      </c>
      <c r="N1604" s="184">
        <v>5.5105000000000004</v>
      </c>
      <c r="O1604" s="184">
        <v>3.9359000000000002</v>
      </c>
      <c r="P1604" s="184">
        <v>4.6359000000000004</v>
      </c>
      <c r="Q1604" s="184">
        <v>6.1783999999999999</v>
      </c>
      <c r="R1604" s="184">
        <v>4.3876999999999997</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1170</v>
      </c>
      <c r="C1605" s="180">
        <v>101206</v>
      </c>
      <c r="D1605" s="183">
        <v>45025</v>
      </c>
      <c r="E1605" s="184">
        <v>3614.0585999999998</v>
      </c>
      <c r="F1605" s="184">
        <v>6.2485999999999997</v>
      </c>
      <c r="G1605" s="184">
        <v>6.2514000000000003</v>
      </c>
      <c r="H1605" s="184">
        <v>6.2359</v>
      </c>
      <c r="I1605" s="184">
        <v>6.5625999999999998</v>
      </c>
      <c r="J1605" s="184">
        <v>6.4462999999999999</v>
      </c>
      <c r="K1605" s="184">
        <v>6.2861000000000002</v>
      </c>
      <c r="L1605" s="184">
        <v>6.1295000000000002</v>
      </c>
      <c r="M1605" s="184">
        <v>5.83</v>
      </c>
      <c r="N1605" s="184">
        <v>5.4257</v>
      </c>
      <c r="O1605" s="184">
        <v>3.8574000000000002</v>
      </c>
      <c r="P1605" s="184">
        <v>4.5621</v>
      </c>
      <c r="Q1605" s="184">
        <v>6.4507000000000003</v>
      </c>
      <c r="R1605" s="184">
        <v>4.306</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1171</v>
      </c>
      <c r="C1606" s="180">
        <v>146963</v>
      </c>
      <c r="D1606" s="183">
        <v>45025</v>
      </c>
      <c r="E1606" s="184">
        <v>1193.1921</v>
      </c>
      <c r="F1606" s="184">
        <v>6.2354000000000003</v>
      </c>
      <c r="G1606" s="184">
        <v>6.2374999999999998</v>
      </c>
      <c r="H1606" s="184">
        <v>6.2339000000000002</v>
      </c>
      <c r="I1606" s="184">
        <v>6.57</v>
      </c>
      <c r="J1606" s="184">
        <v>6.5034999999999998</v>
      </c>
      <c r="K1606" s="184">
        <v>6.3693</v>
      </c>
      <c r="L1606" s="184">
        <v>6.2286000000000001</v>
      </c>
      <c r="M1606" s="184">
        <v>5.9284999999999997</v>
      </c>
      <c r="N1606" s="184">
        <v>5.5198999999999998</v>
      </c>
      <c r="O1606" s="184">
        <v>3.9276</v>
      </c>
      <c r="P1606" s="184"/>
      <c r="Q1606" s="184">
        <v>4.4493</v>
      </c>
      <c r="R1606" s="184">
        <v>4.3768000000000002</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1172</v>
      </c>
      <c r="C1607" s="180">
        <v>146959</v>
      </c>
      <c r="D1607" s="183">
        <v>45025</v>
      </c>
      <c r="E1607" s="184">
        <v>1188.4502</v>
      </c>
      <c r="F1607" s="184">
        <v>6.1466000000000003</v>
      </c>
      <c r="G1607" s="184">
        <v>6.1475999999999997</v>
      </c>
      <c r="H1607" s="184">
        <v>6.1440000000000001</v>
      </c>
      <c r="I1607" s="184">
        <v>6.8364000000000003</v>
      </c>
      <c r="J1607" s="184">
        <v>6.5617999999999999</v>
      </c>
      <c r="K1607" s="184">
        <v>6.3143000000000002</v>
      </c>
      <c r="L1607" s="184">
        <v>6.1421999999999999</v>
      </c>
      <c r="M1607" s="184">
        <v>5.8308</v>
      </c>
      <c r="N1607" s="184">
        <v>5.4451000000000001</v>
      </c>
      <c r="O1607" s="184">
        <v>3.8271999999999999</v>
      </c>
      <c r="P1607" s="184"/>
      <c r="Q1607" s="184">
        <v>4.3468999999999998</v>
      </c>
      <c r="R1607" s="184">
        <v>4.2790999999999997</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1173</v>
      </c>
      <c r="C1608" s="180">
        <v>146980</v>
      </c>
      <c r="D1608" s="183">
        <v>45025</v>
      </c>
      <c r="E1608" s="184">
        <v>1184.5347999999999</v>
      </c>
      <c r="F1608" s="184">
        <v>6.4381000000000004</v>
      </c>
      <c r="G1608" s="184">
        <v>6.4383999999999997</v>
      </c>
      <c r="H1608" s="184">
        <v>6.5759999999999996</v>
      </c>
      <c r="I1608" s="184">
        <v>6.6745999999999999</v>
      </c>
      <c r="J1608" s="184">
        <v>6.5498000000000003</v>
      </c>
      <c r="K1608" s="184">
        <v>6.3898000000000001</v>
      </c>
      <c r="L1608" s="184">
        <v>6.2332999999999998</v>
      </c>
      <c r="M1608" s="184">
        <v>5.9428999999999998</v>
      </c>
      <c r="N1608" s="184">
        <v>5.5378999999999996</v>
      </c>
      <c r="O1608" s="184">
        <v>3.9618000000000002</v>
      </c>
      <c r="P1608" s="184"/>
      <c r="Q1608" s="184">
        <v>4.2740999999999998</v>
      </c>
      <c r="R1608" s="184">
        <v>4.4016000000000002</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1174</v>
      </c>
      <c r="C1609" s="180">
        <v>146977</v>
      </c>
      <c r="D1609" s="183">
        <v>45025</v>
      </c>
      <c r="E1609" s="184">
        <v>1179.4255000000001</v>
      </c>
      <c r="F1609" s="184">
        <v>6.3235999999999999</v>
      </c>
      <c r="G1609" s="184">
        <v>6.3247999999999998</v>
      </c>
      <c r="H1609" s="184">
        <v>6.4635999999999996</v>
      </c>
      <c r="I1609" s="184">
        <v>6.5613999999999999</v>
      </c>
      <c r="J1609" s="184">
        <v>6.4358000000000004</v>
      </c>
      <c r="K1609" s="184">
        <v>6.274</v>
      </c>
      <c r="L1609" s="184">
        <v>6.1157000000000004</v>
      </c>
      <c r="M1609" s="184">
        <v>5.8230000000000004</v>
      </c>
      <c r="N1609" s="184">
        <v>5.4175000000000004</v>
      </c>
      <c r="O1609" s="184">
        <v>3.8492000000000002</v>
      </c>
      <c r="P1609" s="184"/>
      <c r="Q1609" s="184">
        <v>4.1626000000000003</v>
      </c>
      <c r="R1609" s="184">
        <v>4.2896999999999998</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1175</v>
      </c>
      <c r="C1610" s="180">
        <v>147003</v>
      </c>
      <c r="D1610" s="183">
        <v>45025</v>
      </c>
      <c r="E1610" s="184">
        <v>1182.1967999999999</v>
      </c>
      <c r="F1610" s="184">
        <v>6.6146000000000003</v>
      </c>
      <c r="G1610" s="184">
        <v>6.617</v>
      </c>
      <c r="H1610" s="184">
        <v>6.3428000000000004</v>
      </c>
      <c r="I1610" s="184">
        <v>6.6013999999999999</v>
      </c>
      <c r="J1610" s="184">
        <v>6.4873000000000003</v>
      </c>
      <c r="K1610" s="184">
        <v>6.3779000000000003</v>
      </c>
      <c r="L1610" s="184">
        <v>6.2309000000000001</v>
      </c>
      <c r="M1610" s="184">
        <v>5.9356</v>
      </c>
      <c r="N1610" s="184">
        <v>5.5297999999999998</v>
      </c>
      <c r="O1610" s="184">
        <v>3.9432999999999998</v>
      </c>
      <c r="P1610" s="184"/>
      <c r="Q1610" s="184">
        <v>4.2275</v>
      </c>
      <c r="R1610" s="184">
        <v>4.4039999999999999</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1176</v>
      </c>
      <c r="C1611" s="180">
        <v>146997</v>
      </c>
      <c r="D1611" s="183">
        <v>45025</v>
      </c>
      <c r="E1611" s="184">
        <v>1177.5166999999999</v>
      </c>
      <c r="F1611" s="184">
        <v>6.5137</v>
      </c>
      <c r="G1611" s="184">
        <v>6.5171000000000001</v>
      </c>
      <c r="H1611" s="184">
        <v>6.2432999999999996</v>
      </c>
      <c r="I1611" s="184">
        <v>6.5012999999999996</v>
      </c>
      <c r="J1611" s="184">
        <v>6.3865999999999996</v>
      </c>
      <c r="K1611" s="184">
        <v>6.2763</v>
      </c>
      <c r="L1611" s="184">
        <v>6.1334</v>
      </c>
      <c r="M1611" s="184">
        <v>5.835</v>
      </c>
      <c r="N1611" s="184">
        <v>5.4271000000000003</v>
      </c>
      <c r="O1611" s="184">
        <v>3.8418000000000001</v>
      </c>
      <c r="P1611" s="184"/>
      <c r="Q1611" s="184">
        <v>4.1252000000000004</v>
      </c>
      <c r="R1611" s="184">
        <v>4.3021000000000003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1177</v>
      </c>
      <c r="C1612" s="180">
        <v>120785</v>
      </c>
      <c r="D1612" s="183">
        <v>45025</v>
      </c>
      <c r="E1612" s="184">
        <v>3073.4965999999999</v>
      </c>
      <c r="F1612" s="184">
        <v>6.2916999999999996</v>
      </c>
      <c r="G1612" s="184">
        <v>6.2938000000000001</v>
      </c>
      <c r="H1612" s="184">
        <v>6.3205999999999998</v>
      </c>
      <c r="I1612" s="184">
        <v>6.5381</v>
      </c>
      <c r="J1612" s="184">
        <v>6.4736000000000002</v>
      </c>
      <c r="K1612" s="184">
        <v>6.3550000000000004</v>
      </c>
      <c r="L1612" s="184">
        <v>6.2222999999999997</v>
      </c>
      <c r="M1612" s="184">
        <v>5.9297000000000004</v>
      </c>
      <c r="N1612" s="184">
        <v>5.5297999999999998</v>
      </c>
      <c r="O1612" s="184">
        <v>3.9592000000000001</v>
      </c>
      <c r="P1612" s="184">
        <v>4.5838999999999999</v>
      </c>
      <c r="Q1612" s="184">
        <v>6.266</v>
      </c>
      <c r="R1612" s="184">
        <v>4.4028999999999998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1178</v>
      </c>
      <c r="C1613" s="180">
        <v>100814</v>
      </c>
      <c r="D1613" s="183">
        <v>45025</v>
      </c>
      <c r="E1613" s="184">
        <v>3043.8987999999999</v>
      </c>
      <c r="F1613" s="184">
        <v>6.2412999999999998</v>
      </c>
      <c r="G1613" s="184">
        <v>6.2442000000000002</v>
      </c>
      <c r="H1613" s="184">
        <v>6.2705000000000002</v>
      </c>
      <c r="I1613" s="184">
        <v>6.4880000000000004</v>
      </c>
      <c r="J1613" s="184">
        <v>6.4234</v>
      </c>
      <c r="K1613" s="184">
        <v>6.3041999999999998</v>
      </c>
      <c r="L1613" s="184">
        <v>6.1707000000000001</v>
      </c>
      <c r="M1613" s="184">
        <v>5.8773999999999997</v>
      </c>
      <c r="N1613" s="184">
        <v>5.4751000000000003</v>
      </c>
      <c r="O1613" s="184">
        <v>3.8997000000000002</v>
      </c>
      <c r="P1613" s="184">
        <v>4.5193000000000003</v>
      </c>
      <c r="Q1613" s="184">
        <v>5.9229000000000003</v>
      </c>
      <c r="R1613" s="184">
        <v>4.3445</v>
      </c>
    </row>
    <row r="1614" spans="1:34" x14ac:dyDescent="0.3">
      <c r="A1614" s="180" t="s">
        <v>1126</v>
      </c>
      <c r="B1614" s="180" t="s">
        <v>1807</v>
      </c>
      <c r="C1614" s="180">
        <v>147593</v>
      </c>
      <c r="D1614" s="183"/>
      <c r="E1614" s="184"/>
      <c r="F1614" s="184"/>
      <c r="G1614" s="184"/>
      <c r="H1614" s="184"/>
      <c r="I1614" s="184"/>
      <c r="J1614" s="184"/>
      <c r="K1614" s="184"/>
      <c r="L1614" s="184"/>
      <c r="M1614" s="184"/>
      <c r="N1614" s="184"/>
      <c r="O1614" s="184"/>
      <c r="P1614" s="184"/>
      <c r="Q1614" s="184"/>
      <c r="R1614" s="184"/>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1808</v>
      </c>
      <c r="C1615" s="180">
        <v>147590</v>
      </c>
      <c r="D1615" s="183"/>
      <c r="E1615" s="184"/>
      <c r="F1615" s="184"/>
      <c r="G1615" s="184"/>
      <c r="H1615" s="184"/>
      <c r="I1615" s="184"/>
      <c r="J1615" s="184"/>
      <c r="K1615" s="184"/>
      <c r="L1615" s="184"/>
      <c r="M1615" s="184"/>
      <c r="N1615" s="184"/>
      <c r="O1615" s="184"/>
      <c r="P1615" s="184"/>
      <c r="Q1615" s="184"/>
      <c r="R1615" s="184"/>
      <c r="T1615" s="106"/>
      <c r="U1615" s="107"/>
      <c r="V1615" s="107"/>
      <c r="W1615" s="107"/>
      <c r="X1615" s="107"/>
      <c r="Y1615" s="107"/>
      <c r="Z1615" s="107"/>
      <c r="AA1615" s="107"/>
      <c r="AB1615" s="107"/>
      <c r="AC1615" s="107"/>
      <c r="AD1615" s="107"/>
      <c r="AE1615" s="107"/>
      <c r="AF1615" s="107"/>
      <c r="AG1615" s="107"/>
      <c r="AH1615" s="107"/>
    </row>
    <row r="1616" spans="1:34" x14ac:dyDescent="0.3">
      <c r="A1616" s="185" t="s">
        <v>27</v>
      </c>
      <c r="B1616" s="180"/>
      <c r="C1616" s="180"/>
      <c r="D1616" s="180"/>
      <c r="E1616" s="180"/>
      <c r="F1616" s="186">
        <v>6.3602740740740762</v>
      </c>
      <c r="G1616" s="186">
        <v>6.362266666666665</v>
      </c>
      <c r="H1616" s="186">
        <v>6.3862148148148155</v>
      </c>
      <c r="I1616" s="186">
        <v>6.5949962962962978</v>
      </c>
      <c r="J1616" s="186">
        <v>6.4758148148148145</v>
      </c>
      <c r="K1616" s="186">
        <v>6.3183703703703706</v>
      </c>
      <c r="L1616" s="186">
        <v>6.1762944444444443</v>
      </c>
      <c r="M1616" s="186">
        <v>5.8800907407407417</v>
      </c>
      <c r="N1616" s="186">
        <v>5.4778055555555571</v>
      </c>
      <c r="O1616" s="186">
        <v>3.9115777777777803</v>
      </c>
      <c r="P1616" s="186">
        <v>4.5742666666666674</v>
      </c>
      <c r="Q1616" s="186">
        <v>4.3880037037037036</v>
      </c>
      <c r="R1616" s="186">
        <v>4.3554666666666666</v>
      </c>
      <c r="T1616" s="106"/>
      <c r="U1616" s="107"/>
      <c r="V1616" s="107"/>
      <c r="W1616" s="107"/>
      <c r="X1616" s="107"/>
      <c r="Y1616" s="107"/>
      <c r="Z1616" s="107"/>
      <c r="AA1616" s="107"/>
      <c r="AB1616" s="107"/>
      <c r="AC1616" s="107"/>
      <c r="AD1616" s="107"/>
      <c r="AE1616" s="107"/>
      <c r="AF1616" s="107"/>
      <c r="AG1616" s="107"/>
      <c r="AH1616" s="107"/>
    </row>
    <row r="1617" spans="1:34" x14ac:dyDescent="0.3">
      <c r="A1617" s="185" t="s">
        <v>407</v>
      </c>
      <c r="B1617" s="180"/>
      <c r="C1617" s="180"/>
      <c r="D1617" s="180"/>
      <c r="E1617" s="180"/>
      <c r="F1617" s="186">
        <v>6.3726500000000001</v>
      </c>
      <c r="G1617" s="186">
        <v>6.3737499999999994</v>
      </c>
      <c r="H1617" s="186">
        <v>6.3453499999999998</v>
      </c>
      <c r="I1617" s="186">
        <v>6.6083999999999996</v>
      </c>
      <c r="J1617" s="186">
        <v>6.4829500000000007</v>
      </c>
      <c r="K1617" s="186">
        <v>6.3273999999999999</v>
      </c>
      <c r="L1617" s="186">
        <v>6.1815999999999995</v>
      </c>
      <c r="M1617" s="186">
        <v>5.8807999999999998</v>
      </c>
      <c r="N1617" s="186">
        <v>5.4785000000000004</v>
      </c>
      <c r="O1617" s="186">
        <v>3.92245</v>
      </c>
      <c r="P1617" s="186">
        <v>4.5730000000000004</v>
      </c>
      <c r="Q1617" s="186">
        <v>4.1748500000000002</v>
      </c>
      <c r="R1617" s="186">
        <v>4.3549500000000005</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82" t="s">
        <v>1179</v>
      </c>
      <c r="B1619" s="182"/>
      <c r="C1619" s="182"/>
      <c r="D1619" s="182"/>
      <c r="E1619" s="182"/>
      <c r="F1619" s="182"/>
      <c r="G1619" s="182"/>
      <c r="H1619" s="182"/>
      <c r="I1619" s="182"/>
      <c r="J1619" s="182"/>
      <c r="K1619" s="182"/>
      <c r="L1619" s="182"/>
      <c r="M1619" s="182"/>
      <c r="N1619" s="182"/>
      <c r="O1619" s="182"/>
      <c r="P1619" s="182"/>
      <c r="Q1619" s="182"/>
      <c r="R1619" s="182"/>
      <c r="T1619" s="106"/>
      <c r="U1619" s="107"/>
      <c r="V1619" s="107"/>
      <c r="W1619" s="107"/>
      <c r="X1619" s="107"/>
      <c r="Y1619" s="107"/>
      <c r="Z1619" s="107"/>
      <c r="AA1619" s="107"/>
      <c r="AB1619" s="107"/>
      <c r="AC1619" s="107"/>
      <c r="AD1619" s="107"/>
      <c r="AE1619" s="107"/>
      <c r="AF1619" s="107"/>
      <c r="AG1619" s="107"/>
      <c r="AH1619" s="107"/>
    </row>
    <row r="1620" spans="1:34" x14ac:dyDescent="0.3">
      <c r="A1620" s="180" t="s">
        <v>1180</v>
      </c>
      <c r="B1620" s="180" t="s">
        <v>1181</v>
      </c>
      <c r="C1620" s="180">
        <v>100058</v>
      </c>
      <c r="D1620" s="183">
        <v>45022</v>
      </c>
      <c r="E1620" s="184">
        <v>68.649600000000007</v>
      </c>
      <c r="F1620" s="184">
        <v>119.48739999999999</v>
      </c>
      <c r="G1620" s="184">
        <v>59.125799999999998</v>
      </c>
      <c r="H1620" s="184">
        <v>24.475100000000001</v>
      </c>
      <c r="I1620" s="184">
        <v>21.118099999999998</v>
      </c>
      <c r="J1620" s="184">
        <v>19.478200000000001</v>
      </c>
      <c r="K1620" s="184">
        <v>9.1112000000000002</v>
      </c>
      <c r="L1620" s="184">
        <v>8.1666000000000007</v>
      </c>
      <c r="M1620" s="184">
        <v>6.6393000000000004</v>
      </c>
      <c r="N1620" s="184">
        <v>3.4405000000000001</v>
      </c>
      <c r="O1620" s="184">
        <v>5.6017000000000001</v>
      </c>
      <c r="P1620" s="184">
        <v>7.0106999999999999</v>
      </c>
      <c r="Q1620" s="184">
        <v>8.5424000000000007</v>
      </c>
      <c r="R1620" s="184">
        <v>4.0880999999999998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80" t="s">
        <v>1180</v>
      </c>
      <c r="B1621" s="180" t="s">
        <v>1685</v>
      </c>
      <c r="C1621" s="180">
        <v>119605</v>
      </c>
      <c r="D1621" s="183">
        <v>45022</v>
      </c>
      <c r="E1621" s="184">
        <v>72.701099999999997</v>
      </c>
      <c r="F1621" s="184">
        <v>120.1849</v>
      </c>
      <c r="G1621" s="184">
        <v>59.768999999999998</v>
      </c>
      <c r="H1621" s="184">
        <v>25.127400000000002</v>
      </c>
      <c r="I1621" s="184">
        <v>21.772300000000001</v>
      </c>
      <c r="J1621" s="184">
        <v>20.139099999999999</v>
      </c>
      <c r="K1621" s="184">
        <v>9.7636000000000003</v>
      </c>
      <c r="L1621" s="184">
        <v>8.8436000000000003</v>
      </c>
      <c r="M1621" s="184">
        <v>7.3246000000000002</v>
      </c>
      <c r="N1621" s="184">
        <v>4.1159999999999997</v>
      </c>
      <c r="O1621" s="184">
        <v>6.2793999999999999</v>
      </c>
      <c r="P1621" s="184">
        <v>7.6797000000000004</v>
      </c>
      <c r="Q1621" s="184">
        <v>8.9458000000000002</v>
      </c>
      <c r="R1621" s="184">
        <v>4.7740999999999998</v>
      </c>
      <c r="T1621" s="106"/>
      <c r="U1621" s="107"/>
      <c r="V1621" s="107"/>
      <c r="W1621" s="107"/>
      <c r="X1621" s="107"/>
      <c r="Y1621" s="107"/>
      <c r="Z1621" s="107"/>
      <c r="AA1621" s="107"/>
      <c r="AB1621" s="107"/>
      <c r="AC1621" s="107"/>
      <c r="AD1621" s="107"/>
      <c r="AE1621" s="107"/>
      <c r="AF1621" s="107"/>
      <c r="AG1621" s="107"/>
      <c r="AH1621" s="107"/>
    </row>
    <row r="1622" spans="1:34" x14ac:dyDescent="0.3">
      <c r="A1622" s="180" t="s">
        <v>1180</v>
      </c>
      <c r="B1622" s="180" t="s">
        <v>1182</v>
      </c>
      <c r="C1622" s="180"/>
      <c r="D1622" s="183">
        <v>45022</v>
      </c>
      <c r="E1622" s="184">
        <v>72.701099999999997</v>
      </c>
      <c r="F1622" s="184">
        <v>120.1849</v>
      </c>
      <c r="G1622" s="184">
        <v>59.768999999999998</v>
      </c>
      <c r="H1622" s="184">
        <v>25.127400000000002</v>
      </c>
      <c r="I1622" s="184">
        <v>21.772300000000001</v>
      </c>
      <c r="J1622" s="184">
        <v>20.139099999999999</v>
      </c>
      <c r="K1622" s="184">
        <v>9.7636000000000003</v>
      </c>
      <c r="L1622" s="184">
        <v>8.8436000000000003</v>
      </c>
      <c r="M1622" s="184">
        <v>7.3246000000000002</v>
      </c>
      <c r="N1622" s="184">
        <v>4.1159999999999997</v>
      </c>
      <c r="O1622" s="184">
        <v>6.2793999999999999</v>
      </c>
      <c r="P1622" s="184">
        <v>7.6797000000000004</v>
      </c>
      <c r="Q1622" s="184">
        <v>8.9458000000000002</v>
      </c>
      <c r="R1622" s="184">
        <v>4.7740999999999998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s="180" t="s">
        <v>1180</v>
      </c>
      <c r="B1623" s="180" t="s">
        <v>1183</v>
      </c>
      <c r="C1623" s="180">
        <v>120447</v>
      </c>
      <c r="D1623" s="183">
        <v>45022</v>
      </c>
      <c r="E1623" s="184">
        <v>22.465800000000002</v>
      </c>
      <c r="F1623" s="184">
        <v>128.1491</v>
      </c>
      <c r="G1623" s="184">
        <v>63.092799999999997</v>
      </c>
      <c r="H1623" s="184">
        <v>25.158200000000001</v>
      </c>
      <c r="I1623" s="184">
        <v>22.1312</v>
      </c>
      <c r="J1623" s="184">
        <v>17.763500000000001</v>
      </c>
      <c r="K1623" s="184">
        <v>9.1031999999999993</v>
      </c>
      <c r="L1623" s="184">
        <v>7.1368</v>
      </c>
      <c r="M1623" s="184">
        <v>6.7344999999999997</v>
      </c>
      <c r="N1623" s="184">
        <v>4.9352999999999998</v>
      </c>
      <c r="O1623" s="184">
        <v>5.9343000000000004</v>
      </c>
      <c r="P1623" s="184">
        <v>7.4421999999999997</v>
      </c>
      <c r="Q1623" s="184">
        <v>7.5067000000000004</v>
      </c>
      <c r="R1623" s="184">
        <v>4.2815000000000003</v>
      </c>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1184</v>
      </c>
      <c r="C1624" s="180">
        <v>116471</v>
      </c>
      <c r="D1624" s="183">
        <v>45022</v>
      </c>
      <c r="E1624" s="184">
        <v>21.279499999999999</v>
      </c>
      <c r="F1624" s="184">
        <v>127.5453</v>
      </c>
      <c r="G1624" s="184">
        <v>62.526699999999998</v>
      </c>
      <c r="H1624" s="184">
        <v>24.574200000000001</v>
      </c>
      <c r="I1624" s="184">
        <v>21.531400000000001</v>
      </c>
      <c r="J1624" s="184">
        <v>17.1556</v>
      </c>
      <c r="K1624" s="184">
        <v>8.4872999999999994</v>
      </c>
      <c r="L1624" s="184">
        <v>6.5137</v>
      </c>
      <c r="M1624" s="184">
        <v>6.1029999999999998</v>
      </c>
      <c r="N1624" s="184">
        <v>4.3045999999999998</v>
      </c>
      <c r="O1624" s="184">
        <v>5.3185000000000002</v>
      </c>
      <c r="P1624" s="184">
        <v>6.8636999999999997</v>
      </c>
      <c r="Q1624" s="184">
        <v>6.9696999999999996</v>
      </c>
      <c r="R1624" s="184">
        <v>3.6549</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2066</v>
      </c>
      <c r="C1625" s="180">
        <v>148792</v>
      </c>
      <c r="D1625" s="183">
        <v>45022</v>
      </c>
      <c r="E1625" s="184">
        <v>11.013199999999999</v>
      </c>
      <c r="F1625" s="184">
        <v>146.07589999999999</v>
      </c>
      <c r="G1625" s="184">
        <v>72.234099999999998</v>
      </c>
      <c r="H1625" s="184">
        <v>29.100899999999999</v>
      </c>
      <c r="I1625" s="184">
        <v>22.444099999999999</v>
      </c>
      <c r="J1625" s="184">
        <v>21.345099999999999</v>
      </c>
      <c r="K1625" s="184">
        <v>10.8941</v>
      </c>
      <c r="L1625" s="184">
        <v>9.9364000000000008</v>
      </c>
      <c r="M1625" s="184">
        <v>7.4823000000000004</v>
      </c>
      <c r="N1625" s="184">
        <v>4.7380000000000004</v>
      </c>
      <c r="O1625" s="184"/>
      <c r="P1625" s="184"/>
      <c r="Q1625" s="184">
        <v>4.8484999999999996</v>
      </c>
      <c r="R1625" s="184">
        <v>4.5762999999999998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2067</v>
      </c>
      <c r="C1626" s="180">
        <v>148790</v>
      </c>
      <c r="D1626" s="183">
        <v>45022</v>
      </c>
      <c r="E1626" s="184">
        <v>10.9575</v>
      </c>
      <c r="F1626" s="184">
        <v>145.8141</v>
      </c>
      <c r="G1626" s="184">
        <v>72.041700000000006</v>
      </c>
      <c r="H1626" s="184">
        <v>28.870200000000001</v>
      </c>
      <c r="I1626" s="184">
        <v>22.220300000000002</v>
      </c>
      <c r="J1626" s="184">
        <v>21.110299999999999</v>
      </c>
      <c r="K1626" s="184">
        <v>10.642799999999999</v>
      </c>
      <c r="L1626" s="184">
        <v>9.6771999999999991</v>
      </c>
      <c r="M1626" s="184">
        <v>7.2206000000000001</v>
      </c>
      <c r="N1626" s="184">
        <v>4.4814999999999996</v>
      </c>
      <c r="O1626" s="184"/>
      <c r="P1626" s="184"/>
      <c r="Q1626" s="184">
        <v>4.5880999999999998</v>
      </c>
      <c r="R1626" s="184">
        <v>4.3167</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2068</v>
      </c>
      <c r="C1627" s="180">
        <v>148789</v>
      </c>
      <c r="D1627" s="183">
        <v>45022</v>
      </c>
      <c r="E1627" s="184">
        <v>10.9838</v>
      </c>
      <c r="F1627" s="184">
        <v>143.4539</v>
      </c>
      <c r="G1627" s="184">
        <v>66.378600000000006</v>
      </c>
      <c r="H1627" s="184">
        <v>27.497</v>
      </c>
      <c r="I1627" s="184">
        <v>21.2255</v>
      </c>
      <c r="J1627" s="184">
        <v>21.003299999999999</v>
      </c>
      <c r="K1627" s="184">
        <v>10.360200000000001</v>
      </c>
      <c r="L1627" s="184">
        <v>9.4184999999999999</v>
      </c>
      <c r="M1627" s="184">
        <v>7.0488999999999997</v>
      </c>
      <c r="N1627" s="184">
        <v>4.2115999999999998</v>
      </c>
      <c r="O1627" s="184"/>
      <c r="P1627" s="184"/>
      <c r="Q1627" s="184">
        <v>4.7111000000000001</v>
      </c>
      <c r="R1627" s="184">
        <v>4.4055999999999997</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2069</v>
      </c>
      <c r="C1628" s="180">
        <v>148786</v>
      </c>
      <c r="D1628" s="183">
        <v>45022</v>
      </c>
      <c r="E1628" s="184">
        <v>10.928000000000001</v>
      </c>
      <c r="F1628" s="184">
        <v>142.84270000000001</v>
      </c>
      <c r="G1628" s="184">
        <v>66.0441</v>
      </c>
      <c r="H1628" s="184">
        <v>27.215699999999998</v>
      </c>
      <c r="I1628" s="184">
        <v>20.971</v>
      </c>
      <c r="J1628" s="184">
        <v>20.733000000000001</v>
      </c>
      <c r="K1628" s="184">
        <v>10.0985</v>
      </c>
      <c r="L1628" s="184">
        <v>9.1533999999999995</v>
      </c>
      <c r="M1628" s="184">
        <v>6.7819000000000003</v>
      </c>
      <c r="N1628" s="184">
        <v>3.9485000000000001</v>
      </c>
      <c r="O1628" s="184"/>
      <c r="P1628" s="184"/>
      <c r="Q1628" s="184">
        <v>4.4497999999999998</v>
      </c>
      <c r="R1628" s="184">
        <v>4.1452</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2070</v>
      </c>
      <c r="C1629" s="180">
        <v>118464</v>
      </c>
      <c r="D1629" s="183">
        <v>45022</v>
      </c>
      <c r="E1629" s="184">
        <v>31.644100000000002</v>
      </c>
      <c r="F1629" s="184">
        <v>137.19800000000001</v>
      </c>
      <c r="G1629" s="184">
        <v>74.660899999999998</v>
      </c>
      <c r="H1629" s="184">
        <v>28.377300000000002</v>
      </c>
      <c r="I1629" s="184">
        <v>27.054500000000001</v>
      </c>
      <c r="J1629" s="184">
        <v>23.530100000000001</v>
      </c>
      <c r="K1629" s="184">
        <v>11.4544</v>
      </c>
      <c r="L1629" s="184">
        <v>9.6503999999999994</v>
      </c>
      <c r="M1629" s="184">
        <v>7.2073</v>
      </c>
      <c r="N1629" s="184">
        <v>3.7968000000000002</v>
      </c>
      <c r="O1629" s="184">
        <v>5.8954000000000004</v>
      </c>
      <c r="P1629" s="184">
        <v>8.2538999999999998</v>
      </c>
      <c r="Q1629" s="184">
        <v>8.9377999999999993</v>
      </c>
      <c r="R1629" s="184">
        <v>4.3097000000000003</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2071</v>
      </c>
      <c r="C1630" s="180">
        <v>111525</v>
      </c>
      <c r="D1630" s="183">
        <v>45022</v>
      </c>
      <c r="E1630" s="184">
        <v>29.6828</v>
      </c>
      <c r="F1630" s="184">
        <v>136.63390000000001</v>
      </c>
      <c r="G1630" s="184">
        <v>74.064300000000003</v>
      </c>
      <c r="H1630" s="184">
        <v>27.758500000000002</v>
      </c>
      <c r="I1630" s="184">
        <v>26.430800000000001</v>
      </c>
      <c r="J1630" s="184">
        <v>22.900200000000002</v>
      </c>
      <c r="K1630" s="184">
        <v>10.8165</v>
      </c>
      <c r="L1630" s="184">
        <v>8.9995999999999992</v>
      </c>
      <c r="M1630" s="184">
        <v>6.5534999999999997</v>
      </c>
      <c r="N1630" s="184">
        <v>3.153</v>
      </c>
      <c r="O1630" s="184">
        <v>5.2384000000000004</v>
      </c>
      <c r="P1630" s="184">
        <v>7.6</v>
      </c>
      <c r="Q1630" s="184">
        <v>7.8838999999999997</v>
      </c>
      <c r="R1630" s="184">
        <v>3.6612</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1857</v>
      </c>
      <c r="C1631" s="180">
        <v>119341</v>
      </c>
      <c r="D1631" s="183">
        <v>45022</v>
      </c>
      <c r="E1631" s="184">
        <v>38.646299999999997</v>
      </c>
      <c r="F1631" s="184">
        <v>115.5894</v>
      </c>
      <c r="G1631" s="184">
        <v>57.060099999999998</v>
      </c>
      <c r="H1631" s="184">
        <v>30.484200000000001</v>
      </c>
      <c r="I1631" s="184">
        <v>27.170400000000001</v>
      </c>
      <c r="J1631" s="184">
        <v>20.337499999999999</v>
      </c>
      <c r="K1631" s="184">
        <v>9.7711000000000006</v>
      </c>
      <c r="L1631" s="184">
        <v>8.9589999999999996</v>
      </c>
      <c r="M1631" s="184">
        <v>7.6989000000000001</v>
      </c>
      <c r="N1631" s="184">
        <v>5.0471000000000004</v>
      </c>
      <c r="O1631" s="184">
        <v>5.0881999999999996</v>
      </c>
      <c r="P1631" s="184">
        <v>6.3696999999999999</v>
      </c>
      <c r="Q1631" s="184">
        <v>7.7214</v>
      </c>
      <c r="R1631" s="184">
        <v>4.1928999999999998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1875</v>
      </c>
      <c r="C1632" s="180">
        <v>101187</v>
      </c>
      <c r="D1632" s="183">
        <v>45022</v>
      </c>
      <c r="E1632" s="184">
        <v>35.467300000000002</v>
      </c>
      <c r="F1632" s="184">
        <v>115.3155</v>
      </c>
      <c r="G1632" s="184">
        <v>56.762099999999997</v>
      </c>
      <c r="H1632" s="184">
        <v>30.171199999999999</v>
      </c>
      <c r="I1632" s="184">
        <v>26.861899999999999</v>
      </c>
      <c r="J1632" s="184">
        <v>20.0242</v>
      </c>
      <c r="K1632" s="184">
        <v>9.2905999999999995</v>
      </c>
      <c r="L1632" s="184">
        <v>8.3089999999999993</v>
      </c>
      <c r="M1632" s="184">
        <v>6.9705000000000004</v>
      </c>
      <c r="N1632" s="184">
        <v>4.3070000000000004</v>
      </c>
      <c r="O1632" s="184">
        <v>4.3068</v>
      </c>
      <c r="P1632" s="184">
        <v>5.5628000000000002</v>
      </c>
      <c r="Q1632" s="184">
        <v>6.1966000000000001</v>
      </c>
      <c r="R1632" s="184">
        <v>3.4359999999999999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1751</v>
      </c>
      <c r="C1633" s="180">
        <v>118299</v>
      </c>
      <c r="D1633" s="183">
        <v>45022</v>
      </c>
      <c r="E1633" s="184">
        <v>68.219099999999997</v>
      </c>
      <c r="F1633" s="184">
        <v>73.931600000000003</v>
      </c>
      <c r="G1633" s="184">
        <v>48.992199999999997</v>
      </c>
      <c r="H1633" s="184">
        <v>19.161000000000001</v>
      </c>
      <c r="I1633" s="184">
        <v>20.650500000000001</v>
      </c>
      <c r="J1633" s="184">
        <v>18.179600000000001</v>
      </c>
      <c r="K1633" s="184">
        <v>10.0922</v>
      </c>
      <c r="L1633" s="184">
        <v>9.1858000000000004</v>
      </c>
      <c r="M1633" s="184">
        <v>7.1848000000000001</v>
      </c>
      <c r="N1633" s="184">
        <v>5.1252000000000004</v>
      </c>
      <c r="O1633" s="184">
        <v>5.3879000000000001</v>
      </c>
      <c r="P1633" s="184">
        <v>6.5788000000000002</v>
      </c>
      <c r="Q1633" s="184">
        <v>8.1720000000000006</v>
      </c>
      <c r="R1633" s="184">
        <v>4.2321999999999997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1752</v>
      </c>
      <c r="C1634" s="180">
        <v>100597</v>
      </c>
      <c r="D1634" s="183">
        <v>45022</v>
      </c>
      <c r="E1634" s="184">
        <v>64.367199999999997</v>
      </c>
      <c r="F1634" s="184">
        <v>73.240600000000001</v>
      </c>
      <c r="G1634" s="184">
        <v>48.2774</v>
      </c>
      <c r="H1634" s="184">
        <v>18.639900000000001</v>
      </c>
      <c r="I1634" s="184">
        <v>20.040400000000002</v>
      </c>
      <c r="J1634" s="184">
        <v>17.507899999999999</v>
      </c>
      <c r="K1634" s="184">
        <v>9.3820999999999994</v>
      </c>
      <c r="L1634" s="184">
        <v>8.4527000000000001</v>
      </c>
      <c r="M1634" s="184">
        <v>6.4382000000000001</v>
      </c>
      <c r="N1634" s="184">
        <v>4.3902000000000001</v>
      </c>
      <c r="O1634" s="184">
        <v>4.6543000000000001</v>
      </c>
      <c r="P1634" s="184">
        <v>5.8613999999999997</v>
      </c>
      <c r="Q1634" s="184">
        <v>8.3251000000000008</v>
      </c>
      <c r="R1634" s="184">
        <v>3.5192999999999999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1185</v>
      </c>
      <c r="C1635" s="180">
        <v>119099</v>
      </c>
      <c r="D1635" s="183">
        <v>45022</v>
      </c>
      <c r="E1635" s="184">
        <v>84.177199999999999</v>
      </c>
      <c r="F1635" s="184">
        <v>113.82940000000001</v>
      </c>
      <c r="G1635" s="184">
        <v>60.6447</v>
      </c>
      <c r="H1635" s="184">
        <v>28.266500000000001</v>
      </c>
      <c r="I1635" s="184">
        <v>24.283200000000001</v>
      </c>
      <c r="J1635" s="184">
        <v>19.323699999999999</v>
      </c>
      <c r="K1635" s="184">
        <v>9.7081</v>
      </c>
      <c r="L1635" s="184">
        <v>8.5795999999999992</v>
      </c>
      <c r="M1635" s="184">
        <v>7.1746999999999996</v>
      </c>
      <c r="N1635" s="184">
        <v>5.52</v>
      </c>
      <c r="O1635" s="184">
        <v>6.1893000000000002</v>
      </c>
      <c r="P1635" s="184">
        <v>8.2226999999999997</v>
      </c>
      <c r="Q1635" s="184">
        <v>8.2261000000000006</v>
      </c>
      <c r="R1635" s="184">
        <v>4.8392999999999997</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1186</v>
      </c>
      <c r="C1636" s="180">
        <v>100084</v>
      </c>
      <c r="D1636" s="183">
        <v>45022</v>
      </c>
      <c r="E1636" s="184">
        <v>80.039000000000001</v>
      </c>
      <c r="F1636" s="184">
        <v>113.2169</v>
      </c>
      <c r="G1636" s="184">
        <v>60.003700000000002</v>
      </c>
      <c r="H1636" s="184">
        <v>27.642099999999999</v>
      </c>
      <c r="I1636" s="184">
        <v>23.6492</v>
      </c>
      <c r="J1636" s="184">
        <v>18.6784</v>
      </c>
      <c r="K1636" s="184">
        <v>9.0622000000000007</v>
      </c>
      <c r="L1636" s="184">
        <v>7.9737</v>
      </c>
      <c r="M1636" s="184">
        <v>6.5845000000000002</v>
      </c>
      <c r="N1636" s="184">
        <v>4.9402999999999997</v>
      </c>
      <c r="O1636" s="184">
        <v>5.6266999999999996</v>
      </c>
      <c r="P1636" s="184">
        <v>7.5765000000000002</v>
      </c>
      <c r="Q1636" s="184">
        <v>9.2413000000000007</v>
      </c>
      <c r="R1636" s="184">
        <v>4.2782999999999998</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1187</v>
      </c>
      <c r="C1637" s="180">
        <v>140298</v>
      </c>
      <c r="D1637" s="183">
        <v>45022</v>
      </c>
      <c r="E1637" s="184">
        <v>21.770199999999999</v>
      </c>
      <c r="F1637" s="184">
        <v>145.77379999999999</v>
      </c>
      <c r="G1637" s="184">
        <v>72.240899999999996</v>
      </c>
      <c r="H1637" s="184">
        <v>27.281199999999998</v>
      </c>
      <c r="I1637" s="184">
        <v>22.430299999999999</v>
      </c>
      <c r="J1637" s="184">
        <v>20.0213</v>
      </c>
      <c r="K1637" s="184">
        <v>9.7931000000000008</v>
      </c>
      <c r="L1637" s="184">
        <v>8.8521000000000001</v>
      </c>
      <c r="M1637" s="184">
        <v>7.2910000000000004</v>
      </c>
      <c r="N1637" s="184">
        <v>5.4665999999999997</v>
      </c>
      <c r="O1637" s="184">
        <v>6.8788999999999998</v>
      </c>
      <c r="P1637" s="184">
        <v>8.3298000000000005</v>
      </c>
      <c r="Q1637" s="184">
        <v>8.8762000000000008</v>
      </c>
      <c r="R1637" s="184">
        <v>5.2316000000000003</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1188</v>
      </c>
      <c r="C1638" s="180">
        <v>140297</v>
      </c>
      <c r="D1638" s="183">
        <v>45022</v>
      </c>
      <c r="E1638" s="184">
        <v>20.766100000000002</v>
      </c>
      <c r="F1638" s="184">
        <v>145.232</v>
      </c>
      <c r="G1638" s="184">
        <v>71.545400000000001</v>
      </c>
      <c r="H1638" s="184">
        <v>26.585000000000001</v>
      </c>
      <c r="I1638" s="184">
        <v>21.749099999999999</v>
      </c>
      <c r="J1638" s="184">
        <v>19.3291</v>
      </c>
      <c r="K1638" s="184">
        <v>9.0973000000000006</v>
      </c>
      <c r="L1638" s="184">
        <v>8.1537000000000006</v>
      </c>
      <c r="M1638" s="184">
        <v>6.5922999999999998</v>
      </c>
      <c r="N1638" s="184">
        <v>4.7728999999999999</v>
      </c>
      <c r="O1638" s="184">
        <v>6.2130999999999998</v>
      </c>
      <c r="P1638" s="184">
        <v>7.7268999999999997</v>
      </c>
      <c r="Q1638" s="184">
        <v>8.3156999999999996</v>
      </c>
      <c r="R1638" s="184">
        <v>4.5190999999999999</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1189</v>
      </c>
      <c r="C1639" s="180">
        <v>100493</v>
      </c>
      <c r="D1639" s="183">
        <v>45022</v>
      </c>
      <c r="E1639" s="184">
        <v>50.692500000000003</v>
      </c>
      <c r="F1639" s="184">
        <v>76.989000000000004</v>
      </c>
      <c r="G1639" s="184">
        <v>35.118400000000001</v>
      </c>
      <c r="H1639" s="184">
        <v>16.049900000000001</v>
      </c>
      <c r="I1639" s="184">
        <v>12.952500000000001</v>
      </c>
      <c r="J1639" s="184">
        <v>12.549300000000001</v>
      </c>
      <c r="K1639" s="184">
        <v>6.9195000000000002</v>
      </c>
      <c r="L1639" s="184">
        <v>6.8230000000000004</v>
      </c>
      <c r="M1639" s="184">
        <v>5.2007000000000003</v>
      </c>
      <c r="N1639" s="184">
        <v>3.6631</v>
      </c>
      <c r="O1639" s="184">
        <v>3.8849999999999998</v>
      </c>
      <c r="P1639" s="184">
        <v>5.0250000000000004</v>
      </c>
      <c r="Q1639" s="184">
        <v>7.9020999999999999</v>
      </c>
      <c r="R1639" s="184">
        <v>3.6886000000000001</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1190</v>
      </c>
      <c r="C1640" s="180">
        <v>118498</v>
      </c>
      <c r="D1640" s="183">
        <v>45022</v>
      </c>
      <c r="E1640" s="184">
        <v>54.910200000000003</v>
      </c>
      <c r="F1640" s="184">
        <v>77.537999999999997</v>
      </c>
      <c r="G1640" s="184">
        <v>35.666899999999998</v>
      </c>
      <c r="H1640" s="184">
        <v>16.57</v>
      </c>
      <c r="I1640" s="184">
        <v>13.487299999999999</v>
      </c>
      <c r="J1640" s="184">
        <v>13.090999999999999</v>
      </c>
      <c r="K1640" s="184">
        <v>7.4378000000000002</v>
      </c>
      <c r="L1640" s="184">
        <v>7.3060999999999998</v>
      </c>
      <c r="M1640" s="184">
        <v>5.6684999999999999</v>
      </c>
      <c r="N1640" s="184">
        <v>4.1273</v>
      </c>
      <c r="O1640" s="184">
        <v>4.3606999999999996</v>
      </c>
      <c r="P1640" s="184">
        <v>5.6197999999999997</v>
      </c>
      <c r="Q1640" s="184">
        <v>7.2275</v>
      </c>
      <c r="R1640" s="184">
        <v>4.1539000000000001</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1191</v>
      </c>
      <c r="C1641" s="180">
        <v>101083</v>
      </c>
      <c r="D1641" s="183">
        <v>45022</v>
      </c>
      <c r="E1641" s="184">
        <v>46.678800000000003</v>
      </c>
      <c r="F1641" s="184">
        <v>108.149</v>
      </c>
      <c r="G1641" s="184">
        <v>54.5886</v>
      </c>
      <c r="H1641" s="184">
        <v>24.6462</v>
      </c>
      <c r="I1641" s="184">
        <v>20.853400000000001</v>
      </c>
      <c r="J1641" s="184">
        <v>17.5305</v>
      </c>
      <c r="K1641" s="184">
        <v>9.2561999999999998</v>
      </c>
      <c r="L1641" s="184">
        <v>8.4408999999999992</v>
      </c>
      <c r="M1641" s="184">
        <v>6.7664</v>
      </c>
      <c r="N1641" s="184">
        <v>4.2420999999999998</v>
      </c>
      <c r="O1641" s="184">
        <v>4.6496000000000004</v>
      </c>
      <c r="P1641" s="184">
        <v>5.6890000000000001</v>
      </c>
      <c r="Q1641" s="184">
        <v>7.3537999999999997</v>
      </c>
      <c r="R1641" s="184">
        <v>3.62</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1192</v>
      </c>
      <c r="C1642" s="180">
        <v>119116</v>
      </c>
      <c r="D1642" s="183">
        <v>45022</v>
      </c>
      <c r="E1642" s="184">
        <v>48.665199999999999</v>
      </c>
      <c r="F1642" s="184">
        <v>108.62560000000001</v>
      </c>
      <c r="G1642" s="184">
        <v>55.0244</v>
      </c>
      <c r="H1642" s="184">
        <v>25.084800000000001</v>
      </c>
      <c r="I1642" s="184">
        <v>21.291</v>
      </c>
      <c r="J1642" s="184">
        <v>17.9682</v>
      </c>
      <c r="K1642" s="184">
        <v>9.6984999999999992</v>
      </c>
      <c r="L1642" s="184">
        <v>8.8882999999999992</v>
      </c>
      <c r="M1642" s="184">
        <v>7.2168999999999999</v>
      </c>
      <c r="N1642" s="184">
        <v>4.6847000000000003</v>
      </c>
      <c r="O1642" s="184">
        <v>5.1092000000000004</v>
      </c>
      <c r="P1642" s="184">
        <v>6.1257999999999999</v>
      </c>
      <c r="Q1642" s="184">
        <v>7.6448</v>
      </c>
      <c r="R1642" s="184">
        <v>4.0713999999999997</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1973</v>
      </c>
      <c r="C1643" s="180">
        <v>151014</v>
      </c>
      <c r="D1643" s="183">
        <v>45022</v>
      </c>
      <c r="E1643" s="184">
        <v>63.6402</v>
      </c>
      <c r="F1643" s="184">
        <v>113.04900000000001</v>
      </c>
      <c r="G1643" s="184">
        <v>64.113399999999999</v>
      </c>
      <c r="H1643" s="184">
        <v>23.144300000000001</v>
      </c>
      <c r="I1643" s="184">
        <v>23.082599999999999</v>
      </c>
      <c r="J1643" s="184">
        <v>19.941500000000001</v>
      </c>
      <c r="K1643" s="184">
        <v>10.0914</v>
      </c>
      <c r="L1643" s="184">
        <v>7.9862000000000002</v>
      </c>
      <c r="M1643" s="184">
        <v>7.0522</v>
      </c>
      <c r="N1643" s="184">
        <v>5.9942000000000002</v>
      </c>
      <c r="O1643" s="184">
        <v>5.5609000000000002</v>
      </c>
      <c r="P1643" s="184">
        <v>6.7107000000000001</v>
      </c>
      <c r="Q1643" s="184">
        <v>8.8633000000000006</v>
      </c>
      <c r="R1643" s="184">
        <v>4.3479000000000001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1974</v>
      </c>
      <c r="C1644" s="180">
        <v>151013</v>
      </c>
      <c r="D1644" s="183">
        <v>45022</v>
      </c>
      <c r="E1644" s="184">
        <v>57.025799999999997</v>
      </c>
      <c r="F1644" s="184">
        <v>111.8403</v>
      </c>
      <c r="G1644" s="184">
        <v>62.878599999999999</v>
      </c>
      <c r="H1644" s="184">
        <v>21.922899999999998</v>
      </c>
      <c r="I1644" s="184">
        <v>21.8523</v>
      </c>
      <c r="J1644" s="184">
        <v>18.703499999999998</v>
      </c>
      <c r="K1644" s="184">
        <v>8.843</v>
      </c>
      <c r="L1644" s="184">
        <v>6.7317999999999998</v>
      </c>
      <c r="M1644" s="184">
        <v>5.7876000000000003</v>
      </c>
      <c r="N1644" s="184">
        <v>4.7245999999999997</v>
      </c>
      <c r="O1644" s="184">
        <v>4.3078000000000003</v>
      </c>
      <c r="P1644" s="184">
        <v>5.4095000000000004</v>
      </c>
      <c r="Q1644" s="184">
        <v>7.8503999999999996</v>
      </c>
      <c r="R1644" s="184">
        <v>3.1006</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1193</v>
      </c>
      <c r="C1645" s="180">
        <v>100369</v>
      </c>
      <c r="D1645" s="183">
        <v>45022</v>
      </c>
      <c r="E1645" s="184">
        <v>85.616600000000005</v>
      </c>
      <c r="F1645" s="184">
        <v>63.931800000000003</v>
      </c>
      <c r="G1645" s="184">
        <v>33.201099999999997</v>
      </c>
      <c r="H1645" s="184">
        <v>15.351000000000001</v>
      </c>
      <c r="I1645" s="184">
        <v>18.674700000000001</v>
      </c>
      <c r="J1645" s="184">
        <v>11.0411</v>
      </c>
      <c r="K1645" s="184">
        <v>8.5</v>
      </c>
      <c r="L1645" s="184">
        <v>7.2001999999999997</v>
      </c>
      <c r="M1645" s="184">
        <v>8.8839000000000006</v>
      </c>
      <c r="N1645" s="184">
        <v>6.2564000000000002</v>
      </c>
      <c r="O1645" s="184">
        <v>6.3429000000000002</v>
      </c>
      <c r="P1645" s="184">
        <v>7.2813999999999997</v>
      </c>
      <c r="Q1645" s="184">
        <v>9.5059000000000005</v>
      </c>
      <c r="R1645" s="184">
        <v>4.9231999999999996</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1194</v>
      </c>
      <c r="C1646" s="180">
        <v>120590</v>
      </c>
      <c r="D1646" s="183">
        <v>45022</v>
      </c>
      <c r="E1646" s="184">
        <v>91.176199999999994</v>
      </c>
      <c r="F1646" s="184">
        <v>64.485799999999998</v>
      </c>
      <c r="G1646" s="184">
        <v>33.733800000000002</v>
      </c>
      <c r="H1646" s="184">
        <v>15.8779</v>
      </c>
      <c r="I1646" s="184">
        <v>19.2073</v>
      </c>
      <c r="J1646" s="184">
        <v>11.5749</v>
      </c>
      <c r="K1646" s="184">
        <v>9.0411999999999999</v>
      </c>
      <c r="L1646" s="184">
        <v>7.7685000000000004</v>
      </c>
      <c r="M1646" s="184">
        <v>9.4810999999999996</v>
      </c>
      <c r="N1646" s="184">
        <v>6.8574000000000002</v>
      </c>
      <c r="O1646" s="184">
        <v>6.9524999999999997</v>
      </c>
      <c r="P1646" s="184">
        <v>7.8632999999999997</v>
      </c>
      <c r="Q1646" s="184">
        <v>8.6300000000000008</v>
      </c>
      <c r="R1646" s="184">
        <v>5.5381</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1195</v>
      </c>
      <c r="C1647" s="180">
        <v>118030</v>
      </c>
      <c r="D1647" s="183"/>
      <c r="E1647" s="184"/>
      <c r="F1647" s="184"/>
      <c r="G1647" s="184"/>
      <c r="H1647" s="184"/>
      <c r="I1647" s="184"/>
      <c r="J1647" s="184"/>
      <c r="K1647" s="184"/>
      <c r="L1647" s="184"/>
      <c r="M1647" s="184"/>
      <c r="N1647" s="184"/>
      <c r="O1647" s="184"/>
      <c r="P1647" s="184"/>
      <c r="Q1647" s="184"/>
      <c r="R1647" s="184"/>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1196</v>
      </c>
      <c r="C1648" s="180">
        <v>118341</v>
      </c>
      <c r="D1648" s="183"/>
      <c r="E1648" s="184"/>
      <c r="F1648" s="184"/>
      <c r="G1648" s="184"/>
      <c r="H1648" s="184"/>
      <c r="I1648" s="184"/>
      <c r="J1648" s="184"/>
      <c r="K1648" s="184"/>
      <c r="L1648" s="184"/>
      <c r="M1648" s="184"/>
      <c r="N1648" s="184"/>
      <c r="O1648" s="184"/>
      <c r="P1648" s="184"/>
      <c r="Q1648" s="184"/>
      <c r="R1648" s="184"/>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1197</v>
      </c>
      <c r="C1649" s="180">
        <v>107477</v>
      </c>
      <c r="D1649" s="183">
        <v>45022</v>
      </c>
      <c r="E1649" s="184">
        <v>2379.4400999999998</v>
      </c>
      <c r="F1649" s="184">
        <v>121.0055</v>
      </c>
      <c r="G1649" s="184">
        <v>60.7</v>
      </c>
      <c r="H1649" s="184">
        <v>21.215499999999999</v>
      </c>
      <c r="I1649" s="184">
        <v>19.621600000000001</v>
      </c>
      <c r="J1649" s="184">
        <v>16.898</v>
      </c>
      <c r="K1649" s="184">
        <v>8.1243999999999996</v>
      </c>
      <c r="L1649" s="184">
        <v>7.1111000000000004</v>
      </c>
      <c r="M1649" s="184">
        <v>5.2981999999999996</v>
      </c>
      <c r="N1649" s="184">
        <v>4.8600000000000003</v>
      </c>
      <c r="O1649" s="184">
        <v>3.6135999999999999</v>
      </c>
      <c r="P1649" s="184">
        <v>5.3994999999999997</v>
      </c>
      <c r="Q1649" s="184">
        <v>5.883</v>
      </c>
      <c r="R1649" s="184">
        <v>2.9182999999999999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1198</v>
      </c>
      <c r="C1650" s="180">
        <v>120520</v>
      </c>
      <c r="D1650" s="183">
        <v>45022</v>
      </c>
      <c r="E1650" s="184">
        <v>2587.4856</v>
      </c>
      <c r="F1650" s="184">
        <v>121.776</v>
      </c>
      <c r="G1650" s="184">
        <v>61.471800000000002</v>
      </c>
      <c r="H1650" s="184">
        <v>21.9876</v>
      </c>
      <c r="I1650" s="184">
        <v>20.396599999999999</v>
      </c>
      <c r="J1650" s="184">
        <v>17.678899999999999</v>
      </c>
      <c r="K1650" s="184">
        <v>8.9102999999999994</v>
      </c>
      <c r="L1650" s="184">
        <v>7.9097999999999997</v>
      </c>
      <c r="M1650" s="184">
        <v>6.101</v>
      </c>
      <c r="N1650" s="184">
        <v>5.6704999999999997</v>
      </c>
      <c r="O1650" s="184">
        <v>4.4279000000000002</v>
      </c>
      <c r="P1650" s="184">
        <v>6.2213000000000003</v>
      </c>
      <c r="Q1650" s="184">
        <v>7.3853</v>
      </c>
      <c r="R1650" s="184">
        <v>3.7138</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1686</v>
      </c>
      <c r="C1651" s="180">
        <v>119759</v>
      </c>
      <c r="D1651" s="183">
        <v>45022</v>
      </c>
      <c r="E1651" s="184">
        <v>90.967100000000002</v>
      </c>
      <c r="F1651" s="184">
        <v>94.052599999999998</v>
      </c>
      <c r="G1651" s="184">
        <v>51.307200000000002</v>
      </c>
      <c r="H1651" s="184">
        <v>21.628799999999998</v>
      </c>
      <c r="I1651" s="184">
        <v>21.0214</v>
      </c>
      <c r="J1651" s="184">
        <v>16.7241</v>
      </c>
      <c r="K1651" s="184">
        <v>9.8023000000000007</v>
      </c>
      <c r="L1651" s="184">
        <v>8.6399000000000008</v>
      </c>
      <c r="M1651" s="184">
        <v>9.1105</v>
      </c>
      <c r="N1651" s="184">
        <v>5.8289999999999997</v>
      </c>
      <c r="O1651" s="184">
        <v>6.3742000000000001</v>
      </c>
      <c r="P1651" s="184">
        <v>7.9210000000000003</v>
      </c>
      <c r="Q1651" s="184">
        <v>8.3556000000000008</v>
      </c>
      <c r="R1651" s="184">
        <v>5.1393000000000004</v>
      </c>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1199</v>
      </c>
      <c r="C1652" s="180">
        <v>119757</v>
      </c>
      <c r="D1652" s="183">
        <v>45022</v>
      </c>
      <c r="E1652" s="184">
        <v>93.153499999999994</v>
      </c>
      <c r="F1652" s="184">
        <v>94.084299999999999</v>
      </c>
      <c r="G1652" s="184">
        <v>51.309600000000003</v>
      </c>
      <c r="H1652" s="184">
        <v>21.632899999999999</v>
      </c>
      <c r="I1652" s="184">
        <v>21.0245</v>
      </c>
      <c r="J1652" s="184">
        <v>16.723800000000001</v>
      </c>
      <c r="K1652" s="184">
        <v>9.8069000000000006</v>
      </c>
      <c r="L1652" s="184">
        <v>8.6419999999999995</v>
      </c>
      <c r="M1652" s="184">
        <v>9.1119000000000003</v>
      </c>
      <c r="N1652" s="184">
        <v>5.8301999999999996</v>
      </c>
      <c r="O1652" s="184">
        <v>6.3704000000000001</v>
      </c>
      <c r="P1652" s="184">
        <v>7.9187000000000003</v>
      </c>
      <c r="Q1652" s="184">
        <v>8.3865999999999996</v>
      </c>
      <c r="R1652" s="184">
        <v>5.1333000000000002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1200</v>
      </c>
      <c r="C1653" s="180">
        <v>100265</v>
      </c>
      <c r="D1653" s="183">
        <v>45022</v>
      </c>
      <c r="E1653" s="184">
        <v>82.015799999999999</v>
      </c>
      <c r="F1653" s="184">
        <v>93.026499999999999</v>
      </c>
      <c r="G1653" s="184">
        <v>50.243499999999997</v>
      </c>
      <c r="H1653" s="184">
        <v>20.552700000000002</v>
      </c>
      <c r="I1653" s="184">
        <v>19.946000000000002</v>
      </c>
      <c r="J1653" s="184">
        <v>15.640599999999999</v>
      </c>
      <c r="K1653" s="184">
        <v>8.7049000000000003</v>
      </c>
      <c r="L1653" s="184">
        <v>7.5160999999999998</v>
      </c>
      <c r="M1653" s="184">
        <v>7.9612999999999996</v>
      </c>
      <c r="N1653" s="184">
        <v>4.6970999999999998</v>
      </c>
      <c r="O1653" s="184">
        <v>5.2720000000000002</v>
      </c>
      <c r="P1653" s="184">
        <v>6.8068999999999997</v>
      </c>
      <c r="Q1653" s="184">
        <v>9.0517000000000003</v>
      </c>
      <c r="R1653" s="184">
        <v>4.0378999999999996</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1201</v>
      </c>
      <c r="C1654" s="180">
        <v>120282</v>
      </c>
      <c r="D1654" s="183">
        <v>45022</v>
      </c>
      <c r="E1654" s="184">
        <v>55.229300000000002</v>
      </c>
      <c r="F1654" s="184">
        <v>121.3433</v>
      </c>
      <c r="G1654" s="184">
        <v>58.548099999999998</v>
      </c>
      <c r="H1654" s="184">
        <v>26.4389</v>
      </c>
      <c r="I1654" s="184">
        <v>22.6221</v>
      </c>
      <c r="J1654" s="184">
        <v>19.0136</v>
      </c>
      <c r="K1654" s="184">
        <v>8.6907999999999994</v>
      </c>
      <c r="L1654" s="184">
        <v>7.6260000000000003</v>
      </c>
      <c r="M1654" s="184">
        <v>5.6959999999999997</v>
      </c>
      <c r="N1654" s="184">
        <v>4.1902999999999997</v>
      </c>
      <c r="O1654" s="184">
        <v>5.0796000000000001</v>
      </c>
      <c r="P1654" s="184">
        <v>7.3594999999999997</v>
      </c>
      <c r="Q1654" s="184">
        <v>7.5551000000000004</v>
      </c>
      <c r="R1654" s="184">
        <v>3.7025999999999999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1202</v>
      </c>
      <c r="C1655" s="180">
        <v>100317</v>
      </c>
      <c r="D1655" s="183">
        <v>45022</v>
      </c>
      <c r="E1655" s="184">
        <v>50.949100000000001</v>
      </c>
      <c r="F1655" s="184">
        <v>120.5372</v>
      </c>
      <c r="G1655" s="184">
        <v>57.8003</v>
      </c>
      <c r="H1655" s="184">
        <v>25.873699999999999</v>
      </c>
      <c r="I1655" s="184">
        <v>21.982900000000001</v>
      </c>
      <c r="J1655" s="184">
        <v>18.403600000000001</v>
      </c>
      <c r="K1655" s="184">
        <v>7.9960000000000004</v>
      </c>
      <c r="L1655" s="184">
        <v>6.8970000000000002</v>
      </c>
      <c r="M1655" s="184">
        <v>4.9568000000000003</v>
      </c>
      <c r="N1655" s="184">
        <v>3.4491000000000001</v>
      </c>
      <c r="O1655" s="184">
        <v>4.3117000000000001</v>
      </c>
      <c r="P1655" s="184">
        <v>6.5438000000000001</v>
      </c>
      <c r="Q1655" s="184">
        <v>7.2165999999999997</v>
      </c>
      <c r="R1655" s="184">
        <v>2.9619</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1687</v>
      </c>
      <c r="C1656" s="180"/>
      <c r="D1656" s="183"/>
      <c r="E1656" s="184"/>
      <c r="F1656" s="184"/>
      <c r="G1656" s="184"/>
      <c r="H1656" s="184"/>
      <c r="I1656" s="184"/>
      <c r="J1656" s="184"/>
      <c r="K1656" s="184"/>
      <c r="L1656" s="184"/>
      <c r="M1656" s="184"/>
      <c r="N1656" s="184"/>
      <c r="O1656" s="184"/>
      <c r="P1656" s="184"/>
      <c r="Q1656" s="184"/>
      <c r="R1656" s="184"/>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1203</v>
      </c>
      <c r="C1657" s="180">
        <v>109720</v>
      </c>
      <c r="D1657" s="183">
        <v>45022</v>
      </c>
      <c r="E1657" s="184">
        <v>32.2682</v>
      </c>
      <c r="F1657" s="184">
        <v>99.471699999999998</v>
      </c>
      <c r="G1657" s="184">
        <v>61.351900000000001</v>
      </c>
      <c r="H1657" s="184">
        <v>24.1355</v>
      </c>
      <c r="I1657" s="184">
        <v>23.240300000000001</v>
      </c>
      <c r="J1657" s="184">
        <v>18.776199999999999</v>
      </c>
      <c r="K1657" s="184">
        <v>8.7658000000000005</v>
      </c>
      <c r="L1657" s="184">
        <v>7.8883999999999999</v>
      </c>
      <c r="M1657" s="184">
        <v>7.2994000000000003</v>
      </c>
      <c r="N1657" s="184">
        <v>4.4105999999999996</v>
      </c>
      <c r="O1657" s="184">
        <v>4.6092000000000004</v>
      </c>
      <c r="P1657" s="184">
        <v>6.8677000000000001</v>
      </c>
      <c r="Q1657" s="184">
        <v>8.3367000000000004</v>
      </c>
      <c r="R1657" s="184">
        <v>3.6038999999999999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1688</v>
      </c>
      <c r="C1658" s="180">
        <v>118672</v>
      </c>
      <c r="D1658" s="183">
        <v>45022</v>
      </c>
      <c r="E1658" s="184">
        <v>35.7517</v>
      </c>
      <c r="F1658" s="184">
        <v>100.4288</v>
      </c>
      <c r="G1658" s="184">
        <v>62.322099999999999</v>
      </c>
      <c r="H1658" s="184">
        <v>25.086200000000002</v>
      </c>
      <c r="I1658" s="184">
        <v>24.192399999999999</v>
      </c>
      <c r="J1658" s="184">
        <v>19.732800000000001</v>
      </c>
      <c r="K1658" s="184">
        <v>9.7270000000000003</v>
      </c>
      <c r="L1658" s="184">
        <v>8.8676999999999992</v>
      </c>
      <c r="M1658" s="184">
        <v>8.3003</v>
      </c>
      <c r="N1658" s="184">
        <v>5.4062999999999999</v>
      </c>
      <c r="O1658" s="184">
        <v>5.6182999999999996</v>
      </c>
      <c r="P1658" s="184">
        <v>7.8769999999999998</v>
      </c>
      <c r="Q1658" s="184">
        <v>9.2759</v>
      </c>
      <c r="R1658" s="184">
        <v>4.5979999999999999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1204</v>
      </c>
      <c r="C1659" s="180">
        <v>118673</v>
      </c>
      <c r="D1659" s="183">
        <v>45022</v>
      </c>
      <c r="E1659" s="184">
        <v>35.848199999999999</v>
      </c>
      <c r="F1659" s="184">
        <v>100.3625</v>
      </c>
      <c r="G1659" s="184">
        <v>62.290599999999998</v>
      </c>
      <c r="H1659" s="184">
        <v>25.069700000000001</v>
      </c>
      <c r="I1659" s="184">
        <v>24.186</v>
      </c>
      <c r="J1659" s="184">
        <v>19.729700000000001</v>
      </c>
      <c r="K1659" s="184">
        <v>9.7263000000000002</v>
      </c>
      <c r="L1659" s="184">
        <v>8.8672000000000004</v>
      </c>
      <c r="M1659" s="184">
        <v>8.3001000000000005</v>
      </c>
      <c r="N1659" s="184">
        <v>5.4058000000000002</v>
      </c>
      <c r="O1659" s="184">
        <v>5.6184000000000003</v>
      </c>
      <c r="P1659" s="184">
        <v>7.8776999999999999</v>
      </c>
      <c r="Q1659" s="184">
        <v>9.5127000000000006</v>
      </c>
      <c r="R1659" s="184">
        <v>4.5978000000000003</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1205</v>
      </c>
      <c r="C1660" s="180">
        <v>138470</v>
      </c>
      <c r="D1660" s="183">
        <v>45022</v>
      </c>
      <c r="E1660" s="184">
        <v>25.565899999999999</v>
      </c>
      <c r="F1660" s="184">
        <v>103.65779999999999</v>
      </c>
      <c r="G1660" s="184">
        <v>55.215200000000003</v>
      </c>
      <c r="H1660" s="184">
        <v>20.2195</v>
      </c>
      <c r="I1660" s="184">
        <v>18.020700000000001</v>
      </c>
      <c r="J1660" s="184">
        <v>16.3995</v>
      </c>
      <c r="K1660" s="184">
        <v>7.9694000000000003</v>
      </c>
      <c r="L1660" s="184">
        <v>6.7335000000000003</v>
      </c>
      <c r="M1660" s="184">
        <v>5.1882999999999999</v>
      </c>
      <c r="N1660" s="184">
        <v>3.9235000000000002</v>
      </c>
      <c r="O1660" s="184">
        <v>4.5075000000000003</v>
      </c>
      <c r="P1660" s="184">
        <v>6.0041000000000002</v>
      </c>
      <c r="Q1660" s="184">
        <v>6.7119999999999997</v>
      </c>
      <c r="R1660" s="184">
        <v>3.4805999999999999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1206</v>
      </c>
      <c r="C1661" s="180">
        <v>138472</v>
      </c>
      <c r="D1661" s="183">
        <v>45022</v>
      </c>
      <c r="E1661" s="184">
        <v>27.049700000000001</v>
      </c>
      <c r="F1661" s="184">
        <v>104.74079999999999</v>
      </c>
      <c r="G1661" s="184">
        <v>56.2577</v>
      </c>
      <c r="H1661" s="184">
        <v>21.300899999999999</v>
      </c>
      <c r="I1661" s="184">
        <v>19.087700000000002</v>
      </c>
      <c r="J1661" s="184">
        <v>17.470800000000001</v>
      </c>
      <c r="K1661" s="184">
        <v>9.0509000000000004</v>
      </c>
      <c r="L1661" s="184">
        <v>7.8178999999999998</v>
      </c>
      <c r="M1661" s="184">
        <v>6.2675999999999998</v>
      </c>
      <c r="N1661" s="184">
        <v>4.9862000000000002</v>
      </c>
      <c r="O1661" s="184">
        <v>5.6273</v>
      </c>
      <c r="P1661" s="184">
        <v>6.9215</v>
      </c>
      <c r="Q1661" s="184">
        <v>7.6585000000000001</v>
      </c>
      <c r="R1661" s="184">
        <v>4.5965999999999996</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1207</v>
      </c>
      <c r="C1662" s="180">
        <v>119707</v>
      </c>
      <c r="D1662" s="183">
        <v>45022</v>
      </c>
      <c r="E1662" s="184">
        <v>58.071399999999997</v>
      </c>
      <c r="F1662" s="184">
        <v>121.2692</v>
      </c>
      <c r="G1662" s="184">
        <v>57.741900000000001</v>
      </c>
      <c r="H1662" s="184">
        <v>26.631699999999999</v>
      </c>
      <c r="I1662" s="184">
        <v>24.0412</v>
      </c>
      <c r="J1662" s="184">
        <v>22.392399999999999</v>
      </c>
      <c r="K1662" s="184">
        <v>9.3437999999999999</v>
      </c>
      <c r="L1662" s="184">
        <v>9.0549999999999997</v>
      </c>
      <c r="M1662" s="184">
        <v>8.3826000000000001</v>
      </c>
      <c r="N1662" s="184">
        <v>6.7386999999999997</v>
      </c>
      <c r="O1662" s="184">
        <v>6.4336000000000002</v>
      </c>
      <c r="P1662" s="184">
        <v>8.0129000000000001</v>
      </c>
      <c r="Q1662" s="184">
        <v>9.3873999999999995</v>
      </c>
      <c r="R1662" s="184">
        <v>5.2618</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1208</v>
      </c>
      <c r="C1663" s="180">
        <v>101001</v>
      </c>
      <c r="D1663" s="183">
        <v>45022</v>
      </c>
      <c r="E1663" s="184">
        <v>55.4223</v>
      </c>
      <c r="F1663" s="184">
        <v>120.7868</v>
      </c>
      <c r="G1663" s="184">
        <v>57.279400000000003</v>
      </c>
      <c r="H1663" s="184">
        <v>26.1464</v>
      </c>
      <c r="I1663" s="184">
        <v>23.552800000000001</v>
      </c>
      <c r="J1663" s="184">
        <v>21.910299999999999</v>
      </c>
      <c r="K1663" s="184">
        <v>8.8553999999999995</v>
      </c>
      <c r="L1663" s="184">
        <v>8.5547000000000004</v>
      </c>
      <c r="M1663" s="184">
        <v>7.8738999999999999</v>
      </c>
      <c r="N1663" s="184">
        <v>6.2285000000000004</v>
      </c>
      <c r="O1663" s="184">
        <v>5.9264000000000001</v>
      </c>
      <c r="P1663" s="184">
        <v>7.4817999999999998</v>
      </c>
      <c r="Q1663" s="184">
        <v>7.9819000000000004</v>
      </c>
      <c r="R1663" s="184">
        <v>4.7582000000000004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1209</v>
      </c>
      <c r="C1664" s="180">
        <v>119953</v>
      </c>
      <c r="D1664" s="183">
        <v>45022</v>
      </c>
      <c r="E1664" s="184">
        <v>72.421599999999998</v>
      </c>
      <c r="F1664" s="184">
        <v>163.77340000000001</v>
      </c>
      <c r="G1664" s="184">
        <v>90.360100000000003</v>
      </c>
      <c r="H1664" s="184">
        <v>35.592799999999997</v>
      </c>
      <c r="I1664" s="184">
        <v>30.388100000000001</v>
      </c>
      <c r="J1664" s="184">
        <v>23.025400000000001</v>
      </c>
      <c r="K1664" s="184">
        <v>12.140700000000001</v>
      </c>
      <c r="L1664" s="184">
        <v>7.6632999999999996</v>
      </c>
      <c r="M1664" s="184">
        <v>8.0649999999999995</v>
      </c>
      <c r="N1664" s="184">
        <v>6.4945000000000004</v>
      </c>
      <c r="O1664" s="184">
        <v>5.1429</v>
      </c>
      <c r="P1664" s="184">
        <v>6.4851000000000001</v>
      </c>
      <c r="Q1664" s="184">
        <v>8.1111000000000004</v>
      </c>
      <c r="R1664" s="184">
        <v>4.6356999999999999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1210</v>
      </c>
      <c r="C1665" s="180">
        <v>101042</v>
      </c>
      <c r="D1665" s="183">
        <v>45022</v>
      </c>
      <c r="E1665" s="184">
        <v>66.214600000000004</v>
      </c>
      <c r="F1665" s="184">
        <v>163.00919999999999</v>
      </c>
      <c r="G1665" s="184">
        <v>89.550600000000003</v>
      </c>
      <c r="H1665" s="184">
        <v>34.819400000000002</v>
      </c>
      <c r="I1665" s="184">
        <v>29.570900000000002</v>
      </c>
      <c r="J1665" s="184">
        <v>22.189699999999998</v>
      </c>
      <c r="K1665" s="184">
        <v>11.285600000000001</v>
      </c>
      <c r="L1665" s="184">
        <v>6.7984</v>
      </c>
      <c r="M1665" s="184">
        <v>7.1798000000000002</v>
      </c>
      <c r="N1665" s="184">
        <v>5.5979999999999999</v>
      </c>
      <c r="O1665" s="184">
        <v>4.2718999999999996</v>
      </c>
      <c r="P1665" s="184">
        <v>5.5884</v>
      </c>
      <c r="Q1665" s="184">
        <v>8.3383000000000003</v>
      </c>
      <c r="R1665" s="184">
        <v>3.7604000000000002</v>
      </c>
    </row>
    <row r="1666" spans="1:34" x14ac:dyDescent="0.3">
      <c r="A1666" s="180" t="s">
        <v>1180</v>
      </c>
      <c r="B1666" s="180" t="s">
        <v>1211</v>
      </c>
      <c r="C1666" s="180">
        <v>120792</v>
      </c>
      <c r="D1666" s="183">
        <v>45022</v>
      </c>
      <c r="E1666" s="184">
        <v>54.664700000000003</v>
      </c>
      <c r="F1666" s="184">
        <v>122.063</v>
      </c>
      <c r="G1666" s="184">
        <v>55.426200000000001</v>
      </c>
      <c r="H1666" s="184">
        <v>23.692499999999999</v>
      </c>
      <c r="I1666" s="184">
        <v>21.150500000000001</v>
      </c>
      <c r="J1666" s="184">
        <v>17.462700000000002</v>
      </c>
      <c r="K1666" s="184">
        <v>8.9297000000000004</v>
      </c>
      <c r="L1666" s="184">
        <v>7.9824000000000002</v>
      </c>
      <c r="M1666" s="184">
        <v>7.5046999999999997</v>
      </c>
      <c r="N1666" s="184">
        <v>5.7268999999999997</v>
      </c>
      <c r="O1666" s="184">
        <v>5.4790000000000001</v>
      </c>
      <c r="P1666" s="184">
        <v>6.9093</v>
      </c>
      <c r="Q1666" s="184">
        <v>8.4215</v>
      </c>
      <c r="R1666" s="184">
        <v>4.2064000000000004</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1212</v>
      </c>
      <c r="C1667" s="180">
        <v>102510</v>
      </c>
      <c r="D1667" s="183">
        <v>45022</v>
      </c>
      <c r="E1667" s="184">
        <v>53.110700000000001</v>
      </c>
      <c r="F1667" s="184">
        <v>121.7722</v>
      </c>
      <c r="G1667" s="184">
        <v>55.159700000000001</v>
      </c>
      <c r="H1667" s="184">
        <v>23.425799999999999</v>
      </c>
      <c r="I1667" s="184">
        <v>20.8764</v>
      </c>
      <c r="J1667" s="184">
        <v>17.189</v>
      </c>
      <c r="K1667" s="184">
        <v>8.6545000000000005</v>
      </c>
      <c r="L1667" s="184">
        <v>7.7018000000000004</v>
      </c>
      <c r="M1667" s="184">
        <v>7.2198000000000002</v>
      </c>
      <c r="N1667" s="184">
        <v>5.4397000000000002</v>
      </c>
      <c r="O1667" s="184">
        <v>5.1817000000000002</v>
      </c>
      <c r="P1667" s="184">
        <v>6.6093000000000002</v>
      </c>
      <c r="Q1667" s="184">
        <v>8.1872000000000007</v>
      </c>
      <c r="R1667" s="184">
        <v>3.9188999999999998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85" t="s">
        <v>27</v>
      </c>
      <c r="B1668" s="180"/>
      <c r="C1668" s="180"/>
      <c r="D1668" s="180"/>
      <c r="E1668" s="180"/>
      <c r="F1668" s="186">
        <v>115.01041333333333</v>
      </c>
      <c r="G1668" s="186">
        <v>59.419879999999999</v>
      </c>
      <c r="H1668" s="186">
        <v>24.569122222222227</v>
      </c>
      <c r="I1668" s="186">
        <v>22.04066000000001</v>
      </c>
      <c r="J1668" s="186">
        <v>18.632451111111109</v>
      </c>
      <c r="K1668" s="186">
        <v>9.3992088888888858</v>
      </c>
      <c r="L1668" s="186">
        <v>8.1827244444444442</v>
      </c>
      <c r="M1668" s="186">
        <v>7.0717755555555568</v>
      </c>
      <c r="N1668" s="186">
        <v>4.89435111111111</v>
      </c>
      <c r="O1668" s="186">
        <v>5.3640609756097559</v>
      </c>
      <c r="P1668" s="186">
        <v>6.9094756097560985</v>
      </c>
      <c r="Q1668" s="186">
        <v>7.8253088888888893</v>
      </c>
      <c r="R1668" s="186">
        <v>4.2156711111111118</v>
      </c>
      <c r="T1668" s="106"/>
      <c r="U1668" s="107"/>
      <c r="V1668" s="107"/>
      <c r="W1668" s="107"/>
      <c r="X1668" s="107"/>
      <c r="Y1668" s="107"/>
      <c r="Z1668" s="107"/>
      <c r="AA1668" s="107"/>
      <c r="AB1668" s="107"/>
      <c r="AC1668" s="107"/>
      <c r="AD1668" s="107"/>
      <c r="AE1668" s="107"/>
      <c r="AF1668" s="107"/>
      <c r="AG1668" s="107"/>
      <c r="AH1668" s="107"/>
    </row>
    <row r="1669" spans="1:34" x14ac:dyDescent="0.3">
      <c r="A1669" s="185" t="s">
        <v>407</v>
      </c>
      <c r="B1669" s="180"/>
      <c r="C1669" s="180"/>
      <c r="D1669" s="180"/>
      <c r="E1669" s="180"/>
      <c r="F1669" s="186">
        <v>119.48739999999999</v>
      </c>
      <c r="G1669" s="186">
        <v>59.768999999999998</v>
      </c>
      <c r="H1669" s="186">
        <v>25.084800000000001</v>
      </c>
      <c r="I1669" s="186">
        <v>21.772300000000001</v>
      </c>
      <c r="J1669" s="186">
        <v>18.776199999999999</v>
      </c>
      <c r="K1669" s="186">
        <v>9.2905999999999995</v>
      </c>
      <c r="L1669" s="186">
        <v>8.1666000000000007</v>
      </c>
      <c r="M1669" s="186">
        <v>7.1798000000000002</v>
      </c>
      <c r="N1669" s="186">
        <v>4.7728999999999999</v>
      </c>
      <c r="O1669" s="186">
        <v>5.3879000000000001</v>
      </c>
      <c r="P1669" s="186">
        <v>6.9093</v>
      </c>
      <c r="Q1669" s="186">
        <v>8.1720000000000006</v>
      </c>
      <c r="R1669" s="186">
        <v>4.2321999999999997</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82" t="s">
        <v>1213</v>
      </c>
      <c r="B1671" s="182"/>
      <c r="C1671" s="182"/>
      <c r="D1671" s="182"/>
      <c r="E1671" s="182"/>
      <c r="F1671" s="182"/>
      <c r="G1671" s="182"/>
      <c r="H1671" s="182"/>
      <c r="I1671" s="182"/>
      <c r="J1671" s="182"/>
      <c r="K1671" s="182"/>
      <c r="L1671" s="182"/>
      <c r="M1671" s="182"/>
      <c r="N1671" s="182"/>
      <c r="O1671" s="182"/>
      <c r="P1671" s="182"/>
      <c r="Q1671" s="182"/>
      <c r="R1671" s="182"/>
      <c r="T1671" s="106"/>
      <c r="U1671" s="107"/>
      <c r="V1671" s="107"/>
      <c r="W1671" s="107"/>
      <c r="X1671" s="107"/>
      <c r="Y1671" s="107"/>
      <c r="Z1671" s="107"/>
      <c r="AA1671" s="107"/>
      <c r="AB1671" s="107"/>
      <c r="AC1671" s="107"/>
      <c r="AD1671" s="107"/>
      <c r="AE1671" s="107"/>
      <c r="AF1671" s="107"/>
      <c r="AG1671" s="107"/>
      <c r="AH1671" s="107"/>
    </row>
    <row r="1672" spans="1:34" x14ac:dyDescent="0.3">
      <c r="A1672" s="180" t="s">
        <v>1214</v>
      </c>
      <c r="B1672" s="180" t="s">
        <v>1215</v>
      </c>
      <c r="C1672" s="180">
        <v>101844</v>
      </c>
      <c r="D1672" s="183">
        <v>45022</v>
      </c>
      <c r="E1672" s="184">
        <v>40.248899999999999</v>
      </c>
      <c r="F1672" s="184">
        <v>87.266400000000004</v>
      </c>
      <c r="G1672" s="184">
        <v>43.350499999999997</v>
      </c>
      <c r="H1672" s="184">
        <v>21.205200000000001</v>
      </c>
      <c r="I1672" s="184">
        <v>16.098299999999998</v>
      </c>
      <c r="J1672" s="184">
        <v>13.067600000000001</v>
      </c>
      <c r="K1672" s="184">
        <v>7.6859999999999999</v>
      </c>
      <c r="L1672" s="184">
        <v>6.7953999999999999</v>
      </c>
      <c r="M1672" s="184">
        <v>6.5646000000000004</v>
      </c>
      <c r="N1672" s="184">
        <v>5.0644</v>
      </c>
      <c r="O1672" s="184">
        <v>6.6725000000000003</v>
      </c>
      <c r="P1672" s="184">
        <v>6.7994000000000003</v>
      </c>
      <c r="Q1672" s="184">
        <v>7.2393000000000001</v>
      </c>
      <c r="R1672" s="184">
        <v>4.7686000000000002</v>
      </c>
      <c r="T1672" s="106"/>
      <c r="U1672" s="107"/>
      <c r="V1672" s="107"/>
      <c r="W1672" s="107"/>
      <c r="X1672" s="107"/>
      <c r="Y1672" s="107"/>
      <c r="Z1672" s="107"/>
      <c r="AA1672" s="107"/>
      <c r="AB1672" s="107"/>
      <c r="AC1672" s="107"/>
      <c r="AD1672" s="107"/>
      <c r="AE1672" s="107"/>
      <c r="AF1672" s="107"/>
      <c r="AG1672" s="107"/>
      <c r="AH1672" s="107"/>
    </row>
    <row r="1673" spans="1:34" x14ac:dyDescent="0.3">
      <c r="A1673" s="180" t="s">
        <v>1214</v>
      </c>
      <c r="B1673" s="180" t="s">
        <v>1216</v>
      </c>
      <c r="C1673" s="180">
        <v>119498</v>
      </c>
      <c r="D1673" s="183">
        <v>45022</v>
      </c>
      <c r="E1673" s="184">
        <v>42.928699999999999</v>
      </c>
      <c r="F1673" s="184">
        <v>87.956900000000005</v>
      </c>
      <c r="G1673" s="184">
        <v>44.060099999999998</v>
      </c>
      <c r="H1673" s="184">
        <v>21.881399999999999</v>
      </c>
      <c r="I1673" s="184">
        <v>16.784400000000002</v>
      </c>
      <c r="J1673" s="184">
        <v>13.776999999999999</v>
      </c>
      <c r="K1673" s="184">
        <v>8.4087999999999994</v>
      </c>
      <c r="L1673" s="184">
        <v>7.5335000000000001</v>
      </c>
      <c r="M1673" s="184">
        <v>7.3146000000000004</v>
      </c>
      <c r="N1673" s="184">
        <v>5.8170000000000002</v>
      </c>
      <c r="O1673" s="184">
        <v>7.4203999999999999</v>
      </c>
      <c r="P1673" s="184">
        <v>7.5457000000000001</v>
      </c>
      <c r="Q1673" s="184">
        <v>8.7159999999999993</v>
      </c>
      <c r="R1673" s="184">
        <v>5.4981999999999998</v>
      </c>
      <c r="T1673" s="106"/>
      <c r="U1673" s="107"/>
      <c r="V1673" s="107"/>
      <c r="W1673" s="107"/>
      <c r="X1673" s="107"/>
      <c r="Y1673" s="107"/>
      <c r="Z1673" s="107"/>
      <c r="AA1673" s="107"/>
      <c r="AB1673" s="107"/>
      <c r="AC1673" s="107"/>
      <c r="AD1673" s="107"/>
      <c r="AE1673" s="107"/>
      <c r="AF1673" s="107"/>
      <c r="AG1673" s="107"/>
      <c r="AH1673" s="107"/>
    </row>
    <row r="1674" spans="1:34" x14ac:dyDescent="0.3">
      <c r="A1674" s="180" t="s">
        <v>1214</v>
      </c>
      <c r="B1674" s="180" t="s">
        <v>1217</v>
      </c>
      <c r="C1674" s="180">
        <v>120510</v>
      </c>
      <c r="D1674" s="183">
        <v>45022</v>
      </c>
      <c r="E1674" s="184">
        <v>28.1312</v>
      </c>
      <c r="F1674" s="184">
        <v>84.793000000000006</v>
      </c>
      <c r="G1674" s="184">
        <v>43.752499999999998</v>
      </c>
      <c r="H1674" s="184">
        <v>22.361000000000001</v>
      </c>
      <c r="I1674" s="184">
        <v>17.042999999999999</v>
      </c>
      <c r="J1674" s="184">
        <v>14.400399999999999</v>
      </c>
      <c r="K1674" s="184">
        <v>8.4670000000000005</v>
      </c>
      <c r="L1674" s="184">
        <v>7.6803999999999997</v>
      </c>
      <c r="M1674" s="184">
        <v>6.8205999999999998</v>
      </c>
      <c r="N1674" s="184">
        <v>5.3757000000000001</v>
      </c>
      <c r="O1674" s="184">
        <v>6.3871000000000002</v>
      </c>
      <c r="P1674" s="184">
        <v>7.3498999999999999</v>
      </c>
      <c r="Q1674" s="184">
        <v>8.2020999999999997</v>
      </c>
      <c r="R1674" s="184">
        <v>5.1224999999999996</v>
      </c>
      <c r="T1674" s="106"/>
      <c r="U1674" s="107"/>
      <c r="V1674" s="107"/>
      <c r="W1674" s="107"/>
      <c r="X1674" s="107"/>
      <c r="Y1674" s="107"/>
      <c r="Z1674" s="107"/>
      <c r="AA1674" s="107"/>
      <c r="AB1674" s="107"/>
      <c r="AC1674" s="107"/>
      <c r="AD1674" s="107"/>
      <c r="AE1674" s="107"/>
      <c r="AF1674" s="107"/>
      <c r="AG1674" s="107"/>
      <c r="AH1674" s="107"/>
    </row>
    <row r="1675" spans="1:34" x14ac:dyDescent="0.3">
      <c r="A1675" s="180" t="s">
        <v>1214</v>
      </c>
      <c r="B1675" s="180" t="s">
        <v>1218</v>
      </c>
      <c r="C1675" s="180">
        <v>112354</v>
      </c>
      <c r="D1675" s="183">
        <v>45022</v>
      </c>
      <c r="E1675" s="184">
        <v>26.1035</v>
      </c>
      <c r="F1675" s="184">
        <v>84.230599999999995</v>
      </c>
      <c r="G1675" s="184">
        <v>43.0792</v>
      </c>
      <c r="H1675" s="184">
        <v>21.688600000000001</v>
      </c>
      <c r="I1675" s="184">
        <v>16.392399999999999</v>
      </c>
      <c r="J1675" s="184">
        <v>13.7629</v>
      </c>
      <c r="K1675" s="184">
        <v>7.8021000000000003</v>
      </c>
      <c r="L1675" s="184">
        <v>6.9885999999999999</v>
      </c>
      <c r="M1675" s="184">
        <v>6.1139999999999999</v>
      </c>
      <c r="N1675" s="184">
        <v>4.6702000000000004</v>
      </c>
      <c r="O1675" s="184">
        <v>5.6672000000000002</v>
      </c>
      <c r="P1675" s="184">
        <v>6.6360999999999999</v>
      </c>
      <c r="Q1675" s="184">
        <v>7.5330000000000004</v>
      </c>
      <c r="R1675" s="184">
        <v>4.4169</v>
      </c>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2072</v>
      </c>
      <c r="C1676" s="180">
        <v>118407</v>
      </c>
      <c r="D1676" s="183">
        <v>45022</v>
      </c>
      <c r="E1676" s="184">
        <v>51.256100000000004</v>
      </c>
      <c r="F1676" s="184">
        <v>99.610500000000002</v>
      </c>
      <c r="G1676" s="184">
        <v>48.4495</v>
      </c>
      <c r="H1676" s="184">
        <v>21.966999999999999</v>
      </c>
      <c r="I1676" s="184">
        <v>17.3993</v>
      </c>
      <c r="J1676" s="184">
        <v>16.548200000000001</v>
      </c>
      <c r="K1676" s="184">
        <v>8.9109999999999996</v>
      </c>
      <c r="L1676" s="184">
        <v>8.1643000000000008</v>
      </c>
      <c r="M1676" s="184">
        <v>6.5956999999999999</v>
      </c>
      <c r="N1676" s="184">
        <v>4.5917000000000003</v>
      </c>
      <c r="O1676" s="184">
        <v>5.7305000000000001</v>
      </c>
      <c r="P1676" s="184">
        <v>6.9165000000000001</v>
      </c>
      <c r="Q1676" s="184">
        <v>7.8605999999999998</v>
      </c>
      <c r="R1676" s="184">
        <v>4.4413999999999998</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2073</v>
      </c>
      <c r="C1677" s="180">
        <v>108768</v>
      </c>
      <c r="D1677" s="183">
        <v>45022</v>
      </c>
      <c r="E1677" s="184">
        <v>48.3812</v>
      </c>
      <c r="F1677" s="184">
        <v>99.097999999999999</v>
      </c>
      <c r="G1677" s="184">
        <v>47.968600000000002</v>
      </c>
      <c r="H1677" s="184">
        <v>21.488700000000001</v>
      </c>
      <c r="I1677" s="184">
        <v>16.922000000000001</v>
      </c>
      <c r="J1677" s="184">
        <v>16.068999999999999</v>
      </c>
      <c r="K1677" s="184">
        <v>8.4248999999999992</v>
      </c>
      <c r="L1677" s="184">
        <v>7.6696999999999997</v>
      </c>
      <c r="M1677" s="184">
        <v>6.0979999999999999</v>
      </c>
      <c r="N1677" s="184">
        <v>4.0956999999999999</v>
      </c>
      <c r="O1677" s="184">
        <v>5.2114000000000003</v>
      </c>
      <c r="P1677" s="184">
        <v>6.3897000000000004</v>
      </c>
      <c r="Q1677" s="184">
        <v>7.3175999999999997</v>
      </c>
      <c r="R1677" s="184">
        <v>3.9392999999999998</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1907</v>
      </c>
      <c r="C1678" s="180">
        <v>119382</v>
      </c>
      <c r="D1678" s="183">
        <v>45022</v>
      </c>
      <c r="E1678" s="184">
        <v>24.306100000000001</v>
      </c>
      <c r="F1678" s="184">
        <v>58.810299999999998</v>
      </c>
      <c r="G1678" s="184">
        <v>28.4984</v>
      </c>
      <c r="H1678" s="184">
        <v>15.9924</v>
      </c>
      <c r="I1678" s="184">
        <v>12.285600000000001</v>
      </c>
      <c r="J1678" s="184">
        <v>11.741899999999999</v>
      </c>
      <c r="K1678" s="184">
        <v>7.5392000000000001</v>
      </c>
      <c r="L1678" s="184">
        <v>21.736499999999999</v>
      </c>
      <c r="M1678" s="184">
        <v>15.697699999999999</v>
      </c>
      <c r="N1678" s="184">
        <v>11.976699999999999</v>
      </c>
      <c r="O1678" s="184">
        <v>8.6294000000000004</v>
      </c>
      <c r="P1678" s="184">
        <v>3.9935999999999998</v>
      </c>
      <c r="Q1678" s="184">
        <v>6.6597999999999997</v>
      </c>
      <c r="R1678" s="184">
        <v>15.4795</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1908</v>
      </c>
      <c r="C1679" s="180">
        <v>111585</v>
      </c>
      <c r="D1679" s="183">
        <v>45022</v>
      </c>
      <c r="E1679" s="184">
        <v>22.622699999999998</v>
      </c>
      <c r="F1679" s="184">
        <v>58.499499999999998</v>
      </c>
      <c r="G1679" s="184">
        <v>28.300599999999999</v>
      </c>
      <c r="H1679" s="184">
        <v>15.825900000000001</v>
      </c>
      <c r="I1679" s="184">
        <v>12.122199999999999</v>
      </c>
      <c r="J1679" s="184">
        <v>11.5785</v>
      </c>
      <c r="K1679" s="184">
        <v>7.2255000000000003</v>
      </c>
      <c r="L1679" s="184">
        <v>21.2563</v>
      </c>
      <c r="M1679" s="184">
        <v>15.200200000000001</v>
      </c>
      <c r="N1679" s="184">
        <v>11.5342</v>
      </c>
      <c r="O1679" s="184">
        <v>8.1776</v>
      </c>
      <c r="P1679" s="184">
        <v>3.5032000000000001</v>
      </c>
      <c r="Q1679" s="184">
        <v>5.8720999999999997</v>
      </c>
      <c r="R1679" s="184">
        <v>15.0808</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1858</v>
      </c>
      <c r="C1680" s="180">
        <v>119400</v>
      </c>
      <c r="D1680" s="183">
        <v>45022</v>
      </c>
      <c r="E1680" s="184">
        <v>26.4878</v>
      </c>
      <c r="F1680" s="184">
        <v>81.621499999999997</v>
      </c>
      <c r="G1680" s="184">
        <v>43.099600000000002</v>
      </c>
      <c r="H1680" s="184">
        <v>22.207100000000001</v>
      </c>
      <c r="I1680" s="184">
        <v>17.818300000000001</v>
      </c>
      <c r="J1680" s="184">
        <v>15.8896</v>
      </c>
      <c r="K1680" s="184">
        <v>8.6762999999999995</v>
      </c>
      <c r="L1680" s="184">
        <v>7.7663000000000002</v>
      </c>
      <c r="M1680" s="184">
        <v>6.9393000000000002</v>
      </c>
      <c r="N1680" s="184">
        <v>4.7864000000000004</v>
      </c>
      <c r="O1680" s="184">
        <v>5.3592000000000004</v>
      </c>
      <c r="P1680" s="184">
        <v>6.7347000000000001</v>
      </c>
      <c r="Q1680" s="184">
        <v>8.0283999999999995</v>
      </c>
      <c r="R1680" s="184">
        <v>4.6833</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1876</v>
      </c>
      <c r="C1681" s="180">
        <v>113036</v>
      </c>
      <c r="D1681" s="183">
        <v>45022</v>
      </c>
      <c r="E1681" s="184">
        <v>24.7742</v>
      </c>
      <c r="F1681" s="184">
        <v>80.916200000000003</v>
      </c>
      <c r="G1681" s="184">
        <v>42.431399999999996</v>
      </c>
      <c r="H1681" s="184">
        <v>21.5564</v>
      </c>
      <c r="I1681" s="184">
        <v>17.139199999999999</v>
      </c>
      <c r="J1681" s="184">
        <v>15.212300000000001</v>
      </c>
      <c r="K1681" s="184">
        <v>7.9890999999999996</v>
      </c>
      <c r="L1681" s="184">
        <v>7.0671999999999997</v>
      </c>
      <c r="M1681" s="184">
        <v>6.2290000000000001</v>
      </c>
      <c r="N1681" s="184">
        <v>4.0792999999999999</v>
      </c>
      <c r="O1681" s="184">
        <v>4.6135999999999999</v>
      </c>
      <c r="P1681" s="184">
        <v>5.9939</v>
      </c>
      <c r="Q1681" s="184">
        <v>7.3594999999999997</v>
      </c>
      <c r="R1681" s="184">
        <v>3.9605999999999999</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1219</v>
      </c>
      <c r="C1682" s="180">
        <v>117953</v>
      </c>
      <c r="D1682" s="183"/>
      <c r="E1682" s="184"/>
      <c r="F1682" s="184"/>
      <c r="G1682" s="184"/>
      <c r="H1682" s="184"/>
      <c r="I1682" s="184"/>
      <c r="J1682" s="184"/>
      <c r="K1682" s="184"/>
      <c r="L1682" s="184"/>
      <c r="M1682" s="184"/>
      <c r="N1682" s="184"/>
      <c r="O1682" s="184"/>
      <c r="P1682" s="184"/>
      <c r="Q1682" s="184"/>
      <c r="R1682" s="184"/>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1220</v>
      </c>
      <c r="C1683" s="180">
        <v>120131</v>
      </c>
      <c r="D1683" s="183"/>
      <c r="E1683" s="184"/>
      <c r="F1683" s="184"/>
      <c r="G1683" s="184"/>
      <c r="H1683" s="184"/>
      <c r="I1683" s="184"/>
      <c r="J1683" s="184"/>
      <c r="K1683" s="184"/>
      <c r="L1683" s="184"/>
      <c r="M1683" s="184"/>
      <c r="N1683" s="184"/>
      <c r="O1683" s="184"/>
      <c r="P1683" s="184"/>
      <c r="Q1683" s="184"/>
      <c r="R1683" s="184"/>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1221</v>
      </c>
      <c r="C1684" s="180">
        <v>118320</v>
      </c>
      <c r="D1684" s="183">
        <v>45022</v>
      </c>
      <c r="E1684" s="184">
        <v>23.441299999999998</v>
      </c>
      <c r="F1684" s="184">
        <v>57.234499999999997</v>
      </c>
      <c r="G1684" s="184">
        <v>28.665800000000001</v>
      </c>
      <c r="H1684" s="184">
        <v>16.721800000000002</v>
      </c>
      <c r="I1684" s="184">
        <v>12.9208</v>
      </c>
      <c r="J1684" s="184">
        <v>12.2103</v>
      </c>
      <c r="K1684" s="184">
        <v>7.3147000000000002</v>
      </c>
      <c r="L1684" s="184">
        <v>7.0008999999999997</v>
      </c>
      <c r="M1684" s="184">
        <v>5.8901000000000003</v>
      </c>
      <c r="N1684" s="184">
        <v>4.4901</v>
      </c>
      <c r="O1684" s="184">
        <v>5.4307999999999996</v>
      </c>
      <c r="P1684" s="184">
        <v>6.4131</v>
      </c>
      <c r="Q1684" s="184">
        <v>7.1908000000000003</v>
      </c>
      <c r="R1684" s="184">
        <v>4.1398999999999999</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1222</v>
      </c>
      <c r="C1685" s="180">
        <v>115077</v>
      </c>
      <c r="D1685" s="183">
        <v>45022</v>
      </c>
      <c r="E1685" s="184">
        <v>21.778500000000001</v>
      </c>
      <c r="F1685" s="184">
        <v>56.567500000000003</v>
      </c>
      <c r="G1685" s="184">
        <v>28.053100000000001</v>
      </c>
      <c r="H1685" s="184">
        <v>16.188400000000001</v>
      </c>
      <c r="I1685" s="184">
        <v>12.364699999999999</v>
      </c>
      <c r="J1685" s="184">
        <v>11.6568</v>
      </c>
      <c r="K1685" s="184">
        <v>6.7183999999999999</v>
      </c>
      <c r="L1685" s="184">
        <v>6.3646000000000003</v>
      </c>
      <c r="M1685" s="184">
        <v>5.2488999999999999</v>
      </c>
      <c r="N1685" s="184">
        <v>3.859</v>
      </c>
      <c r="O1685" s="184">
        <v>4.7823000000000002</v>
      </c>
      <c r="P1685" s="184">
        <v>5.7156000000000002</v>
      </c>
      <c r="Q1685" s="184">
        <v>6.7264999999999997</v>
      </c>
      <c r="R1685" s="184">
        <v>3.5074999999999998</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1223</v>
      </c>
      <c r="C1686" s="180">
        <v>119226</v>
      </c>
      <c r="D1686" s="183">
        <v>45022</v>
      </c>
      <c r="E1686" s="184">
        <v>42.467399999999998</v>
      </c>
      <c r="F1686" s="184">
        <v>101.2694</v>
      </c>
      <c r="G1686" s="184">
        <v>51.095100000000002</v>
      </c>
      <c r="H1686" s="184">
        <v>24.6709</v>
      </c>
      <c r="I1686" s="184">
        <v>18.019300000000001</v>
      </c>
      <c r="J1686" s="184">
        <v>15.412000000000001</v>
      </c>
      <c r="K1686" s="184">
        <v>8.2532999999999994</v>
      </c>
      <c r="L1686" s="184">
        <v>7.4065000000000003</v>
      </c>
      <c r="M1686" s="184">
        <v>6.1582999999999997</v>
      </c>
      <c r="N1686" s="184">
        <v>4.6982999999999997</v>
      </c>
      <c r="O1686" s="184">
        <v>5.7579000000000002</v>
      </c>
      <c r="P1686" s="184">
        <v>6.6916000000000002</v>
      </c>
      <c r="Q1686" s="184">
        <v>7.8425000000000002</v>
      </c>
      <c r="R1686" s="184">
        <v>4.4416000000000002</v>
      </c>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1224</v>
      </c>
      <c r="C1687" s="180">
        <v>101304</v>
      </c>
      <c r="D1687" s="183">
        <v>45022</v>
      </c>
      <c r="E1687" s="184">
        <v>39.6252</v>
      </c>
      <c r="F1687" s="184">
        <v>100.7728</v>
      </c>
      <c r="G1687" s="184">
        <v>50.533499999999997</v>
      </c>
      <c r="H1687" s="184">
        <v>24.087399999999999</v>
      </c>
      <c r="I1687" s="184">
        <v>17.439699999999998</v>
      </c>
      <c r="J1687" s="184">
        <v>14.806100000000001</v>
      </c>
      <c r="K1687" s="184">
        <v>7.6169000000000002</v>
      </c>
      <c r="L1687" s="184">
        <v>6.7637</v>
      </c>
      <c r="M1687" s="184">
        <v>5.5103</v>
      </c>
      <c r="N1687" s="184">
        <v>4.0575000000000001</v>
      </c>
      <c r="O1687" s="184">
        <v>5.0987999999999998</v>
      </c>
      <c r="P1687" s="184">
        <v>5.9808000000000003</v>
      </c>
      <c r="Q1687" s="184">
        <v>6.9170999999999996</v>
      </c>
      <c r="R1687" s="184">
        <v>3.7970999999999999</v>
      </c>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1225</v>
      </c>
      <c r="C1688" s="180">
        <v>140251</v>
      </c>
      <c r="D1688" s="183"/>
      <c r="E1688" s="184"/>
      <c r="F1688" s="184"/>
      <c r="G1688" s="184"/>
      <c r="H1688" s="184"/>
      <c r="I1688" s="184"/>
      <c r="J1688" s="184"/>
      <c r="K1688" s="184"/>
      <c r="L1688" s="184"/>
      <c r="M1688" s="184"/>
      <c r="N1688" s="184"/>
      <c r="O1688" s="184"/>
      <c r="P1688" s="184"/>
      <c r="Q1688" s="184"/>
      <c r="R1688" s="184"/>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1226</v>
      </c>
      <c r="C1689" s="180">
        <v>140244</v>
      </c>
      <c r="D1689" s="183"/>
      <c r="E1689" s="184"/>
      <c r="F1689" s="184"/>
      <c r="G1689" s="184"/>
      <c r="H1689" s="184"/>
      <c r="I1689" s="184"/>
      <c r="J1689" s="184"/>
      <c r="K1689" s="184"/>
      <c r="L1689" s="184"/>
      <c r="M1689" s="184"/>
      <c r="N1689" s="184"/>
      <c r="O1689" s="184"/>
      <c r="P1689" s="184"/>
      <c r="Q1689" s="184"/>
      <c r="R1689" s="184"/>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1227</v>
      </c>
      <c r="C1690" s="180">
        <v>148002</v>
      </c>
      <c r="D1690" s="183"/>
      <c r="E1690" s="184"/>
      <c r="F1690" s="184"/>
      <c r="G1690" s="184"/>
      <c r="H1690" s="184"/>
      <c r="I1690" s="184"/>
      <c r="J1690" s="184"/>
      <c r="K1690" s="184"/>
      <c r="L1690" s="184"/>
      <c r="M1690" s="184"/>
      <c r="N1690" s="184"/>
      <c r="O1690" s="184"/>
      <c r="P1690" s="184"/>
      <c r="Q1690" s="184"/>
      <c r="R1690" s="184"/>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1228</v>
      </c>
      <c r="C1691" s="180">
        <v>148010</v>
      </c>
      <c r="D1691" s="183">
        <v>45022</v>
      </c>
      <c r="E1691" s="184">
        <v>93.593000000000004</v>
      </c>
      <c r="F1691" s="184">
        <v>14.0059</v>
      </c>
      <c r="G1691" s="184">
        <v>14.0297</v>
      </c>
      <c r="H1691" s="184">
        <v>14.0534</v>
      </c>
      <c r="I1691" s="184">
        <v>14.0845</v>
      </c>
      <c r="J1691" s="184">
        <v>14.178000000000001</v>
      </c>
      <c r="K1691" s="184">
        <v>14.510899999999999</v>
      </c>
      <c r="L1691" s="184">
        <v>15.0617</v>
      </c>
      <c r="M1691" s="184">
        <v>4.6177999999999999</v>
      </c>
      <c r="N1691" s="184">
        <v>6.3342999999999998</v>
      </c>
      <c r="O1691" s="184"/>
      <c r="P1691" s="184"/>
      <c r="Q1691" s="184">
        <v>6.8037999999999998</v>
      </c>
      <c r="R1691" s="184"/>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1229</v>
      </c>
      <c r="C1692" s="180">
        <v>148015</v>
      </c>
      <c r="D1692" s="183">
        <v>45022</v>
      </c>
      <c r="E1692" s="184">
        <v>98.846599999999995</v>
      </c>
      <c r="F1692" s="184">
        <v>14.000299999999999</v>
      </c>
      <c r="G1692" s="184">
        <v>14.023400000000001</v>
      </c>
      <c r="H1692" s="184">
        <v>14.0519</v>
      </c>
      <c r="I1692" s="184">
        <v>14.0838</v>
      </c>
      <c r="J1692" s="184">
        <v>14.177899999999999</v>
      </c>
      <c r="K1692" s="184">
        <v>14.5105</v>
      </c>
      <c r="L1692" s="184">
        <v>15.0617</v>
      </c>
      <c r="M1692" s="184">
        <v>4.6177999999999999</v>
      </c>
      <c r="N1692" s="184">
        <v>6.3342000000000001</v>
      </c>
      <c r="O1692" s="184"/>
      <c r="P1692" s="184"/>
      <c r="Q1692" s="184">
        <v>6.8037999999999998</v>
      </c>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1230</v>
      </c>
      <c r="C1693" s="180">
        <v>148318</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1231</v>
      </c>
      <c r="C1694" s="180">
        <v>148313</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1232</v>
      </c>
      <c r="C1695" s="180">
        <v>101232</v>
      </c>
      <c r="D1695" s="183">
        <v>45022</v>
      </c>
      <c r="E1695" s="184">
        <v>4976.4265060240996</v>
      </c>
      <c r="F1695" s="184">
        <v>-0.4919</v>
      </c>
      <c r="G1695" s="184">
        <v>15.3505</v>
      </c>
      <c r="H1695" s="184">
        <v>18.440300000000001</v>
      </c>
      <c r="I1695" s="184">
        <v>13.192600000000001</v>
      </c>
      <c r="J1695" s="184">
        <v>12.520799999999999</v>
      </c>
      <c r="K1695" s="184">
        <v>11.286199999999999</v>
      </c>
      <c r="L1695" s="184">
        <v>10.0281</v>
      </c>
      <c r="M1695" s="184">
        <v>6.6413000000000002</v>
      </c>
      <c r="N1695" s="184">
        <v>5.1409000000000002</v>
      </c>
      <c r="O1695" s="184">
        <v>8.94</v>
      </c>
      <c r="P1695" s="184">
        <v>6.1025</v>
      </c>
      <c r="Q1695" s="184">
        <v>7.8663999999999996</v>
      </c>
      <c r="R1695" s="184">
        <v>11.2469</v>
      </c>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1233</v>
      </c>
      <c r="C1696" s="180">
        <v>118565</v>
      </c>
      <c r="D1696" s="183">
        <v>45022</v>
      </c>
      <c r="E1696" s="184">
        <v>4975.0592999999999</v>
      </c>
      <c r="F1696" s="184">
        <v>-0.49149999999999999</v>
      </c>
      <c r="G1696" s="184">
        <v>15.3506</v>
      </c>
      <c r="H1696" s="184">
        <v>18.4404</v>
      </c>
      <c r="I1696" s="184">
        <v>13.192600000000001</v>
      </c>
      <c r="J1696" s="184">
        <v>12.520799999999999</v>
      </c>
      <c r="K1696" s="184">
        <v>11.286199999999999</v>
      </c>
      <c r="L1696" s="184">
        <v>10.0281</v>
      </c>
      <c r="M1696" s="184">
        <v>6.6413000000000002</v>
      </c>
      <c r="N1696" s="184">
        <v>5.1409000000000002</v>
      </c>
      <c r="O1696" s="184">
        <v>7.0613000000000001</v>
      </c>
      <c r="P1696" s="184">
        <v>5.3155000000000001</v>
      </c>
      <c r="Q1696" s="184">
        <v>7.7888999999999999</v>
      </c>
      <c r="R1696" s="184">
        <v>8.0174000000000003</v>
      </c>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1234</v>
      </c>
      <c r="C1697" s="180">
        <v>113047</v>
      </c>
      <c r="D1697" s="183">
        <v>45022</v>
      </c>
      <c r="E1697" s="184">
        <v>26.910599999999999</v>
      </c>
      <c r="F1697" s="184">
        <v>70.938699999999997</v>
      </c>
      <c r="G1697" s="184">
        <v>35.049100000000003</v>
      </c>
      <c r="H1697" s="184">
        <v>20.2652</v>
      </c>
      <c r="I1697" s="184">
        <v>15.632999999999999</v>
      </c>
      <c r="J1697" s="184">
        <v>12.598599999999999</v>
      </c>
      <c r="K1697" s="184">
        <v>7.6887999999999996</v>
      </c>
      <c r="L1697" s="184">
        <v>7.1764999999999999</v>
      </c>
      <c r="M1697" s="184">
        <v>6.3483000000000001</v>
      </c>
      <c r="N1697" s="184">
        <v>4.7271999999999998</v>
      </c>
      <c r="O1697" s="184">
        <v>5.9541000000000004</v>
      </c>
      <c r="P1697" s="184">
        <v>6.9295</v>
      </c>
      <c r="Q1697" s="184">
        <v>8.048</v>
      </c>
      <c r="R1697" s="184">
        <v>4.5358999999999998</v>
      </c>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1235</v>
      </c>
      <c r="C1698" s="180">
        <v>119016</v>
      </c>
      <c r="D1698" s="183">
        <v>45022</v>
      </c>
      <c r="E1698" s="184">
        <v>27.586099999999998</v>
      </c>
      <c r="F1698" s="184">
        <v>71.323499999999996</v>
      </c>
      <c r="G1698" s="184">
        <v>35.474800000000002</v>
      </c>
      <c r="H1698" s="184">
        <v>20.7179</v>
      </c>
      <c r="I1698" s="184">
        <v>16.080100000000002</v>
      </c>
      <c r="J1698" s="184">
        <v>13.0456</v>
      </c>
      <c r="K1698" s="184">
        <v>8.1554000000000002</v>
      </c>
      <c r="L1698" s="184">
        <v>7.6498999999999997</v>
      </c>
      <c r="M1698" s="184">
        <v>6.8277999999999999</v>
      </c>
      <c r="N1698" s="184">
        <v>5.1932999999999998</v>
      </c>
      <c r="O1698" s="184">
        <v>6.4432</v>
      </c>
      <c r="P1698" s="184">
        <v>7.2941000000000003</v>
      </c>
      <c r="Q1698" s="184">
        <v>8.0601000000000003</v>
      </c>
      <c r="R1698" s="184">
        <v>5.0270999999999999</v>
      </c>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1975</v>
      </c>
      <c r="C1699" s="180">
        <v>101599</v>
      </c>
      <c r="D1699" s="183"/>
      <c r="E1699" s="184"/>
      <c r="F1699" s="184"/>
      <c r="G1699" s="184"/>
      <c r="H1699" s="184"/>
      <c r="I1699" s="184"/>
      <c r="J1699" s="184"/>
      <c r="K1699" s="184"/>
      <c r="L1699" s="184"/>
      <c r="M1699" s="184"/>
      <c r="N1699" s="184"/>
      <c r="O1699" s="184"/>
      <c r="P1699" s="184"/>
      <c r="Q1699" s="184"/>
      <c r="R1699" s="184"/>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1236</v>
      </c>
      <c r="C1700" s="180">
        <v>151067</v>
      </c>
      <c r="D1700" s="183">
        <v>45022</v>
      </c>
      <c r="E1700" s="184">
        <v>23.588999999999999</v>
      </c>
      <c r="F1700" s="184">
        <v>77.841700000000003</v>
      </c>
      <c r="G1700" s="184">
        <v>38.806699999999999</v>
      </c>
      <c r="H1700" s="184">
        <v>20.789899999999999</v>
      </c>
      <c r="I1700" s="184">
        <v>16.080300000000001</v>
      </c>
      <c r="J1700" s="184">
        <v>14.379</v>
      </c>
      <c r="K1700" s="184">
        <v>7.9245999999999999</v>
      </c>
      <c r="L1700" s="184">
        <v>7.2171000000000003</v>
      </c>
      <c r="M1700" s="184">
        <v>6.2435</v>
      </c>
      <c r="N1700" s="184">
        <v>4.3068999999999997</v>
      </c>
      <c r="O1700" s="184">
        <v>5.4372999999999996</v>
      </c>
      <c r="P1700" s="184">
        <v>6.6810999999999998</v>
      </c>
      <c r="Q1700" s="184">
        <v>7.7050000000000001</v>
      </c>
      <c r="R1700" s="184">
        <v>4.2412999999999998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1976</v>
      </c>
      <c r="C1701" s="180">
        <v>120062</v>
      </c>
      <c r="D1701" s="183"/>
      <c r="E1701" s="184"/>
      <c r="F1701" s="184"/>
      <c r="G1701" s="184"/>
      <c r="H1701" s="184"/>
      <c r="I1701" s="184"/>
      <c r="J1701" s="184"/>
      <c r="K1701" s="184"/>
      <c r="L1701" s="184"/>
      <c r="M1701" s="184"/>
      <c r="N1701" s="184"/>
      <c r="O1701" s="184"/>
      <c r="P1701" s="184"/>
      <c r="Q1701" s="184"/>
      <c r="R1701" s="184"/>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1977</v>
      </c>
      <c r="C1702" s="180">
        <v>151065</v>
      </c>
      <c r="D1702" s="183">
        <v>45022</v>
      </c>
      <c r="E1702" s="184">
        <v>22.4876</v>
      </c>
      <c r="F1702" s="184">
        <v>77.261200000000002</v>
      </c>
      <c r="G1702" s="184">
        <v>38.372100000000003</v>
      </c>
      <c r="H1702" s="184">
        <v>20.297699999999999</v>
      </c>
      <c r="I1702" s="184">
        <v>15.6052</v>
      </c>
      <c r="J1702" s="184">
        <v>13.8957</v>
      </c>
      <c r="K1702" s="184">
        <v>7.4360999999999997</v>
      </c>
      <c r="L1702" s="184">
        <v>6.7202000000000002</v>
      </c>
      <c r="M1702" s="184">
        <v>5.7416</v>
      </c>
      <c r="N1702" s="184">
        <v>3.8073999999999999</v>
      </c>
      <c r="O1702" s="184">
        <v>4.9269999999999996</v>
      </c>
      <c r="P1702" s="184">
        <v>6.1593</v>
      </c>
      <c r="Q1702" s="184">
        <v>7.4470999999999998</v>
      </c>
      <c r="R1702" s="184">
        <v>3.7422</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1237</v>
      </c>
      <c r="C1703" s="180">
        <v>101758</v>
      </c>
      <c r="D1703" s="183">
        <v>45022</v>
      </c>
      <c r="E1703" s="184">
        <v>50.663600000000002</v>
      </c>
      <c r="F1703" s="184">
        <v>61.9908</v>
      </c>
      <c r="G1703" s="184">
        <v>29.7788</v>
      </c>
      <c r="H1703" s="184">
        <v>17.1022</v>
      </c>
      <c r="I1703" s="184">
        <v>14.2911</v>
      </c>
      <c r="J1703" s="184">
        <v>10.975300000000001</v>
      </c>
      <c r="K1703" s="184">
        <v>7.6203000000000003</v>
      </c>
      <c r="L1703" s="184">
        <v>7.1284000000000001</v>
      </c>
      <c r="M1703" s="184">
        <v>7.2499000000000002</v>
      </c>
      <c r="N1703" s="184">
        <v>6.0198999999999998</v>
      </c>
      <c r="O1703" s="184">
        <v>6.3513999999999999</v>
      </c>
      <c r="P1703" s="184">
        <v>6.8686999999999996</v>
      </c>
      <c r="Q1703" s="184">
        <v>7.8541999999999996</v>
      </c>
      <c r="R1703" s="184">
        <v>4.9928999999999997</v>
      </c>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1238</v>
      </c>
      <c r="C1704" s="180">
        <v>120754</v>
      </c>
      <c r="D1704" s="183">
        <v>45022</v>
      </c>
      <c r="E1704" s="184">
        <v>54.518599999999999</v>
      </c>
      <c r="F1704" s="184">
        <v>62.638300000000001</v>
      </c>
      <c r="G1704" s="184">
        <v>30.448799999999999</v>
      </c>
      <c r="H1704" s="184">
        <v>17.768699999999999</v>
      </c>
      <c r="I1704" s="184">
        <v>14.9674</v>
      </c>
      <c r="J1704" s="184">
        <v>11.6533</v>
      </c>
      <c r="K1704" s="184">
        <v>8.3109000000000002</v>
      </c>
      <c r="L1704" s="184">
        <v>7.8547000000000002</v>
      </c>
      <c r="M1704" s="184">
        <v>8.0078999999999994</v>
      </c>
      <c r="N1704" s="184">
        <v>6.7926000000000002</v>
      </c>
      <c r="O1704" s="184">
        <v>7.1494999999999997</v>
      </c>
      <c r="P1704" s="184">
        <v>7.6862000000000004</v>
      </c>
      <c r="Q1704" s="184">
        <v>8.5709999999999997</v>
      </c>
      <c r="R1704" s="184">
        <v>5.7759</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1239</v>
      </c>
      <c r="C1705" s="180">
        <v>115005</v>
      </c>
      <c r="D1705" s="183">
        <v>45022</v>
      </c>
      <c r="E1705" s="184">
        <v>23.409800000000001</v>
      </c>
      <c r="F1705" s="184">
        <v>50.9</v>
      </c>
      <c r="G1705" s="184">
        <v>31.2637</v>
      </c>
      <c r="H1705" s="184">
        <v>17.706600000000002</v>
      </c>
      <c r="I1705" s="184">
        <v>12.6571</v>
      </c>
      <c r="J1705" s="184">
        <v>10.7346</v>
      </c>
      <c r="K1705" s="184">
        <v>6.9157000000000002</v>
      </c>
      <c r="L1705" s="184">
        <v>6.8630000000000004</v>
      </c>
      <c r="M1705" s="184">
        <v>5.8654999999999999</v>
      </c>
      <c r="N1705" s="184">
        <v>4.0439999999999996</v>
      </c>
      <c r="O1705" s="184">
        <v>8.2865000000000002</v>
      </c>
      <c r="P1705" s="184">
        <v>6.1638000000000002</v>
      </c>
      <c r="Q1705" s="184">
        <v>7.3159000000000001</v>
      </c>
      <c r="R1705" s="184">
        <v>8.2251999999999992</v>
      </c>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1240</v>
      </c>
      <c r="C1706" s="180">
        <v>118349</v>
      </c>
      <c r="D1706" s="183">
        <v>45022</v>
      </c>
      <c r="E1706" s="184">
        <v>25.292899999999999</v>
      </c>
      <c r="F1706" s="184">
        <v>51.3018</v>
      </c>
      <c r="G1706" s="184">
        <v>31.734400000000001</v>
      </c>
      <c r="H1706" s="184">
        <v>18.183</v>
      </c>
      <c r="I1706" s="184">
        <v>13.136200000000001</v>
      </c>
      <c r="J1706" s="184">
        <v>11.212899999999999</v>
      </c>
      <c r="K1706" s="184">
        <v>7.3977000000000004</v>
      </c>
      <c r="L1706" s="184">
        <v>7.3517000000000001</v>
      </c>
      <c r="M1706" s="184">
        <v>6.3586</v>
      </c>
      <c r="N1706" s="184">
        <v>4.5350999999999999</v>
      </c>
      <c r="O1706" s="184">
        <v>8.8013999999999992</v>
      </c>
      <c r="P1706" s="184">
        <v>6.8491999999999997</v>
      </c>
      <c r="Q1706" s="184">
        <v>7.7558999999999996</v>
      </c>
      <c r="R1706" s="184">
        <v>8.7289999999999992</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1241</v>
      </c>
      <c r="C1707" s="180">
        <v>123704</v>
      </c>
      <c r="D1707" s="183">
        <v>45022</v>
      </c>
      <c r="E1707" s="184">
        <v>2018.3948</v>
      </c>
      <c r="F1707" s="184">
        <v>27.026199999999999</v>
      </c>
      <c r="G1707" s="184">
        <v>14.4413</v>
      </c>
      <c r="H1707" s="184">
        <v>12.164199999999999</v>
      </c>
      <c r="I1707" s="184">
        <v>9.6987000000000005</v>
      </c>
      <c r="J1707" s="184">
        <v>12.052300000000001</v>
      </c>
      <c r="K1707" s="184">
        <v>7.8997999999999999</v>
      </c>
      <c r="L1707" s="184">
        <v>7.6108000000000002</v>
      </c>
      <c r="M1707" s="184">
        <v>6.6952999999999996</v>
      </c>
      <c r="N1707" s="184">
        <v>4.7865000000000002</v>
      </c>
      <c r="O1707" s="184">
        <v>5.0932000000000004</v>
      </c>
      <c r="P1707" s="184">
        <v>5.8470000000000004</v>
      </c>
      <c r="Q1707" s="184">
        <v>7.5956999999999999</v>
      </c>
      <c r="R1707" s="184">
        <v>4.3666</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1768</v>
      </c>
      <c r="C1708" s="180">
        <v>123708</v>
      </c>
      <c r="D1708" s="183">
        <v>45022</v>
      </c>
      <c r="E1708" s="184">
        <v>1800.8972000000001</v>
      </c>
      <c r="F1708" s="184">
        <v>25.916399999999999</v>
      </c>
      <c r="G1708" s="184">
        <v>13.3325</v>
      </c>
      <c r="H1708" s="184">
        <v>11.0541</v>
      </c>
      <c r="I1708" s="184">
        <v>8.5864999999999991</v>
      </c>
      <c r="J1708" s="184">
        <v>10.9321</v>
      </c>
      <c r="K1708" s="184">
        <v>6.7698999999999998</v>
      </c>
      <c r="L1708" s="184">
        <v>6.4611000000000001</v>
      </c>
      <c r="M1708" s="184">
        <v>5.4804000000000004</v>
      </c>
      <c r="N1708" s="184">
        <v>3.5404</v>
      </c>
      <c r="O1708" s="184">
        <v>3.762</v>
      </c>
      <c r="P1708" s="184">
        <v>4.5831</v>
      </c>
      <c r="Q1708" s="184">
        <v>6.3419999999999996</v>
      </c>
      <c r="R1708" s="184">
        <v>3.0720999999999998</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1242</v>
      </c>
      <c r="C1709" s="180">
        <v>105185</v>
      </c>
      <c r="D1709" s="183">
        <v>45022</v>
      </c>
      <c r="E1709" s="184">
        <v>3030.3535999999999</v>
      </c>
      <c r="F1709" s="184">
        <v>79.549400000000006</v>
      </c>
      <c r="G1709" s="184">
        <v>37.2498</v>
      </c>
      <c r="H1709" s="184">
        <v>18.664000000000001</v>
      </c>
      <c r="I1709" s="184">
        <v>13.6172</v>
      </c>
      <c r="J1709" s="184">
        <v>13.193099999999999</v>
      </c>
      <c r="K1709" s="184">
        <v>7.0274000000000001</v>
      </c>
      <c r="L1709" s="184">
        <v>6.3624999999999998</v>
      </c>
      <c r="M1709" s="184">
        <v>5.2666000000000004</v>
      </c>
      <c r="N1709" s="184">
        <v>3.4857</v>
      </c>
      <c r="O1709" s="184">
        <v>4.6745999999999999</v>
      </c>
      <c r="P1709" s="184">
        <v>5.7788000000000004</v>
      </c>
      <c r="Q1709" s="184">
        <v>7.1534000000000004</v>
      </c>
      <c r="R1709" s="184">
        <v>3.4380999999999999</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1243</v>
      </c>
      <c r="C1710" s="180">
        <v>120560</v>
      </c>
      <c r="D1710" s="183">
        <v>45022</v>
      </c>
      <c r="E1710" s="184">
        <v>3305.5270999999998</v>
      </c>
      <c r="F1710" s="184">
        <v>80.399900000000002</v>
      </c>
      <c r="G1710" s="184">
        <v>38.100900000000003</v>
      </c>
      <c r="H1710" s="184">
        <v>19.5168</v>
      </c>
      <c r="I1710" s="184">
        <v>14.4718</v>
      </c>
      <c r="J1710" s="184">
        <v>14.0533</v>
      </c>
      <c r="K1710" s="184">
        <v>7.8936999999999999</v>
      </c>
      <c r="L1710" s="184">
        <v>7.2420999999999998</v>
      </c>
      <c r="M1710" s="184">
        <v>6.1538000000000004</v>
      </c>
      <c r="N1710" s="184">
        <v>4.3699000000000003</v>
      </c>
      <c r="O1710" s="184">
        <v>5.5682999999999998</v>
      </c>
      <c r="P1710" s="184">
        <v>6.6813000000000002</v>
      </c>
      <c r="Q1710" s="184">
        <v>7.5739000000000001</v>
      </c>
      <c r="R1710" s="184">
        <v>4.3217999999999996</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1244</v>
      </c>
      <c r="C1711" s="180">
        <v>101521</v>
      </c>
      <c r="D1711" s="183"/>
      <c r="E1711" s="184"/>
      <c r="F1711" s="184"/>
      <c r="G1711" s="184"/>
      <c r="H1711" s="184"/>
      <c r="I1711" s="184"/>
      <c r="J1711" s="184"/>
      <c r="K1711" s="184"/>
      <c r="L1711" s="184"/>
      <c r="M1711" s="184"/>
      <c r="N1711" s="184"/>
      <c r="O1711" s="184"/>
      <c r="P1711" s="184"/>
      <c r="Q1711" s="184"/>
      <c r="R1711" s="184"/>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1245</v>
      </c>
      <c r="C1712" s="180">
        <v>120471</v>
      </c>
      <c r="D1712" s="183"/>
      <c r="E1712" s="184"/>
      <c r="F1712" s="184"/>
      <c r="G1712" s="184"/>
      <c r="H1712" s="184"/>
      <c r="I1712" s="184"/>
      <c r="J1712" s="184"/>
      <c r="K1712" s="184"/>
      <c r="L1712" s="184"/>
      <c r="M1712" s="184"/>
      <c r="N1712" s="184"/>
      <c r="O1712" s="184"/>
      <c r="P1712" s="184"/>
      <c r="Q1712" s="184"/>
      <c r="R1712" s="184"/>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1246</v>
      </c>
      <c r="C1713" s="180">
        <v>101373</v>
      </c>
      <c r="D1713" s="183">
        <v>45022</v>
      </c>
      <c r="E1713" s="184">
        <v>44.284100000000002</v>
      </c>
      <c r="F1713" s="184">
        <v>82.691699999999997</v>
      </c>
      <c r="G1713" s="184">
        <v>43.011099999999999</v>
      </c>
      <c r="H1713" s="184">
        <v>22.0822</v>
      </c>
      <c r="I1713" s="184">
        <v>15.629799999999999</v>
      </c>
      <c r="J1713" s="184">
        <v>13.0406</v>
      </c>
      <c r="K1713" s="184">
        <v>6.7557999999999998</v>
      </c>
      <c r="L1713" s="184">
        <v>6.5118999999999998</v>
      </c>
      <c r="M1713" s="184">
        <v>5.8761000000000001</v>
      </c>
      <c r="N1713" s="184">
        <v>3.9552</v>
      </c>
      <c r="O1713" s="184">
        <v>5.2511999999999999</v>
      </c>
      <c r="P1713" s="184">
        <v>6.3540999999999999</v>
      </c>
      <c r="Q1713" s="184">
        <v>7.3639000000000001</v>
      </c>
      <c r="R1713" s="184">
        <v>4.0053000000000001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1247</v>
      </c>
      <c r="C1714" s="180">
        <v>119739</v>
      </c>
      <c r="D1714" s="183">
        <v>45022</v>
      </c>
      <c r="E1714" s="184">
        <v>47.9114</v>
      </c>
      <c r="F1714" s="184">
        <v>83.534199999999998</v>
      </c>
      <c r="G1714" s="184">
        <v>43.8352</v>
      </c>
      <c r="H1714" s="184">
        <v>22.892800000000001</v>
      </c>
      <c r="I1714" s="184">
        <v>16.444199999999999</v>
      </c>
      <c r="J1714" s="184">
        <v>13.859299999999999</v>
      </c>
      <c r="K1714" s="184">
        <v>7.5812999999999997</v>
      </c>
      <c r="L1714" s="184">
        <v>7.3521000000000001</v>
      </c>
      <c r="M1714" s="184">
        <v>6.7271000000000001</v>
      </c>
      <c r="N1714" s="184">
        <v>4.8052000000000001</v>
      </c>
      <c r="O1714" s="184">
        <v>6.1132999999999997</v>
      </c>
      <c r="P1714" s="184">
        <v>7.2302999999999997</v>
      </c>
      <c r="Q1714" s="184">
        <v>8.0471000000000004</v>
      </c>
      <c r="R1714" s="184">
        <v>4.8596000000000004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1248</v>
      </c>
      <c r="C1715" s="180">
        <v>145954</v>
      </c>
      <c r="D1715" s="183">
        <v>45022</v>
      </c>
      <c r="E1715" s="184">
        <v>13.027200000000001</v>
      </c>
      <c r="F1715" s="184">
        <v>83.967399999999998</v>
      </c>
      <c r="G1715" s="184">
        <v>41.984999999999999</v>
      </c>
      <c r="H1715" s="184">
        <v>21.040299999999998</v>
      </c>
      <c r="I1715" s="184">
        <v>17.0215</v>
      </c>
      <c r="J1715" s="184">
        <v>14.4186</v>
      </c>
      <c r="K1715" s="184">
        <v>8.3432999999999993</v>
      </c>
      <c r="L1715" s="184">
        <v>7.3871000000000002</v>
      </c>
      <c r="M1715" s="184">
        <v>6.1243999999999996</v>
      </c>
      <c r="N1715" s="184">
        <v>4.3377999999999997</v>
      </c>
      <c r="O1715" s="184">
        <v>5.3658000000000001</v>
      </c>
      <c r="P1715" s="184"/>
      <c r="Q1715" s="184">
        <v>6.5342000000000002</v>
      </c>
      <c r="R1715" s="184">
        <v>4.1665000000000001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1249</v>
      </c>
      <c r="C1716" s="180">
        <v>145952</v>
      </c>
      <c r="D1716" s="183">
        <v>45022</v>
      </c>
      <c r="E1716" s="184">
        <v>12.466900000000001</v>
      </c>
      <c r="F1716" s="184">
        <v>82.749799999999993</v>
      </c>
      <c r="G1716" s="184">
        <v>40.832299999999996</v>
      </c>
      <c r="H1716" s="184">
        <v>19.9221</v>
      </c>
      <c r="I1716" s="184">
        <v>15.948700000000001</v>
      </c>
      <c r="J1716" s="184">
        <v>13.3916</v>
      </c>
      <c r="K1716" s="184">
        <v>7.2853000000000003</v>
      </c>
      <c r="L1716" s="184">
        <v>6.3033999999999999</v>
      </c>
      <c r="M1716" s="184">
        <v>5.0297999999999998</v>
      </c>
      <c r="N1716" s="184">
        <v>3.2473000000000001</v>
      </c>
      <c r="O1716" s="184">
        <v>4.2629999999999999</v>
      </c>
      <c r="P1716" s="184"/>
      <c r="Q1716" s="184">
        <v>5.4191000000000003</v>
      </c>
      <c r="R1716" s="184">
        <v>3.077</v>
      </c>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2010</v>
      </c>
      <c r="C1717" s="180">
        <v>148729</v>
      </c>
      <c r="D1717" s="183">
        <v>45022</v>
      </c>
      <c r="E1717" s="184">
        <v>11.083</v>
      </c>
      <c r="F1717" s="184">
        <v>65.324700000000007</v>
      </c>
      <c r="G1717" s="184">
        <v>33.243499999999997</v>
      </c>
      <c r="H1717" s="184">
        <v>18.808</v>
      </c>
      <c r="I1717" s="184">
        <v>14.381399999999999</v>
      </c>
      <c r="J1717" s="184">
        <v>13.9094</v>
      </c>
      <c r="K1717" s="184">
        <v>8.2591000000000001</v>
      </c>
      <c r="L1717" s="184">
        <v>7.6532999999999998</v>
      </c>
      <c r="M1717" s="184">
        <v>6.5934999999999997</v>
      </c>
      <c r="N1717" s="184">
        <v>4.8701999999999996</v>
      </c>
      <c r="O1717" s="184"/>
      <c r="P1717" s="184"/>
      <c r="Q1717" s="184">
        <v>4.9817999999999998</v>
      </c>
      <c r="R1717" s="184">
        <v>4.8375000000000004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2011</v>
      </c>
      <c r="C1718" s="180">
        <v>148727</v>
      </c>
      <c r="D1718" s="183">
        <v>45022</v>
      </c>
      <c r="E1718" s="184">
        <v>10.8599</v>
      </c>
      <c r="F1718" s="184">
        <v>64.645300000000006</v>
      </c>
      <c r="G1718" s="184">
        <v>32.351300000000002</v>
      </c>
      <c r="H1718" s="184">
        <v>17.883099999999999</v>
      </c>
      <c r="I1718" s="184">
        <v>13.416600000000001</v>
      </c>
      <c r="J1718" s="184">
        <v>12.9451</v>
      </c>
      <c r="K1718" s="184">
        <v>7.2759</v>
      </c>
      <c r="L1718" s="184">
        <v>6.6510999999999996</v>
      </c>
      <c r="M1718" s="184">
        <v>5.5797999999999996</v>
      </c>
      <c r="N1718" s="184">
        <v>3.8578999999999999</v>
      </c>
      <c r="O1718" s="184"/>
      <c r="P1718" s="184"/>
      <c r="Q1718" s="184">
        <v>3.9773000000000001</v>
      </c>
      <c r="R1718" s="184">
        <v>3.8319999999999999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1250</v>
      </c>
      <c r="C1719" s="180">
        <v>142641</v>
      </c>
      <c r="D1719" s="183">
        <v>45022</v>
      </c>
      <c r="E1719" s="184">
        <v>13.9657</v>
      </c>
      <c r="F1719" s="184">
        <v>76.475399999999993</v>
      </c>
      <c r="G1719" s="184">
        <v>39.154600000000002</v>
      </c>
      <c r="H1719" s="184">
        <v>22.224900000000002</v>
      </c>
      <c r="I1719" s="184">
        <v>16.57</v>
      </c>
      <c r="J1719" s="184">
        <v>13.8095</v>
      </c>
      <c r="K1719" s="184">
        <v>8.2126999999999999</v>
      </c>
      <c r="L1719" s="184">
        <v>7.3956999999999997</v>
      </c>
      <c r="M1719" s="184">
        <v>6.53</v>
      </c>
      <c r="N1719" s="184">
        <v>5.0084</v>
      </c>
      <c r="O1719" s="184">
        <v>5.6757</v>
      </c>
      <c r="P1719" s="184">
        <v>6.6871999999999998</v>
      </c>
      <c r="Q1719" s="184">
        <v>6.8235000000000001</v>
      </c>
      <c r="R1719" s="184">
        <v>4.7115</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1760</v>
      </c>
      <c r="C1720" s="180">
        <v>142642</v>
      </c>
      <c r="D1720" s="183">
        <v>45022</v>
      </c>
      <c r="E1720" s="184">
        <v>13.414300000000001</v>
      </c>
      <c r="F1720" s="184">
        <v>75.800200000000004</v>
      </c>
      <c r="G1720" s="184">
        <v>38.395899999999997</v>
      </c>
      <c r="H1720" s="184">
        <v>21.391500000000001</v>
      </c>
      <c r="I1720" s="184">
        <v>15.7401</v>
      </c>
      <c r="J1720" s="184">
        <v>12.9649</v>
      </c>
      <c r="K1720" s="184">
        <v>7.3536000000000001</v>
      </c>
      <c r="L1720" s="184">
        <v>6.5282999999999998</v>
      </c>
      <c r="M1720" s="184">
        <v>5.6628999999999996</v>
      </c>
      <c r="N1720" s="184">
        <v>4.1467000000000001</v>
      </c>
      <c r="O1720" s="184">
        <v>4.7995999999999999</v>
      </c>
      <c r="P1720" s="184">
        <v>5.8414000000000001</v>
      </c>
      <c r="Q1720" s="184">
        <v>5.9764999999999997</v>
      </c>
      <c r="R1720" s="184">
        <v>3.8525999999999998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1251</v>
      </c>
      <c r="C1721" s="180">
        <v>101665</v>
      </c>
      <c r="D1721" s="183">
        <v>45022</v>
      </c>
      <c r="E1721" s="184">
        <v>44.536999999999999</v>
      </c>
      <c r="F1721" s="184">
        <v>78.6815</v>
      </c>
      <c r="G1721" s="184">
        <v>40.785600000000002</v>
      </c>
      <c r="H1721" s="184">
        <v>22.5562</v>
      </c>
      <c r="I1721" s="184">
        <v>16.7851</v>
      </c>
      <c r="J1721" s="184">
        <v>13.6119</v>
      </c>
      <c r="K1721" s="184">
        <v>7.2605000000000004</v>
      </c>
      <c r="L1721" s="184">
        <v>6.8240999999999996</v>
      </c>
      <c r="M1721" s="184">
        <v>5.8533999999999997</v>
      </c>
      <c r="N1721" s="184">
        <v>4.0346000000000002</v>
      </c>
      <c r="O1721" s="184">
        <v>5.6578999999999997</v>
      </c>
      <c r="P1721" s="184">
        <v>6.3212000000000002</v>
      </c>
      <c r="Q1721" s="184">
        <v>7.6310000000000002</v>
      </c>
      <c r="R1721" s="184">
        <v>4.3418000000000001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1252</v>
      </c>
      <c r="C1722" s="180">
        <v>118796</v>
      </c>
      <c r="D1722" s="183">
        <v>45022</v>
      </c>
      <c r="E1722" s="184">
        <v>47.771500000000003</v>
      </c>
      <c r="F1722" s="184">
        <v>79.481499999999997</v>
      </c>
      <c r="G1722" s="184">
        <v>41.630099999999999</v>
      </c>
      <c r="H1722" s="184">
        <v>23.384699999999999</v>
      </c>
      <c r="I1722" s="184">
        <v>17.609500000000001</v>
      </c>
      <c r="J1722" s="184">
        <v>14.4406</v>
      </c>
      <c r="K1722" s="184">
        <v>8.0960999999999999</v>
      </c>
      <c r="L1722" s="184">
        <v>7.6734999999999998</v>
      </c>
      <c r="M1722" s="184">
        <v>6.7062999999999997</v>
      </c>
      <c r="N1722" s="184">
        <v>4.8814000000000002</v>
      </c>
      <c r="O1722" s="184">
        <v>6.5190000000000001</v>
      </c>
      <c r="P1722" s="184">
        <v>7.1508000000000003</v>
      </c>
      <c r="Q1722" s="184">
        <v>8.1286000000000005</v>
      </c>
      <c r="R1722" s="184">
        <v>5.1863999999999999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1815</v>
      </c>
      <c r="C1723" s="180">
        <v>138256</v>
      </c>
      <c r="D1723" s="183">
        <v>45022</v>
      </c>
      <c r="E1723" s="184">
        <v>38.276299999999999</v>
      </c>
      <c r="F1723" s="184">
        <v>75.681100000000001</v>
      </c>
      <c r="G1723" s="184">
        <v>36.184899999999999</v>
      </c>
      <c r="H1723" s="184">
        <v>17.601800000000001</v>
      </c>
      <c r="I1723" s="184">
        <v>13.2263</v>
      </c>
      <c r="J1723" s="184">
        <v>11.2136</v>
      </c>
      <c r="K1723" s="184">
        <v>6.6959999999999997</v>
      </c>
      <c r="L1723" s="184">
        <v>6.2816999999999998</v>
      </c>
      <c r="M1723" s="184">
        <v>5.6051000000000002</v>
      </c>
      <c r="N1723" s="184">
        <v>4.3263999999999996</v>
      </c>
      <c r="O1723" s="184">
        <v>4.9109999999999996</v>
      </c>
      <c r="P1723" s="184">
        <v>3.6901999999999999</v>
      </c>
      <c r="Q1723" s="184">
        <v>6.8696000000000002</v>
      </c>
      <c r="R1723" s="184">
        <v>3.9213</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1816</v>
      </c>
      <c r="C1724" s="180">
        <v>138270</v>
      </c>
      <c r="D1724" s="183">
        <v>45022</v>
      </c>
      <c r="E1724" s="184">
        <v>41.6004</v>
      </c>
      <c r="F1724" s="184">
        <v>76.3172</v>
      </c>
      <c r="G1724" s="184">
        <v>36.786000000000001</v>
      </c>
      <c r="H1724" s="184">
        <v>18.179400000000001</v>
      </c>
      <c r="I1724" s="184">
        <v>13.8736</v>
      </c>
      <c r="J1724" s="184">
        <v>11.919</v>
      </c>
      <c r="K1724" s="184">
        <v>7.4306999999999999</v>
      </c>
      <c r="L1724" s="184">
        <v>6.9584000000000001</v>
      </c>
      <c r="M1724" s="184">
        <v>6.2446000000000002</v>
      </c>
      <c r="N1724" s="184">
        <v>4.9875999999999996</v>
      </c>
      <c r="O1724" s="184">
        <v>5.6870000000000003</v>
      </c>
      <c r="P1724" s="184">
        <v>4.5026000000000002</v>
      </c>
      <c r="Q1724" s="184">
        <v>7.1028000000000002</v>
      </c>
      <c r="R1724" s="184">
        <v>4.6677999999999997</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1253</v>
      </c>
      <c r="C1725" s="180">
        <v>119816</v>
      </c>
      <c r="D1725" s="183">
        <v>45022</v>
      </c>
      <c r="E1725" s="184">
        <v>28.6111</v>
      </c>
      <c r="F1725" s="184">
        <v>74.142600000000002</v>
      </c>
      <c r="G1725" s="184">
        <v>38.777799999999999</v>
      </c>
      <c r="H1725" s="184">
        <v>21.259799999999998</v>
      </c>
      <c r="I1725" s="184">
        <v>16.644500000000001</v>
      </c>
      <c r="J1725" s="184">
        <v>14.1264</v>
      </c>
      <c r="K1725" s="184">
        <v>8.0462000000000007</v>
      </c>
      <c r="L1725" s="184">
        <v>7.6253000000000002</v>
      </c>
      <c r="M1725" s="184">
        <v>6.5301999999999998</v>
      </c>
      <c r="N1725" s="184">
        <v>4.9976000000000003</v>
      </c>
      <c r="O1725" s="184">
        <v>5.8712</v>
      </c>
      <c r="P1725" s="184">
        <v>6.7991000000000001</v>
      </c>
      <c r="Q1725" s="184">
        <v>7.8170000000000002</v>
      </c>
      <c r="R1725" s="184">
        <v>4.7342000000000004</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1254</v>
      </c>
      <c r="C1726" s="180">
        <v>106231</v>
      </c>
      <c r="D1726" s="183">
        <v>45022</v>
      </c>
      <c r="E1726" s="184">
        <v>27.229199999999999</v>
      </c>
      <c r="F1726" s="184">
        <v>73.605999999999995</v>
      </c>
      <c r="G1726" s="184">
        <v>38.278799999999997</v>
      </c>
      <c r="H1726" s="184">
        <v>20.770900000000001</v>
      </c>
      <c r="I1726" s="184">
        <v>16.146799999999999</v>
      </c>
      <c r="J1726" s="184">
        <v>13.625500000000001</v>
      </c>
      <c r="K1726" s="184">
        <v>7.54</v>
      </c>
      <c r="L1726" s="184">
        <v>7.1085000000000003</v>
      </c>
      <c r="M1726" s="184">
        <v>6.0082000000000004</v>
      </c>
      <c r="N1726" s="184">
        <v>4.4760999999999997</v>
      </c>
      <c r="O1726" s="184">
        <v>5.3434999999999997</v>
      </c>
      <c r="P1726" s="184">
        <v>6.2470999999999997</v>
      </c>
      <c r="Q1726" s="184">
        <v>6.5853000000000002</v>
      </c>
      <c r="R1726" s="184">
        <v>4.2127999999999997</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1794</v>
      </c>
      <c r="C1727" s="180">
        <v>149585</v>
      </c>
      <c r="D1727" s="183">
        <v>45022</v>
      </c>
      <c r="E1727" s="184">
        <v>37.5657</v>
      </c>
      <c r="F1727" s="184">
        <v>80.823999999999998</v>
      </c>
      <c r="G1727" s="184">
        <v>44.8598</v>
      </c>
      <c r="H1727" s="184">
        <v>24.482199999999999</v>
      </c>
      <c r="I1727" s="184">
        <v>18.409600000000001</v>
      </c>
      <c r="J1727" s="184">
        <v>14.416600000000001</v>
      </c>
      <c r="K1727" s="184">
        <v>7.9957000000000003</v>
      </c>
      <c r="L1727" s="184">
        <v>7.3339999999999996</v>
      </c>
      <c r="M1727" s="184">
        <v>6.1459000000000001</v>
      </c>
      <c r="N1727" s="184">
        <v>4.7122000000000002</v>
      </c>
      <c r="O1727" s="184">
        <v>5.5804999999999998</v>
      </c>
      <c r="P1727" s="184">
        <v>4.1900000000000004</v>
      </c>
      <c r="Q1727" s="184">
        <v>6.8643999999999998</v>
      </c>
      <c r="R1727" s="184">
        <v>4.4069000000000003</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1795</v>
      </c>
      <c r="C1728" s="180">
        <v>149587</v>
      </c>
      <c r="D1728" s="183">
        <v>45022</v>
      </c>
      <c r="E1728" s="184">
        <v>40.136800000000001</v>
      </c>
      <c r="F1728" s="184">
        <v>81.389600000000002</v>
      </c>
      <c r="G1728" s="184">
        <v>45.456800000000001</v>
      </c>
      <c r="H1728" s="184">
        <v>21.677800000000001</v>
      </c>
      <c r="I1728" s="184">
        <v>17.0778</v>
      </c>
      <c r="J1728" s="184">
        <v>14.1732</v>
      </c>
      <c r="K1728" s="184">
        <v>8.3477999999999994</v>
      </c>
      <c r="L1728" s="184">
        <v>7.8539000000000003</v>
      </c>
      <c r="M1728" s="184">
        <v>6.7244000000000002</v>
      </c>
      <c r="N1728" s="184">
        <v>5.3216000000000001</v>
      </c>
      <c r="O1728" s="184">
        <v>6.0959000000000003</v>
      </c>
      <c r="P1728" s="184">
        <v>4.7515000000000001</v>
      </c>
      <c r="Q1728" s="184">
        <v>6.91</v>
      </c>
      <c r="R1728" s="184">
        <v>4.9504999999999999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1255</v>
      </c>
      <c r="C1729" s="180">
        <v>101563</v>
      </c>
      <c r="D1729" s="183"/>
      <c r="E1729" s="184"/>
      <c r="F1729" s="184"/>
      <c r="G1729" s="184"/>
      <c r="H1729" s="184"/>
      <c r="I1729" s="184"/>
      <c r="J1729" s="184"/>
      <c r="K1729" s="184"/>
      <c r="L1729" s="184"/>
      <c r="M1729" s="184"/>
      <c r="N1729" s="184"/>
      <c r="O1729" s="184"/>
      <c r="P1729" s="184"/>
      <c r="Q1729" s="184"/>
      <c r="R1729" s="184"/>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1256</v>
      </c>
      <c r="C1730" s="180">
        <v>119664</v>
      </c>
      <c r="D1730" s="183"/>
      <c r="E1730" s="184"/>
      <c r="F1730" s="184"/>
      <c r="G1730" s="184"/>
      <c r="H1730" s="184"/>
      <c r="I1730" s="184"/>
      <c r="J1730" s="184"/>
      <c r="K1730" s="184"/>
      <c r="L1730" s="184"/>
      <c r="M1730" s="184"/>
      <c r="N1730" s="184"/>
      <c r="O1730" s="184"/>
      <c r="P1730" s="184"/>
      <c r="Q1730" s="184"/>
      <c r="R1730" s="184"/>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1257</v>
      </c>
      <c r="C1731" s="180">
        <v>101548</v>
      </c>
      <c r="D1731" s="183">
        <v>45022</v>
      </c>
      <c r="E1731" s="184">
        <v>40.968699999999998</v>
      </c>
      <c r="F1731" s="184">
        <v>84.834500000000006</v>
      </c>
      <c r="G1731" s="184">
        <v>41.240600000000001</v>
      </c>
      <c r="H1731" s="184">
        <v>20.662400000000002</v>
      </c>
      <c r="I1731" s="184">
        <v>15.736499999999999</v>
      </c>
      <c r="J1731" s="184">
        <v>13.9232</v>
      </c>
      <c r="K1731" s="184">
        <v>8.6183999999999994</v>
      </c>
      <c r="L1731" s="184">
        <v>7.2454000000000001</v>
      </c>
      <c r="M1731" s="184">
        <v>5.8268000000000004</v>
      </c>
      <c r="N1731" s="184">
        <v>4.3098000000000001</v>
      </c>
      <c r="O1731" s="184">
        <v>5.0377000000000001</v>
      </c>
      <c r="P1731" s="184">
        <v>4.8044000000000002</v>
      </c>
      <c r="Q1731" s="184">
        <v>7.0593000000000004</v>
      </c>
      <c r="R1731" s="184">
        <v>3.8437999999999999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1258</v>
      </c>
      <c r="C1732" s="180">
        <v>119949</v>
      </c>
      <c r="D1732" s="183">
        <v>45022</v>
      </c>
      <c r="E1732" s="184">
        <v>44.511400000000002</v>
      </c>
      <c r="F1732" s="184">
        <v>85.563599999999994</v>
      </c>
      <c r="G1732" s="184">
        <v>42.02</v>
      </c>
      <c r="H1732" s="184">
        <v>21.492899999999999</v>
      </c>
      <c r="I1732" s="184">
        <v>16.581199999999999</v>
      </c>
      <c r="J1732" s="184">
        <v>14.779500000000001</v>
      </c>
      <c r="K1732" s="184">
        <v>9.4943000000000008</v>
      </c>
      <c r="L1732" s="184">
        <v>8.1333000000000002</v>
      </c>
      <c r="M1732" s="184">
        <v>6.7210000000000001</v>
      </c>
      <c r="N1732" s="184">
        <v>5.2027999999999999</v>
      </c>
      <c r="O1732" s="184">
        <v>5.9912000000000001</v>
      </c>
      <c r="P1732" s="184">
        <v>5.7508999999999997</v>
      </c>
      <c r="Q1732" s="184">
        <v>7.5132000000000003</v>
      </c>
      <c r="R1732" s="184">
        <v>4.7647000000000004</v>
      </c>
    </row>
    <row r="1733" spans="1:34" x14ac:dyDescent="0.3">
      <c r="A1733" s="180" t="s">
        <v>1214</v>
      </c>
      <c r="B1733" s="180" t="s">
        <v>1259</v>
      </c>
      <c r="C1733" s="180">
        <v>120718</v>
      </c>
      <c r="D1733" s="183">
        <v>45022</v>
      </c>
      <c r="E1733" s="184">
        <v>28.209499999999998</v>
      </c>
      <c r="F1733" s="184">
        <v>57.279699999999998</v>
      </c>
      <c r="G1733" s="184">
        <v>30.309200000000001</v>
      </c>
      <c r="H1733" s="184">
        <v>16.8828</v>
      </c>
      <c r="I1733" s="184">
        <v>13.3208</v>
      </c>
      <c r="J1733" s="184">
        <v>12.114800000000001</v>
      </c>
      <c r="K1733" s="184">
        <v>7.6788999999999996</v>
      </c>
      <c r="L1733" s="184">
        <v>7.2423000000000002</v>
      </c>
      <c r="M1733" s="184">
        <v>6.6932999999999998</v>
      </c>
      <c r="N1733" s="184">
        <v>5.3827999999999996</v>
      </c>
      <c r="O1733" s="184">
        <v>8.0592000000000006</v>
      </c>
      <c r="P1733" s="184">
        <v>5.3653000000000004</v>
      </c>
      <c r="Q1733" s="184">
        <v>7.3365999999999998</v>
      </c>
      <c r="R1733" s="184">
        <v>7.4564000000000004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1260</v>
      </c>
      <c r="C1734" s="180">
        <v>106624</v>
      </c>
      <c r="D1734" s="183">
        <v>45022</v>
      </c>
      <c r="E1734" s="184">
        <v>26.818999999999999</v>
      </c>
      <c r="F1734" s="184">
        <v>56.567999999999998</v>
      </c>
      <c r="G1734" s="184">
        <v>29.696200000000001</v>
      </c>
      <c r="H1734" s="184">
        <v>16.270399999999999</v>
      </c>
      <c r="I1734" s="184">
        <v>12.699199999999999</v>
      </c>
      <c r="J1734" s="184">
        <v>11.4861</v>
      </c>
      <c r="K1734" s="184">
        <v>7.0461999999999998</v>
      </c>
      <c r="L1734" s="184">
        <v>6.5986000000000002</v>
      </c>
      <c r="M1734" s="184">
        <v>6.0434000000000001</v>
      </c>
      <c r="N1734" s="184">
        <v>4.7347000000000001</v>
      </c>
      <c r="O1734" s="184">
        <v>7.4387999999999996</v>
      </c>
      <c r="P1734" s="184">
        <v>4.8106</v>
      </c>
      <c r="Q1734" s="184">
        <v>6.5458999999999996</v>
      </c>
      <c r="R1734" s="184">
        <v>6.7991999999999999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85" t="s">
        <v>27</v>
      </c>
      <c r="B1735" s="180"/>
      <c r="C1735" s="180"/>
      <c r="D1735" s="180"/>
      <c r="E1735" s="180"/>
      <c r="F1735" s="186">
        <v>68.446315999999996</v>
      </c>
      <c r="G1735" s="186">
        <v>35.659594000000006</v>
      </c>
      <c r="H1735" s="186">
        <v>19.570494</v>
      </c>
      <c r="I1735" s="186">
        <v>15.067810000000001</v>
      </c>
      <c r="J1735" s="186">
        <v>13.328505999999997</v>
      </c>
      <c r="K1735" s="186">
        <v>8.1797019999999989</v>
      </c>
      <c r="L1735" s="186">
        <v>8.173467999999998</v>
      </c>
      <c r="M1735" s="186">
        <v>6.567298000000001</v>
      </c>
      <c r="N1735" s="186">
        <v>4.9850339999999997</v>
      </c>
      <c r="O1735" s="186">
        <v>6.0228260869565231</v>
      </c>
      <c r="P1735" s="186">
        <v>6.0477409090909084</v>
      </c>
      <c r="Q1735" s="186">
        <v>7.1927500000000011</v>
      </c>
      <c r="R1735" s="186">
        <v>5.3257791666666661</v>
      </c>
      <c r="T1735" s="106"/>
      <c r="U1735" s="107"/>
      <c r="V1735" s="107"/>
      <c r="W1735" s="107"/>
      <c r="X1735" s="107"/>
      <c r="Y1735" s="107"/>
      <c r="Z1735" s="107"/>
      <c r="AA1735" s="107"/>
      <c r="AB1735" s="107"/>
      <c r="AC1735" s="107"/>
      <c r="AD1735" s="107"/>
      <c r="AE1735" s="107"/>
      <c r="AF1735" s="107"/>
      <c r="AG1735" s="107"/>
      <c r="AH1735" s="107"/>
    </row>
    <row r="1736" spans="1:34" x14ac:dyDescent="0.3">
      <c r="A1736" s="185" t="s">
        <v>407</v>
      </c>
      <c r="B1736" s="180"/>
      <c r="C1736" s="180"/>
      <c r="D1736" s="180"/>
      <c r="E1736" s="180"/>
      <c r="F1736" s="186">
        <v>76.396299999999997</v>
      </c>
      <c r="G1736" s="186">
        <v>38.325450000000004</v>
      </c>
      <c r="H1736" s="186">
        <v>20.480049999999999</v>
      </c>
      <c r="I1736" s="186">
        <v>15.684749999999999</v>
      </c>
      <c r="J1736" s="186">
        <v>13.6187</v>
      </c>
      <c r="K1736" s="186">
        <v>7.8479000000000001</v>
      </c>
      <c r="L1736" s="186">
        <v>7.2896999999999998</v>
      </c>
      <c r="M1736" s="186">
        <v>6.2362500000000001</v>
      </c>
      <c r="N1736" s="186">
        <v>4.7196999999999996</v>
      </c>
      <c r="O1736" s="186">
        <v>5.6813500000000001</v>
      </c>
      <c r="P1736" s="186">
        <v>6.2841500000000003</v>
      </c>
      <c r="Q1736" s="186">
        <v>7.3270999999999997</v>
      </c>
      <c r="R1736" s="186">
        <v>4.4887499999999996</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82" t="s">
        <v>1261</v>
      </c>
      <c r="B1738" s="182"/>
      <c r="C1738" s="182"/>
      <c r="D1738" s="182"/>
      <c r="E1738" s="182"/>
      <c r="F1738" s="182"/>
      <c r="G1738" s="182"/>
      <c r="H1738" s="182"/>
      <c r="I1738" s="182"/>
      <c r="J1738" s="182"/>
      <c r="K1738" s="182"/>
      <c r="L1738" s="182"/>
      <c r="M1738" s="182"/>
      <c r="N1738" s="182"/>
      <c r="O1738" s="182"/>
      <c r="P1738" s="182"/>
      <c r="Q1738" s="182"/>
      <c r="R1738" s="182"/>
      <c r="T1738" s="106"/>
      <c r="U1738" s="107"/>
      <c r="V1738" s="107"/>
      <c r="W1738" s="107"/>
      <c r="X1738" s="107"/>
      <c r="Y1738" s="107"/>
      <c r="Z1738" s="107"/>
      <c r="AA1738" s="107"/>
      <c r="AB1738" s="107"/>
      <c r="AC1738" s="107"/>
      <c r="AD1738" s="107"/>
      <c r="AE1738" s="107"/>
      <c r="AF1738" s="107"/>
      <c r="AG1738" s="107"/>
      <c r="AH1738" s="107"/>
    </row>
    <row r="1739" spans="1:34" x14ac:dyDescent="0.3">
      <c r="A1739" s="180" t="s">
        <v>1262</v>
      </c>
      <c r="B1739" s="180" t="s">
        <v>1263</v>
      </c>
      <c r="C1739" s="180">
        <v>105804</v>
      </c>
      <c r="D1739" s="183">
        <v>45022</v>
      </c>
      <c r="E1739" s="184">
        <v>50.338700000000003</v>
      </c>
      <c r="F1739" s="184">
        <v>0.34229999999999999</v>
      </c>
      <c r="G1739" s="184">
        <v>0.84340000000000004</v>
      </c>
      <c r="H1739" s="184">
        <v>3.2879</v>
      </c>
      <c r="I1739" s="184">
        <v>1.9349000000000001</v>
      </c>
      <c r="J1739" s="184">
        <v>-2.1297000000000001</v>
      </c>
      <c r="K1739" s="184">
        <v>-2.8872</v>
      </c>
      <c r="L1739" s="184">
        <v>-5.3461999999999996</v>
      </c>
      <c r="M1739" s="184">
        <v>7.1113999999999997</v>
      </c>
      <c r="N1739" s="184">
        <v>-5.7614999999999998</v>
      </c>
      <c r="O1739" s="184">
        <v>36.480899999999998</v>
      </c>
      <c r="P1739" s="184">
        <v>3.8732000000000002</v>
      </c>
      <c r="Q1739" s="184">
        <v>10.6442</v>
      </c>
      <c r="R1739" s="184">
        <v>8.1823999999999995</v>
      </c>
      <c r="T1739" s="106"/>
      <c r="U1739" s="107"/>
      <c r="V1739" s="107"/>
      <c r="W1739" s="107"/>
      <c r="X1739" s="107"/>
      <c r="Y1739" s="107"/>
      <c r="Z1739" s="107"/>
      <c r="AA1739" s="107"/>
      <c r="AB1739" s="107"/>
      <c r="AC1739" s="107"/>
      <c r="AD1739" s="107"/>
      <c r="AE1739" s="107"/>
      <c r="AF1739" s="107"/>
      <c r="AG1739" s="107"/>
      <c r="AH1739" s="107"/>
    </row>
    <row r="1740" spans="1:34" x14ac:dyDescent="0.3">
      <c r="A1740" s="180" t="s">
        <v>1262</v>
      </c>
      <c r="B1740" s="180" t="s">
        <v>1264</v>
      </c>
      <c r="C1740" s="180">
        <v>119556</v>
      </c>
      <c r="D1740" s="183">
        <v>45022</v>
      </c>
      <c r="E1740" s="184">
        <v>55.843400000000003</v>
      </c>
      <c r="F1740" s="184">
        <v>0.34520000000000001</v>
      </c>
      <c r="G1740" s="184">
        <v>0.85189999999999999</v>
      </c>
      <c r="H1740" s="184">
        <v>3.3094000000000001</v>
      </c>
      <c r="I1740" s="184">
        <v>1.9695</v>
      </c>
      <c r="J1740" s="184">
        <v>-2.0508000000000002</v>
      </c>
      <c r="K1740" s="184">
        <v>-2.6442000000000001</v>
      </c>
      <c r="L1740" s="184">
        <v>-4.8594999999999997</v>
      </c>
      <c r="M1740" s="184">
        <v>7.9759000000000002</v>
      </c>
      <c r="N1740" s="184">
        <v>-4.7664999999999997</v>
      </c>
      <c r="O1740" s="184">
        <v>37.960299999999997</v>
      </c>
      <c r="P1740" s="184">
        <v>5.0354000000000001</v>
      </c>
      <c r="Q1740" s="184">
        <v>15.026</v>
      </c>
      <c r="R1740" s="184">
        <v>9.3223000000000003</v>
      </c>
      <c r="T1740" s="106"/>
      <c r="U1740" s="107"/>
      <c r="V1740" s="107"/>
      <c r="W1740" s="107"/>
      <c r="X1740" s="107"/>
      <c r="Y1740" s="107"/>
      <c r="Z1740" s="107"/>
      <c r="AA1740" s="107"/>
      <c r="AB1740" s="107"/>
      <c r="AC1740" s="107"/>
      <c r="AD1740" s="107"/>
      <c r="AE1740" s="107"/>
      <c r="AF1740" s="107"/>
      <c r="AG1740" s="107"/>
      <c r="AH1740" s="107"/>
    </row>
    <row r="1741" spans="1:34" x14ac:dyDescent="0.3">
      <c r="A1741" s="180" t="s">
        <v>1262</v>
      </c>
      <c r="B1741" s="180" t="s">
        <v>1265</v>
      </c>
      <c r="C1741" s="180">
        <v>125354</v>
      </c>
      <c r="D1741" s="183">
        <v>45022</v>
      </c>
      <c r="E1741" s="184">
        <v>70.14</v>
      </c>
      <c r="F1741" s="184">
        <v>0.31459999999999999</v>
      </c>
      <c r="G1741" s="184">
        <v>0.44390000000000002</v>
      </c>
      <c r="H1741" s="184">
        <v>2.3942000000000001</v>
      </c>
      <c r="I1741" s="184">
        <v>1.5198</v>
      </c>
      <c r="J1741" s="184">
        <v>-1.1834</v>
      </c>
      <c r="K1741" s="184">
        <v>-1.3086</v>
      </c>
      <c r="L1741" s="184">
        <v>-1.806</v>
      </c>
      <c r="M1741" s="184">
        <v>11.121700000000001</v>
      </c>
      <c r="N1741" s="184">
        <v>0.44390000000000002</v>
      </c>
      <c r="O1741" s="184">
        <v>40.683300000000003</v>
      </c>
      <c r="P1741" s="184">
        <v>18.821200000000001</v>
      </c>
      <c r="Q1741" s="184">
        <v>23.145299999999999</v>
      </c>
      <c r="R1741" s="184">
        <v>20.531099999999999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80" t="s">
        <v>1262</v>
      </c>
      <c r="B1742" s="180" t="s">
        <v>1266</v>
      </c>
      <c r="C1742" s="180">
        <v>125350</v>
      </c>
      <c r="D1742" s="183">
        <v>45022</v>
      </c>
      <c r="E1742" s="184">
        <v>62.23</v>
      </c>
      <c r="F1742" s="184">
        <v>0.32240000000000002</v>
      </c>
      <c r="G1742" s="184">
        <v>0.45200000000000001</v>
      </c>
      <c r="H1742" s="184">
        <v>2.3856999999999999</v>
      </c>
      <c r="I1742" s="184">
        <v>1.484</v>
      </c>
      <c r="J1742" s="184">
        <v>-1.2692000000000001</v>
      </c>
      <c r="K1742" s="184">
        <v>-1.5814999999999999</v>
      </c>
      <c r="L1742" s="184">
        <v>-2.4148999999999998</v>
      </c>
      <c r="M1742" s="184">
        <v>10.0442</v>
      </c>
      <c r="N1742" s="184">
        <v>-0.90759999999999996</v>
      </c>
      <c r="O1742" s="184">
        <v>38.540999999999997</v>
      </c>
      <c r="P1742" s="184">
        <v>17.141999999999999</v>
      </c>
      <c r="Q1742" s="184">
        <v>21.580500000000001</v>
      </c>
      <c r="R1742" s="184">
        <v>18.790199999999999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2074</v>
      </c>
      <c r="C1743" s="180">
        <v>147946</v>
      </c>
      <c r="D1743" s="183">
        <v>45022</v>
      </c>
      <c r="E1743" s="184">
        <v>21.821999999999999</v>
      </c>
      <c r="F1743" s="184">
        <v>0.17899999999999999</v>
      </c>
      <c r="G1743" s="184">
        <v>1.0558000000000001</v>
      </c>
      <c r="H1743" s="184">
        <v>3.2799</v>
      </c>
      <c r="I1743" s="184">
        <v>1.6206</v>
      </c>
      <c r="J1743" s="184">
        <v>-0.56499999999999995</v>
      </c>
      <c r="K1743" s="184">
        <v>-1.9148000000000001</v>
      </c>
      <c r="L1743" s="184">
        <v>-4.3063000000000002</v>
      </c>
      <c r="M1743" s="184">
        <v>7.4974999999999996</v>
      </c>
      <c r="N1743" s="184">
        <v>-4.8735999999999997</v>
      </c>
      <c r="O1743" s="184">
        <v>36.174300000000002</v>
      </c>
      <c r="P1743" s="184"/>
      <c r="Q1743" s="184">
        <v>28.4955</v>
      </c>
      <c r="R1743" s="184">
        <v>14.5861</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2075</v>
      </c>
      <c r="C1744" s="180">
        <v>147944</v>
      </c>
      <c r="D1744" s="183">
        <v>45022</v>
      </c>
      <c r="E1744" s="184">
        <v>20.646999999999998</v>
      </c>
      <c r="F1744" s="184">
        <v>0.17469999999999999</v>
      </c>
      <c r="G1744" s="184">
        <v>1.0424</v>
      </c>
      <c r="H1744" s="184">
        <v>3.2452999999999999</v>
      </c>
      <c r="I1744" s="184">
        <v>1.5643</v>
      </c>
      <c r="J1744" s="184">
        <v>-0.68310000000000004</v>
      </c>
      <c r="K1744" s="184">
        <v>-2.2766000000000002</v>
      </c>
      <c r="L1744" s="184">
        <v>-5.0494000000000003</v>
      </c>
      <c r="M1744" s="184">
        <v>6.2088000000000001</v>
      </c>
      <c r="N1744" s="184">
        <v>-6.4053000000000004</v>
      </c>
      <c r="O1744" s="184">
        <v>33.743299999999998</v>
      </c>
      <c r="P1744" s="184"/>
      <c r="Q1744" s="184">
        <v>26.230499999999999</v>
      </c>
      <c r="R1744" s="184">
        <v>12.6509</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1909</v>
      </c>
      <c r="C1745" s="180">
        <v>145678</v>
      </c>
      <c r="D1745" s="183">
        <v>45022</v>
      </c>
      <c r="E1745" s="184">
        <v>28</v>
      </c>
      <c r="F1745" s="184">
        <v>0.2147</v>
      </c>
      <c r="G1745" s="184">
        <v>0.68320000000000003</v>
      </c>
      <c r="H1745" s="184">
        <v>3.0548000000000002</v>
      </c>
      <c r="I1745" s="184">
        <v>2.4514999999999998</v>
      </c>
      <c r="J1745" s="184">
        <v>-0.21379999999999999</v>
      </c>
      <c r="K1745" s="184">
        <v>-1.6854</v>
      </c>
      <c r="L1745" s="184">
        <v>-4.6646000000000001</v>
      </c>
      <c r="M1745" s="184">
        <v>11.7318</v>
      </c>
      <c r="N1745" s="184">
        <v>-1.5470999999999999</v>
      </c>
      <c r="O1745" s="184">
        <v>46.375799999999998</v>
      </c>
      <c r="P1745" s="184"/>
      <c r="Q1745" s="184">
        <v>27.064299999999999</v>
      </c>
      <c r="R1745" s="184">
        <v>20.2925</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1910</v>
      </c>
      <c r="C1746" s="180">
        <v>145677</v>
      </c>
      <c r="D1746" s="183">
        <v>45022</v>
      </c>
      <c r="E1746" s="184">
        <v>25.96</v>
      </c>
      <c r="F1746" s="184">
        <v>0.193</v>
      </c>
      <c r="G1746" s="184">
        <v>0.65920000000000001</v>
      </c>
      <c r="H1746" s="184">
        <v>3.0158999999999998</v>
      </c>
      <c r="I1746" s="184">
        <v>2.4062999999999999</v>
      </c>
      <c r="J1746" s="184">
        <v>-0.30719999999999997</v>
      </c>
      <c r="K1746" s="184">
        <v>-2.0377000000000001</v>
      </c>
      <c r="L1746" s="184">
        <v>-5.4969000000000001</v>
      </c>
      <c r="M1746" s="184">
        <v>10.1868</v>
      </c>
      <c r="N1746" s="184">
        <v>-3.2425999999999999</v>
      </c>
      <c r="O1746" s="184">
        <v>43.878300000000003</v>
      </c>
      <c r="P1746" s="184"/>
      <c r="Q1746" s="184">
        <v>24.8477</v>
      </c>
      <c r="R1746" s="184">
        <v>18.3307</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1267</v>
      </c>
      <c r="C1747" s="180">
        <v>146130</v>
      </c>
      <c r="D1747" s="183">
        <v>45022</v>
      </c>
      <c r="E1747" s="184">
        <v>25.68</v>
      </c>
      <c r="F1747" s="184">
        <v>0.627</v>
      </c>
      <c r="G1747" s="184">
        <v>0.94340000000000002</v>
      </c>
      <c r="H1747" s="184">
        <v>2.6789000000000001</v>
      </c>
      <c r="I1747" s="184">
        <v>2.1074000000000002</v>
      </c>
      <c r="J1747" s="184">
        <v>-0.1555</v>
      </c>
      <c r="K1747" s="184">
        <v>-2.2086999999999999</v>
      </c>
      <c r="L1747" s="184">
        <v>-2.7273000000000001</v>
      </c>
      <c r="M1747" s="184">
        <v>9.8844999999999992</v>
      </c>
      <c r="N1747" s="184">
        <v>-2.1714000000000002</v>
      </c>
      <c r="O1747" s="184">
        <v>51.568100000000001</v>
      </c>
      <c r="P1747" s="184"/>
      <c r="Q1747" s="184">
        <v>25.586400000000001</v>
      </c>
      <c r="R1747" s="184">
        <v>26.020900000000001</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1268</v>
      </c>
      <c r="C1748" s="180">
        <v>146127</v>
      </c>
      <c r="D1748" s="183">
        <v>45022</v>
      </c>
      <c r="E1748" s="184">
        <v>23.91</v>
      </c>
      <c r="F1748" s="184">
        <v>0.63129999999999997</v>
      </c>
      <c r="G1748" s="184">
        <v>0.8861</v>
      </c>
      <c r="H1748" s="184">
        <v>2.6179999999999999</v>
      </c>
      <c r="I1748" s="184">
        <v>2.0051000000000001</v>
      </c>
      <c r="J1748" s="184">
        <v>-0.29189999999999999</v>
      </c>
      <c r="K1748" s="184">
        <v>-2.6069</v>
      </c>
      <c r="L1748" s="184">
        <v>-3.5108999999999999</v>
      </c>
      <c r="M1748" s="184">
        <v>8.5831</v>
      </c>
      <c r="N1748" s="184">
        <v>-3.7827000000000002</v>
      </c>
      <c r="O1748" s="184">
        <v>49.030200000000001</v>
      </c>
      <c r="P1748" s="184"/>
      <c r="Q1748" s="184">
        <v>23.438400000000001</v>
      </c>
      <c r="R1748" s="184">
        <v>23.881399999999999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1269</v>
      </c>
      <c r="C1749" s="180">
        <v>119212</v>
      </c>
      <c r="D1749" s="183">
        <v>45022</v>
      </c>
      <c r="E1749" s="184">
        <v>119.938</v>
      </c>
      <c r="F1749" s="184">
        <v>0.57020000000000004</v>
      </c>
      <c r="G1749" s="184">
        <v>1.8729</v>
      </c>
      <c r="H1749" s="184">
        <v>3.6549</v>
      </c>
      <c r="I1749" s="184">
        <v>1.8746</v>
      </c>
      <c r="J1749" s="184">
        <v>-1.1163000000000001</v>
      </c>
      <c r="K1749" s="184">
        <v>-1.5731999999999999</v>
      </c>
      <c r="L1749" s="184">
        <v>-2.8999000000000001</v>
      </c>
      <c r="M1749" s="184">
        <v>9.9087999999999994</v>
      </c>
      <c r="N1749" s="184">
        <v>-2.8542999999999998</v>
      </c>
      <c r="O1749" s="184">
        <v>43.813800000000001</v>
      </c>
      <c r="P1749" s="184">
        <v>12.120799999999999</v>
      </c>
      <c r="Q1749" s="184">
        <v>20.599599999999999</v>
      </c>
      <c r="R1749" s="184">
        <v>19.316700000000001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1270</v>
      </c>
      <c r="C1750" s="180">
        <v>105989</v>
      </c>
      <c r="D1750" s="183">
        <v>45022</v>
      </c>
      <c r="E1750" s="184">
        <v>111.367</v>
      </c>
      <c r="F1750" s="184">
        <v>0.56799999999999995</v>
      </c>
      <c r="G1750" s="184">
        <v>1.8660000000000001</v>
      </c>
      <c r="H1750" s="184">
        <v>3.6358000000000001</v>
      </c>
      <c r="I1750" s="184">
        <v>1.8416999999999999</v>
      </c>
      <c r="J1750" s="184">
        <v>-1.1889000000000001</v>
      </c>
      <c r="K1750" s="184">
        <v>-1.7936000000000001</v>
      </c>
      <c r="L1750" s="184">
        <v>-3.3382000000000001</v>
      </c>
      <c r="M1750" s="184">
        <v>9.1640999999999995</v>
      </c>
      <c r="N1750" s="184">
        <v>-3.7309000000000001</v>
      </c>
      <c r="O1750" s="184">
        <v>42.531999999999996</v>
      </c>
      <c r="P1750" s="184">
        <v>11.1965</v>
      </c>
      <c r="Q1750" s="184">
        <v>16.455100000000002</v>
      </c>
      <c r="R1750" s="184">
        <v>18.2576</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1271</v>
      </c>
      <c r="C1751" s="180">
        <v>146196</v>
      </c>
      <c r="D1751" s="183">
        <v>45022</v>
      </c>
      <c r="E1751" s="184">
        <v>26.552</v>
      </c>
      <c r="F1751" s="184">
        <v>0.70550000000000002</v>
      </c>
      <c r="G1751" s="184">
        <v>0.8891</v>
      </c>
      <c r="H1751" s="184">
        <v>2.8908</v>
      </c>
      <c r="I1751" s="184">
        <v>2.2214</v>
      </c>
      <c r="J1751" s="184">
        <v>-0.53569999999999995</v>
      </c>
      <c r="K1751" s="184">
        <v>-1.6301000000000001</v>
      </c>
      <c r="L1751" s="184">
        <v>-2.2206000000000001</v>
      </c>
      <c r="M1751" s="184">
        <v>13.0931</v>
      </c>
      <c r="N1751" s="184">
        <v>1.4132</v>
      </c>
      <c r="O1751" s="184">
        <v>46.856000000000002</v>
      </c>
      <c r="P1751" s="184"/>
      <c r="Q1751" s="184">
        <v>26.446300000000001</v>
      </c>
      <c r="R1751" s="184">
        <v>20.798300000000001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1272</v>
      </c>
      <c r="C1752" s="180">
        <v>146193</v>
      </c>
      <c r="D1752" s="183">
        <v>45022</v>
      </c>
      <c r="E1752" s="184">
        <v>24.838000000000001</v>
      </c>
      <c r="F1752" s="184">
        <v>0.70550000000000002</v>
      </c>
      <c r="G1752" s="184">
        <v>0.87729999999999997</v>
      </c>
      <c r="H1752" s="184">
        <v>2.8574000000000002</v>
      </c>
      <c r="I1752" s="184">
        <v>2.1593</v>
      </c>
      <c r="J1752" s="184">
        <v>-0.67179999999999995</v>
      </c>
      <c r="K1752" s="184">
        <v>-2.0236000000000001</v>
      </c>
      <c r="L1752" s="184">
        <v>-3.0257999999999998</v>
      </c>
      <c r="M1752" s="184">
        <v>11.701700000000001</v>
      </c>
      <c r="N1752" s="184">
        <v>-0.27300000000000002</v>
      </c>
      <c r="O1752" s="184">
        <v>44.4724</v>
      </c>
      <c r="P1752" s="184"/>
      <c r="Q1752" s="184">
        <v>24.434999999999999</v>
      </c>
      <c r="R1752" s="184">
        <v>18.799399999999999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1273</v>
      </c>
      <c r="C1753" s="180">
        <v>103360</v>
      </c>
      <c r="D1753" s="183">
        <v>45022</v>
      </c>
      <c r="E1753" s="184">
        <v>97.5047</v>
      </c>
      <c r="F1753" s="184">
        <v>0.74970000000000003</v>
      </c>
      <c r="G1753" s="184">
        <v>1.1484000000000001</v>
      </c>
      <c r="H1753" s="184">
        <v>2.3719999999999999</v>
      </c>
      <c r="I1753" s="184">
        <v>2.0748000000000002</v>
      </c>
      <c r="J1753" s="184">
        <v>-0.63300000000000001</v>
      </c>
      <c r="K1753" s="184">
        <v>2.3029999999999999</v>
      </c>
      <c r="L1753" s="184">
        <v>3.1417999999999999</v>
      </c>
      <c r="M1753" s="184">
        <v>19.7073</v>
      </c>
      <c r="N1753" s="184">
        <v>5.9715999999999996</v>
      </c>
      <c r="O1753" s="184">
        <v>43.838900000000002</v>
      </c>
      <c r="P1753" s="184">
        <v>9.9816000000000003</v>
      </c>
      <c r="Q1753" s="184">
        <v>14.123100000000001</v>
      </c>
      <c r="R1753" s="184">
        <v>20.5745</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1274</v>
      </c>
      <c r="C1754" s="180">
        <v>118525</v>
      </c>
      <c r="D1754" s="183">
        <v>45022</v>
      </c>
      <c r="E1754" s="184">
        <v>108.244</v>
      </c>
      <c r="F1754" s="184">
        <v>0.752</v>
      </c>
      <c r="G1754" s="184">
        <v>1.1552</v>
      </c>
      <c r="H1754" s="184">
        <v>2.3904000000000001</v>
      </c>
      <c r="I1754" s="184">
        <v>2.1070000000000002</v>
      </c>
      <c r="J1754" s="184">
        <v>-0.56340000000000001</v>
      </c>
      <c r="K1754" s="184">
        <v>2.5152000000000001</v>
      </c>
      <c r="L1754" s="184">
        <v>3.5684999999999998</v>
      </c>
      <c r="M1754" s="184">
        <v>20.448</v>
      </c>
      <c r="N1754" s="184">
        <v>6.8451000000000004</v>
      </c>
      <c r="O1754" s="184">
        <v>45.046599999999998</v>
      </c>
      <c r="P1754" s="184">
        <v>10.999499999999999</v>
      </c>
      <c r="Q1754" s="184">
        <v>19.6234</v>
      </c>
      <c r="R1754" s="184">
        <v>21.580100000000002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1275</v>
      </c>
      <c r="C1755" s="180">
        <v>130503</v>
      </c>
      <c r="D1755" s="183">
        <v>45022</v>
      </c>
      <c r="E1755" s="184">
        <v>90.421000000000006</v>
      </c>
      <c r="F1755" s="184">
        <v>0.65339999999999998</v>
      </c>
      <c r="G1755" s="184">
        <v>1.21</v>
      </c>
      <c r="H1755" s="184">
        <v>2.9405999999999999</v>
      </c>
      <c r="I1755" s="184">
        <v>1.9655</v>
      </c>
      <c r="J1755" s="184">
        <v>-0.54990000000000006</v>
      </c>
      <c r="K1755" s="184">
        <v>2.0449000000000002</v>
      </c>
      <c r="L1755" s="184">
        <v>5.2618999999999998</v>
      </c>
      <c r="M1755" s="184">
        <v>22.631399999999999</v>
      </c>
      <c r="N1755" s="184">
        <v>9.4963999999999995</v>
      </c>
      <c r="O1755" s="184">
        <v>48.555500000000002</v>
      </c>
      <c r="P1755" s="184">
        <v>13.237</v>
      </c>
      <c r="Q1755" s="184">
        <v>18.442900000000002</v>
      </c>
      <c r="R1755" s="184">
        <v>24.0977</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1276</v>
      </c>
      <c r="C1756" s="180">
        <v>130502</v>
      </c>
      <c r="D1756" s="183">
        <v>45022</v>
      </c>
      <c r="E1756" s="184">
        <v>81.152000000000001</v>
      </c>
      <c r="F1756" s="184">
        <v>0.65110000000000001</v>
      </c>
      <c r="G1756" s="184">
        <v>1.2034</v>
      </c>
      <c r="H1756" s="184">
        <v>2.9207999999999998</v>
      </c>
      <c r="I1756" s="184">
        <v>1.9305000000000001</v>
      </c>
      <c r="J1756" s="184">
        <v>-0.62450000000000006</v>
      </c>
      <c r="K1756" s="184">
        <v>1.7925</v>
      </c>
      <c r="L1756" s="184">
        <v>4.7393000000000001</v>
      </c>
      <c r="M1756" s="184">
        <v>21.720099999999999</v>
      </c>
      <c r="N1756" s="184">
        <v>8.4078999999999997</v>
      </c>
      <c r="O1756" s="184">
        <v>47.095399999999998</v>
      </c>
      <c r="P1756" s="184">
        <v>11.9964</v>
      </c>
      <c r="Q1756" s="184">
        <v>14.9618</v>
      </c>
      <c r="R1756" s="184">
        <v>22.870699999999999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1277</v>
      </c>
      <c r="C1757" s="180">
        <v>103006</v>
      </c>
      <c r="D1757" s="183"/>
      <c r="E1757" s="184"/>
      <c r="F1757" s="184"/>
      <c r="G1757" s="184"/>
      <c r="H1757" s="184"/>
      <c r="I1757" s="184"/>
      <c r="J1757" s="184"/>
      <c r="K1757" s="184"/>
      <c r="L1757" s="184"/>
      <c r="M1757" s="184"/>
      <c r="N1757" s="184"/>
      <c r="O1757" s="184"/>
      <c r="P1757" s="184"/>
      <c r="Q1757" s="184"/>
      <c r="R1757" s="184"/>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1278</v>
      </c>
      <c r="C1758" s="180">
        <v>120069</v>
      </c>
      <c r="D1758" s="183"/>
      <c r="E1758" s="184"/>
      <c r="F1758" s="184"/>
      <c r="G1758" s="184"/>
      <c r="H1758" s="184"/>
      <c r="I1758" s="184"/>
      <c r="J1758" s="184"/>
      <c r="K1758" s="184"/>
      <c r="L1758" s="184"/>
      <c r="M1758" s="184"/>
      <c r="N1758" s="184"/>
      <c r="O1758" s="184"/>
      <c r="P1758" s="184"/>
      <c r="Q1758" s="184"/>
      <c r="R1758" s="184"/>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1978</v>
      </c>
      <c r="C1759" s="180">
        <v>151130</v>
      </c>
      <c r="D1759" s="183">
        <v>45022</v>
      </c>
      <c r="E1759" s="184">
        <v>52.054099999999998</v>
      </c>
      <c r="F1759" s="184">
        <v>0.59209999999999996</v>
      </c>
      <c r="G1759" s="184">
        <v>1.1459999999999999</v>
      </c>
      <c r="H1759" s="184">
        <v>3.2871000000000001</v>
      </c>
      <c r="I1759" s="184">
        <v>2.2576999999999998</v>
      </c>
      <c r="J1759" s="184">
        <v>2.5899999999999999E-2</v>
      </c>
      <c r="K1759" s="184">
        <v>1.7556</v>
      </c>
      <c r="L1759" s="184">
        <v>1.6086</v>
      </c>
      <c r="M1759" s="184">
        <v>15.6578</v>
      </c>
      <c r="N1759" s="184">
        <v>3.2963</v>
      </c>
      <c r="O1759" s="184">
        <v>49.201300000000003</v>
      </c>
      <c r="P1759" s="184">
        <v>12.6023</v>
      </c>
      <c r="Q1759" s="184">
        <v>20.347899999999999</v>
      </c>
      <c r="R1759" s="184">
        <v>26.775500000000001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1979</v>
      </c>
      <c r="C1760" s="180">
        <v>151133</v>
      </c>
      <c r="D1760" s="183">
        <v>45022</v>
      </c>
      <c r="E1760" s="184">
        <v>47.9512</v>
      </c>
      <c r="F1760" s="184">
        <v>0.58930000000000005</v>
      </c>
      <c r="G1760" s="184">
        <v>1.1375</v>
      </c>
      <c r="H1760" s="184">
        <v>3.2660999999999998</v>
      </c>
      <c r="I1760" s="184">
        <v>2.2198000000000002</v>
      </c>
      <c r="J1760" s="184">
        <v>-5.8200000000000002E-2</v>
      </c>
      <c r="K1760" s="184">
        <v>1.4925999999999999</v>
      </c>
      <c r="L1760" s="184">
        <v>1.0753999999999999</v>
      </c>
      <c r="M1760" s="184">
        <v>14.740500000000001</v>
      </c>
      <c r="N1760" s="184">
        <v>2.2042999999999999</v>
      </c>
      <c r="O1760" s="184">
        <v>47.614899999999999</v>
      </c>
      <c r="P1760" s="184">
        <v>11.4002</v>
      </c>
      <c r="Q1760" s="184">
        <v>19.2437</v>
      </c>
      <c r="R1760" s="184">
        <v>25.427399999999999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1279</v>
      </c>
      <c r="C1761" s="180">
        <v>106823</v>
      </c>
      <c r="D1761" s="183">
        <v>45022</v>
      </c>
      <c r="E1761" s="184">
        <v>53.49</v>
      </c>
      <c r="F1761" s="184">
        <v>0.46960000000000002</v>
      </c>
      <c r="G1761" s="184">
        <v>1.2493000000000001</v>
      </c>
      <c r="H1761" s="184">
        <v>2.9445999999999999</v>
      </c>
      <c r="I1761" s="184">
        <v>2.0607000000000002</v>
      </c>
      <c r="J1761" s="184">
        <v>0.13100000000000001</v>
      </c>
      <c r="K1761" s="184">
        <v>-0.40960000000000002</v>
      </c>
      <c r="L1761" s="184">
        <v>-1.528</v>
      </c>
      <c r="M1761" s="184">
        <v>8.3012999999999995</v>
      </c>
      <c r="N1761" s="184">
        <v>2.8456000000000001</v>
      </c>
      <c r="O1761" s="184">
        <v>45.505299999999998</v>
      </c>
      <c r="P1761" s="184">
        <v>13.466900000000001</v>
      </c>
      <c r="Q1761" s="184">
        <v>11.4438</v>
      </c>
      <c r="R1761" s="184">
        <v>21.490500000000001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1280</v>
      </c>
      <c r="C1762" s="180">
        <v>120591</v>
      </c>
      <c r="D1762" s="183">
        <v>45022</v>
      </c>
      <c r="E1762" s="184">
        <v>58.59</v>
      </c>
      <c r="F1762" s="184">
        <v>0.49740000000000001</v>
      </c>
      <c r="G1762" s="184">
        <v>1.2791999999999999</v>
      </c>
      <c r="H1762" s="184">
        <v>2.9701</v>
      </c>
      <c r="I1762" s="184">
        <v>2.1086999999999998</v>
      </c>
      <c r="J1762" s="184">
        <v>0.23949999999999999</v>
      </c>
      <c r="K1762" s="184">
        <v>-0.1023</v>
      </c>
      <c r="L1762" s="184">
        <v>-0.93</v>
      </c>
      <c r="M1762" s="184">
        <v>9.3096999999999994</v>
      </c>
      <c r="N1762" s="184">
        <v>4.16</v>
      </c>
      <c r="O1762" s="184">
        <v>47.579599999999999</v>
      </c>
      <c r="P1762" s="184">
        <v>14.92</v>
      </c>
      <c r="Q1762" s="184">
        <v>16.436399999999999</v>
      </c>
      <c r="R1762" s="184">
        <v>23.138300000000001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1281</v>
      </c>
      <c r="C1763" s="180">
        <v>141462</v>
      </c>
      <c r="D1763" s="183">
        <v>45022</v>
      </c>
      <c r="E1763" s="184">
        <v>17.690000000000001</v>
      </c>
      <c r="F1763" s="184">
        <v>0.28339999999999999</v>
      </c>
      <c r="G1763" s="184">
        <v>1.0857000000000001</v>
      </c>
      <c r="H1763" s="184">
        <v>2.7294</v>
      </c>
      <c r="I1763" s="184">
        <v>0.85519999999999996</v>
      </c>
      <c r="J1763" s="184">
        <v>-1.8856999999999999</v>
      </c>
      <c r="K1763" s="184">
        <v>-1.9400999999999999</v>
      </c>
      <c r="L1763" s="184">
        <v>-5.6029999999999998</v>
      </c>
      <c r="M1763" s="184">
        <v>9.5356000000000005</v>
      </c>
      <c r="N1763" s="184">
        <v>-1.9944999999999999</v>
      </c>
      <c r="O1763" s="184">
        <v>40.798000000000002</v>
      </c>
      <c r="P1763" s="184">
        <v>10.244400000000001</v>
      </c>
      <c r="Q1763" s="184">
        <v>10.344900000000001</v>
      </c>
      <c r="R1763" s="184">
        <v>18.536200000000001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1282</v>
      </c>
      <c r="C1764" s="180">
        <v>141475</v>
      </c>
      <c r="D1764" s="183">
        <v>45022</v>
      </c>
      <c r="E1764" s="184">
        <v>19.3</v>
      </c>
      <c r="F1764" s="184">
        <v>0.25969999999999999</v>
      </c>
      <c r="G1764" s="184">
        <v>1.1001000000000001</v>
      </c>
      <c r="H1764" s="184">
        <v>2.7141999999999999</v>
      </c>
      <c r="I1764" s="184">
        <v>0.88870000000000005</v>
      </c>
      <c r="J1764" s="184">
        <v>-1.881</v>
      </c>
      <c r="K1764" s="184">
        <v>-1.7312000000000001</v>
      </c>
      <c r="L1764" s="184">
        <v>-5.2062999999999997</v>
      </c>
      <c r="M1764" s="184">
        <v>10.2857</v>
      </c>
      <c r="N1764" s="184">
        <v>-1.0764</v>
      </c>
      <c r="O1764" s="184">
        <v>42.219099999999997</v>
      </c>
      <c r="P1764" s="184">
        <v>11.6715</v>
      </c>
      <c r="Q1764" s="184">
        <v>12.0161</v>
      </c>
      <c r="R1764" s="184">
        <v>19.700199999999999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1283</v>
      </c>
      <c r="C1765" s="180">
        <v>145137</v>
      </c>
      <c r="D1765" s="183">
        <v>45022</v>
      </c>
      <c r="E1765" s="184">
        <v>22.89</v>
      </c>
      <c r="F1765" s="184">
        <v>0.3947</v>
      </c>
      <c r="G1765" s="184">
        <v>0.61539999999999995</v>
      </c>
      <c r="H1765" s="184">
        <v>2.1419000000000001</v>
      </c>
      <c r="I1765" s="184">
        <v>2.0508000000000002</v>
      </c>
      <c r="J1765" s="184">
        <v>-1.4212</v>
      </c>
      <c r="K1765" s="184">
        <v>-1.2511000000000001</v>
      </c>
      <c r="L1765" s="184">
        <v>-1.0804</v>
      </c>
      <c r="M1765" s="184">
        <v>13.9373</v>
      </c>
      <c r="N1765" s="184">
        <v>1.1489</v>
      </c>
      <c r="O1765" s="184">
        <v>40.557099999999998</v>
      </c>
      <c r="P1765" s="184"/>
      <c r="Q1765" s="184">
        <v>20.526199999999999</v>
      </c>
      <c r="R1765" s="184">
        <v>19.236699999999999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1284</v>
      </c>
      <c r="C1766" s="180">
        <v>145139</v>
      </c>
      <c r="D1766" s="183">
        <v>45022</v>
      </c>
      <c r="E1766" s="184">
        <v>21.33</v>
      </c>
      <c r="F1766" s="184">
        <v>0.42370000000000002</v>
      </c>
      <c r="G1766" s="184">
        <v>0.66069999999999995</v>
      </c>
      <c r="H1766" s="184">
        <v>2.1551999999999998</v>
      </c>
      <c r="I1766" s="184">
        <v>2.0085999999999999</v>
      </c>
      <c r="J1766" s="184">
        <v>-1.5235000000000001</v>
      </c>
      <c r="K1766" s="184">
        <v>-1.569</v>
      </c>
      <c r="L1766" s="184">
        <v>-1.7503</v>
      </c>
      <c r="M1766" s="184">
        <v>12.6783</v>
      </c>
      <c r="N1766" s="184">
        <v>-0.37369999999999998</v>
      </c>
      <c r="O1766" s="184">
        <v>38.369</v>
      </c>
      <c r="P1766" s="184"/>
      <c r="Q1766" s="184">
        <v>18.6234</v>
      </c>
      <c r="R1766" s="184">
        <v>17.4222</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1285</v>
      </c>
      <c r="C1767" s="180">
        <v>147919</v>
      </c>
      <c r="D1767" s="183">
        <v>45022</v>
      </c>
      <c r="E1767" s="184">
        <v>15.3271</v>
      </c>
      <c r="F1767" s="184">
        <v>0.43709999999999999</v>
      </c>
      <c r="G1767" s="184">
        <v>0.79769999999999996</v>
      </c>
      <c r="H1767" s="184">
        <v>2.4792000000000001</v>
      </c>
      <c r="I1767" s="184">
        <v>1.9876</v>
      </c>
      <c r="J1767" s="184">
        <v>-0.2356</v>
      </c>
      <c r="K1767" s="184">
        <v>0.98029999999999995</v>
      </c>
      <c r="L1767" s="184">
        <v>0.51680000000000004</v>
      </c>
      <c r="M1767" s="184">
        <v>17.174299999999999</v>
      </c>
      <c r="N1767" s="184">
        <v>4.3071000000000002</v>
      </c>
      <c r="O1767" s="184">
        <v>34.17</v>
      </c>
      <c r="P1767" s="184"/>
      <c r="Q1767" s="184">
        <v>14.5967</v>
      </c>
      <c r="R1767" s="184">
        <v>9.1770999999999994</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1286</v>
      </c>
      <c r="C1768" s="180">
        <v>147920</v>
      </c>
      <c r="D1768" s="183">
        <v>45022</v>
      </c>
      <c r="E1768" s="184">
        <v>14.338100000000001</v>
      </c>
      <c r="F1768" s="184">
        <v>0.43219999999999997</v>
      </c>
      <c r="G1768" s="184">
        <v>0.78369999999999995</v>
      </c>
      <c r="H1768" s="184">
        <v>2.4420999999999999</v>
      </c>
      <c r="I1768" s="184">
        <v>1.9220999999999999</v>
      </c>
      <c r="J1768" s="184">
        <v>-0.38009999999999999</v>
      </c>
      <c r="K1768" s="184">
        <v>0.53849999999999998</v>
      </c>
      <c r="L1768" s="184">
        <v>-0.38700000000000001</v>
      </c>
      <c r="M1768" s="184">
        <v>15.5078</v>
      </c>
      <c r="N1768" s="184">
        <v>2.2995000000000001</v>
      </c>
      <c r="O1768" s="184">
        <v>31.3492</v>
      </c>
      <c r="P1768" s="184"/>
      <c r="Q1768" s="184">
        <v>12.1837</v>
      </c>
      <c r="R1768" s="184">
        <v>6.9208999999999996</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1287</v>
      </c>
      <c r="C1769" s="180">
        <v>102875</v>
      </c>
      <c r="D1769" s="183">
        <v>45022</v>
      </c>
      <c r="E1769" s="184">
        <v>159.26400000000001</v>
      </c>
      <c r="F1769" s="184">
        <v>0.39900000000000002</v>
      </c>
      <c r="G1769" s="184">
        <v>0.94059999999999999</v>
      </c>
      <c r="H1769" s="184">
        <v>2.5861999999999998</v>
      </c>
      <c r="I1769" s="184">
        <v>1.4117</v>
      </c>
      <c r="J1769" s="184">
        <v>-1.7071000000000001</v>
      </c>
      <c r="K1769" s="184">
        <v>-1.5941000000000001</v>
      </c>
      <c r="L1769" s="184">
        <v>-4.9555999999999996</v>
      </c>
      <c r="M1769" s="184">
        <v>6.4820000000000002</v>
      </c>
      <c r="N1769" s="184">
        <v>-5.0457000000000001</v>
      </c>
      <c r="O1769" s="184">
        <v>46.2044</v>
      </c>
      <c r="P1769" s="184">
        <v>14.655799999999999</v>
      </c>
      <c r="Q1769" s="184">
        <v>16.501100000000001</v>
      </c>
      <c r="R1769" s="184">
        <v>15.286300000000001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1288</v>
      </c>
      <c r="C1770" s="180">
        <v>120164</v>
      </c>
      <c r="D1770" s="183">
        <v>45022</v>
      </c>
      <c r="E1770" s="184">
        <v>181.89599999999999</v>
      </c>
      <c r="F1770" s="184">
        <v>0.40179999999999999</v>
      </c>
      <c r="G1770" s="184">
        <v>0.9496</v>
      </c>
      <c r="H1770" s="184">
        <v>2.6118999999999999</v>
      </c>
      <c r="I1770" s="184">
        <v>1.4562999999999999</v>
      </c>
      <c r="J1770" s="184">
        <v>-1.6108</v>
      </c>
      <c r="K1770" s="184">
        <v>-1.2905</v>
      </c>
      <c r="L1770" s="184">
        <v>-4.3448000000000002</v>
      </c>
      <c r="M1770" s="184">
        <v>7.5239000000000003</v>
      </c>
      <c r="N1770" s="184">
        <v>-3.7684000000000002</v>
      </c>
      <c r="O1770" s="184">
        <v>48.286299999999997</v>
      </c>
      <c r="P1770" s="184">
        <v>16.232199999999999</v>
      </c>
      <c r="Q1770" s="184">
        <v>19.028300000000002</v>
      </c>
      <c r="R1770" s="184">
        <v>16.907399999999999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1289</v>
      </c>
      <c r="C1771" s="180">
        <v>113177</v>
      </c>
      <c r="D1771" s="183">
        <v>45022</v>
      </c>
      <c r="E1771" s="184">
        <v>92.605900000000005</v>
      </c>
      <c r="F1771" s="184">
        <v>0.44719999999999999</v>
      </c>
      <c r="G1771" s="184">
        <v>1.3829</v>
      </c>
      <c r="H1771" s="184">
        <v>3.2534999999999998</v>
      </c>
      <c r="I1771" s="184">
        <v>2.069</v>
      </c>
      <c r="J1771" s="184">
        <v>-0.45490000000000003</v>
      </c>
      <c r="K1771" s="184">
        <v>6.9699999999999998E-2</v>
      </c>
      <c r="L1771" s="184">
        <v>0.3034</v>
      </c>
      <c r="M1771" s="184">
        <v>16.6449</v>
      </c>
      <c r="N1771" s="184">
        <v>4.3247</v>
      </c>
      <c r="O1771" s="184">
        <v>51.516399999999997</v>
      </c>
      <c r="P1771" s="184">
        <v>15.252000000000001</v>
      </c>
      <c r="Q1771" s="184">
        <v>19.3855</v>
      </c>
      <c r="R1771" s="184">
        <v>24.471499999999999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1290</v>
      </c>
      <c r="C1772" s="180">
        <v>118778</v>
      </c>
      <c r="D1772" s="183">
        <v>45022</v>
      </c>
      <c r="E1772" s="184">
        <v>101.9242</v>
      </c>
      <c r="F1772" s="184">
        <v>0.44940000000000002</v>
      </c>
      <c r="G1772" s="184">
        <v>1.3895999999999999</v>
      </c>
      <c r="H1772" s="184">
        <v>3.2707000000000002</v>
      </c>
      <c r="I1772" s="184">
        <v>2.0977000000000001</v>
      </c>
      <c r="J1772" s="184">
        <v>-0.39219999999999999</v>
      </c>
      <c r="K1772" s="184">
        <v>0.28799999999999998</v>
      </c>
      <c r="L1772" s="184">
        <v>0.7641</v>
      </c>
      <c r="M1772" s="184">
        <v>17.4559</v>
      </c>
      <c r="N1772" s="184">
        <v>5.2826000000000004</v>
      </c>
      <c r="O1772" s="184">
        <v>52.877899999999997</v>
      </c>
      <c r="P1772" s="184">
        <v>16.331800000000001</v>
      </c>
      <c r="Q1772" s="184">
        <v>24.2256</v>
      </c>
      <c r="R1772" s="184">
        <v>25.5974</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1291</v>
      </c>
      <c r="C1773" s="180">
        <v>147131</v>
      </c>
      <c r="D1773" s="183"/>
      <c r="E1773" s="184"/>
      <c r="F1773" s="184"/>
      <c r="G1773" s="184"/>
      <c r="H1773" s="184"/>
      <c r="I1773" s="184"/>
      <c r="J1773" s="184"/>
      <c r="K1773" s="184"/>
      <c r="L1773" s="184"/>
      <c r="M1773" s="184"/>
      <c r="N1773" s="184"/>
      <c r="O1773" s="184"/>
      <c r="P1773" s="184"/>
      <c r="Q1773" s="184"/>
      <c r="R1773" s="184"/>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1292</v>
      </c>
      <c r="C1774" s="180">
        <v>147129</v>
      </c>
      <c r="D1774" s="183"/>
      <c r="E1774" s="184"/>
      <c r="F1774" s="184"/>
      <c r="G1774" s="184"/>
      <c r="H1774" s="184"/>
      <c r="I1774" s="184"/>
      <c r="J1774" s="184"/>
      <c r="K1774" s="184"/>
      <c r="L1774" s="184"/>
      <c r="M1774" s="184"/>
      <c r="N1774" s="184"/>
      <c r="O1774" s="184"/>
      <c r="P1774" s="184"/>
      <c r="Q1774" s="184"/>
      <c r="R1774" s="184"/>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1293</v>
      </c>
      <c r="C1775" s="180">
        <v>100177</v>
      </c>
      <c r="D1775" s="183">
        <v>45022</v>
      </c>
      <c r="E1775" s="184">
        <v>158.86633082681101</v>
      </c>
      <c r="F1775" s="184">
        <v>0.62109999999999999</v>
      </c>
      <c r="G1775" s="184">
        <v>1.3815999999999999</v>
      </c>
      <c r="H1775" s="184">
        <v>4.0174000000000003</v>
      </c>
      <c r="I1775" s="184">
        <v>2.6031</v>
      </c>
      <c r="J1775" s="184">
        <v>-1.5709</v>
      </c>
      <c r="K1775" s="184">
        <v>-2.7124999999999999</v>
      </c>
      <c r="L1775" s="184">
        <v>4.1405000000000003</v>
      </c>
      <c r="M1775" s="184">
        <v>22.093699999999998</v>
      </c>
      <c r="N1775" s="184">
        <v>0.90839999999999999</v>
      </c>
      <c r="O1775" s="184">
        <v>66.961100000000002</v>
      </c>
      <c r="P1775" s="184">
        <v>22.419899999999998</v>
      </c>
      <c r="Q1775" s="184">
        <v>11.005100000000001</v>
      </c>
      <c r="R1775" s="184">
        <v>27.495899999999999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1294</v>
      </c>
      <c r="C1776" s="180">
        <v>120828</v>
      </c>
      <c r="D1776" s="183">
        <v>45022</v>
      </c>
      <c r="E1776" s="184">
        <v>150.19669999999999</v>
      </c>
      <c r="F1776" s="184">
        <v>0.62450000000000006</v>
      </c>
      <c r="G1776" s="184">
        <v>1.3923000000000001</v>
      </c>
      <c r="H1776" s="184">
        <v>4.0461999999999998</v>
      </c>
      <c r="I1776" s="184">
        <v>2.653</v>
      </c>
      <c r="J1776" s="184">
        <v>-1.4661999999999999</v>
      </c>
      <c r="K1776" s="184">
        <v>-2.4144000000000001</v>
      </c>
      <c r="L1776" s="184">
        <v>4.8055000000000003</v>
      </c>
      <c r="M1776" s="184">
        <v>23.3979</v>
      </c>
      <c r="N1776" s="184">
        <v>2.4224999999999999</v>
      </c>
      <c r="O1776" s="184">
        <v>69.406400000000005</v>
      </c>
      <c r="P1776" s="184">
        <v>23.658999999999999</v>
      </c>
      <c r="Q1776" s="184">
        <v>15.561199999999999</v>
      </c>
      <c r="R1776" s="184">
        <v>29.607600000000001</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1295</v>
      </c>
      <c r="C1777" s="180">
        <v>125497</v>
      </c>
      <c r="D1777" s="183">
        <v>45022</v>
      </c>
      <c r="E1777" s="184">
        <v>122.7811</v>
      </c>
      <c r="F1777" s="184">
        <v>0.13039999999999999</v>
      </c>
      <c r="G1777" s="184">
        <v>0.53549999999999998</v>
      </c>
      <c r="H1777" s="184">
        <v>2.286</v>
      </c>
      <c r="I1777" s="184">
        <v>0.88290000000000002</v>
      </c>
      <c r="J1777" s="184">
        <v>-1.6444000000000001</v>
      </c>
      <c r="K1777" s="184">
        <v>-2.3365</v>
      </c>
      <c r="L1777" s="184">
        <v>-4.7355</v>
      </c>
      <c r="M1777" s="184">
        <v>12.1769</v>
      </c>
      <c r="N1777" s="184">
        <v>4.0857000000000001</v>
      </c>
      <c r="O1777" s="184">
        <v>40.976799999999997</v>
      </c>
      <c r="P1777" s="184">
        <v>14.970700000000001</v>
      </c>
      <c r="Q1777" s="184">
        <v>24.6569</v>
      </c>
      <c r="R1777" s="184">
        <v>17.891500000000001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1296</v>
      </c>
      <c r="C1778" s="180">
        <v>125494</v>
      </c>
      <c r="D1778" s="183">
        <v>45022</v>
      </c>
      <c r="E1778" s="184">
        <v>109.6194</v>
      </c>
      <c r="F1778" s="184">
        <v>0.12720000000000001</v>
      </c>
      <c r="G1778" s="184">
        <v>0.52580000000000005</v>
      </c>
      <c r="H1778" s="184">
        <v>2.2606999999999999</v>
      </c>
      <c r="I1778" s="184">
        <v>0.84119999999999995</v>
      </c>
      <c r="J1778" s="184">
        <v>-1.7363</v>
      </c>
      <c r="K1778" s="184">
        <v>-2.6055999999999999</v>
      </c>
      <c r="L1778" s="184">
        <v>-5.2542999999999997</v>
      </c>
      <c r="M1778" s="184">
        <v>11.2698</v>
      </c>
      <c r="N1778" s="184">
        <v>2.9941</v>
      </c>
      <c r="O1778" s="184">
        <v>39.467300000000002</v>
      </c>
      <c r="P1778" s="184">
        <v>13.666600000000001</v>
      </c>
      <c r="Q1778" s="184">
        <v>19.2807</v>
      </c>
      <c r="R1778" s="184">
        <v>16.650400000000001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1297</v>
      </c>
      <c r="C1779" s="180">
        <v>100795</v>
      </c>
      <c r="D1779" s="183">
        <v>45022</v>
      </c>
      <c r="E1779" s="184">
        <v>147.31960000000001</v>
      </c>
      <c r="F1779" s="184">
        <v>0.3604</v>
      </c>
      <c r="G1779" s="184">
        <v>0.78110000000000002</v>
      </c>
      <c r="H1779" s="184">
        <v>2.6513</v>
      </c>
      <c r="I1779" s="184">
        <v>1.4162999999999999</v>
      </c>
      <c r="J1779" s="184">
        <v>-1.3039000000000001</v>
      </c>
      <c r="K1779" s="184">
        <v>-1.1669</v>
      </c>
      <c r="L1779" s="184">
        <v>-2.4098999999999999</v>
      </c>
      <c r="M1779" s="184">
        <v>11.871499999999999</v>
      </c>
      <c r="N1779" s="184">
        <v>-1.7101</v>
      </c>
      <c r="O1779" s="184">
        <v>41.042200000000001</v>
      </c>
      <c r="P1779" s="184">
        <v>7.2809999999999997</v>
      </c>
      <c r="Q1779" s="184">
        <v>15.977600000000001</v>
      </c>
      <c r="R1779" s="184">
        <v>17.796299999999999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1298</v>
      </c>
      <c r="C1780" s="180">
        <v>119589</v>
      </c>
      <c r="D1780" s="183">
        <v>45022</v>
      </c>
      <c r="E1780" s="184">
        <v>159.04470000000001</v>
      </c>
      <c r="F1780" s="184">
        <v>0.36349999999999999</v>
      </c>
      <c r="G1780" s="184">
        <v>0.79039999999999999</v>
      </c>
      <c r="H1780" s="184">
        <v>2.6764000000000001</v>
      </c>
      <c r="I1780" s="184">
        <v>1.4590000000000001</v>
      </c>
      <c r="J1780" s="184">
        <v>-1.2137</v>
      </c>
      <c r="K1780" s="184">
        <v>-0.89839999999999998</v>
      </c>
      <c r="L1780" s="184">
        <v>-1.8555999999999999</v>
      </c>
      <c r="M1780" s="184">
        <v>12.8566</v>
      </c>
      <c r="N1780" s="184">
        <v>-0.53510000000000002</v>
      </c>
      <c r="O1780" s="184">
        <v>42.573300000000003</v>
      </c>
      <c r="P1780" s="184">
        <v>8.3552999999999997</v>
      </c>
      <c r="Q1780" s="184">
        <v>16.048300000000001</v>
      </c>
      <c r="R1780" s="184">
        <v>19.131399999999999</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1299</v>
      </c>
      <c r="C1781" s="180">
        <v>145206</v>
      </c>
      <c r="D1781" s="183">
        <v>45022</v>
      </c>
      <c r="E1781" s="184">
        <v>25.8553</v>
      </c>
      <c r="F1781" s="184">
        <v>0.3135</v>
      </c>
      <c r="G1781" s="184">
        <v>0.86799999999999999</v>
      </c>
      <c r="H1781" s="184">
        <v>2.2934999999999999</v>
      </c>
      <c r="I1781" s="184">
        <v>1.4454</v>
      </c>
      <c r="J1781" s="184">
        <v>0.16309999999999999</v>
      </c>
      <c r="K1781" s="184">
        <v>0.39369999999999999</v>
      </c>
      <c r="L1781" s="184">
        <v>3.6825000000000001</v>
      </c>
      <c r="M1781" s="184">
        <v>21.136700000000001</v>
      </c>
      <c r="N1781" s="184">
        <v>13.9221</v>
      </c>
      <c r="O1781" s="184">
        <v>48.145499999999998</v>
      </c>
      <c r="P1781" s="184"/>
      <c r="Q1781" s="184">
        <v>24.097000000000001</v>
      </c>
      <c r="R1781" s="184">
        <v>27.067499999999999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1300</v>
      </c>
      <c r="C1782" s="180">
        <v>145208</v>
      </c>
      <c r="D1782" s="183">
        <v>45022</v>
      </c>
      <c r="E1782" s="184">
        <v>23.779199999999999</v>
      </c>
      <c r="F1782" s="184">
        <v>0.30959999999999999</v>
      </c>
      <c r="G1782" s="184">
        <v>0.85499999999999998</v>
      </c>
      <c r="H1782" s="184">
        <v>2.2572000000000001</v>
      </c>
      <c r="I1782" s="184">
        <v>1.3805000000000001</v>
      </c>
      <c r="J1782" s="184">
        <v>1.77E-2</v>
      </c>
      <c r="K1782" s="184">
        <v>-6.93E-2</v>
      </c>
      <c r="L1782" s="184">
        <v>2.6838000000000002</v>
      </c>
      <c r="M1782" s="184">
        <v>19.357900000000001</v>
      </c>
      <c r="N1782" s="184">
        <v>11.7475</v>
      </c>
      <c r="O1782" s="184">
        <v>45.457799999999999</v>
      </c>
      <c r="P1782" s="184"/>
      <c r="Q1782" s="184">
        <v>21.758500000000002</v>
      </c>
      <c r="R1782" s="184">
        <v>24.7029</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1301</v>
      </c>
      <c r="C1783" s="180">
        <v>129649</v>
      </c>
      <c r="D1783" s="183">
        <v>45022</v>
      </c>
      <c r="E1783" s="184">
        <v>30.62</v>
      </c>
      <c r="F1783" s="184">
        <v>0.55830000000000002</v>
      </c>
      <c r="G1783" s="184">
        <v>0.95609999999999995</v>
      </c>
      <c r="H1783" s="184">
        <v>3.3062999999999998</v>
      </c>
      <c r="I1783" s="184">
        <v>1.8629</v>
      </c>
      <c r="J1783" s="184">
        <v>-1.6383000000000001</v>
      </c>
      <c r="K1783" s="184">
        <v>-1.6698999999999999</v>
      </c>
      <c r="L1783" s="184">
        <v>-9.5420999999999996</v>
      </c>
      <c r="M1783" s="184">
        <v>5.9516</v>
      </c>
      <c r="N1783" s="184">
        <v>-3.1932</v>
      </c>
      <c r="O1783" s="184">
        <v>40.752800000000001</v>
      </c>
      <c r="P1783" s="184">
        <v>12.3371</v>
      </c>
      <c r="Q1783" s="184">
        <v>13.5158</v>
      </c>
      <c r="R1783" s="184">
        <v>16.501899999999999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1302</v>
      </c>
      <c r="C1784" s="180">
        <v>129647</v>
      </c>
      <c r="D1784" s="183">
        <v>45022</v>
      </c>
      <c r="E1784" s="184">
        <v>28.48</v>
      </c>
      <c r="F1784" s="184">
        <v>0.52949999999999997</v>
      </c>
      <c r="G1784" s="184">
        <v>0.92130000000000001</v>
      </c>
      <c r="H1784" s="184">
        <v>3.2631999999999999</v>
      </c>
      <c r="I1784" s="184">
        <v>1.7869999999999999</v>
      </c>
      <c r="J1784" s="184">
        <v>-1.7592000000000001</v>
      </c>
      <c r="K1784" s="184">
        <v>-1.9621</v>
      </c>
      <c r="L1784" s="184">
        <v>-10.0442</v>
      </c>
      <c r="M1784" s="184">
        <v>5.0922999999999998</v>
      </c>
      <c r="N1784" s="184">
        <v>-4.2045000000000003</v>
      </c>
      <c r="O1784" s="184">
        <v>39.5548</v>
      </c>
      <c r="P1784" s="184">
        <v>11.474399999999999</v>
      </c>
      <c r="Q1784" s="184">
        <v>12.587999999999999</v>
      </c>
      <c r="R1784" s="184">
        <v>15.416</v>
      </c>
    </row>
    <row r="1785" spans="1:34" x14ac:dyDescent="0.3">
      <c r="A1785" s="180" t="s">
        <v>1262</v>
      </c>
      <c r="B1785" s="180" t="s">
        <v>1689</v>
      </c>
      <c r="C1785" s="180">
        <v>148618</v>
      </c>
      <c r="D1785" s="183">
        <v>45022</v>
      </c>
      <c r="E1785" s="184">
        <v>15.5944</v>
      </c>
      <c r="F1785" s="184">
        <v>0.64280000000000004</v>
      </c>
      <c r="G1785" s="184">
        <v>1.1217999999999999</v>
      </c>
      <c r="H1785" s="184">
        <v>2.5226000000000002</v>
      </c>
      <c r="I1785" s="184">
        <v>1.236</v>
      </c>
      <c r="J1785" s="184">
        <v>-2.8065000000000002</v>
      </c>
      <c r="K1785" s="184">
        <v>-3.3073000000000001</v>
      </c>
      <c r="L1785" s="184">
        <v>-5.4363000000000001</v>
      </c>
      <c r="M1785" s="184">
        <v>8.0386000000000006</v>
      </c>
      <c r="N1785" s="184">
        <v>-3.6406999999999998</v>
      </c>
      <c r="O1785" s="184"/>
      <c r="P1785" s="184"/>
      <c r="Q1785" s="184">
        <v>21.437200000000001</v>
      </c>
      <c r="R1785" s="184">
        <v>18.706700000000001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1690</v>
      </c>
      <c r="C1786" s="180">
        <v>148617</v>
      </c>
      <c r="D1786" s="183">
        <v>45022</v>
      </c>
      <c r="E1786" s="184">
        <v>14.937799999999999</v>
      </c>
      <c r="F1786" s="184">
        <v>0.63939999999999997</v>
      </c>
      <c r="G1786" s="184">
        <v>1.1101000000000001</v>
      </c>
      <c r="H1786" s="184">
        <v>2.4899</v>
      </c>
      <c r="I1786" s="184">
        <v>1.1758</v>
      </c>
      <c r="J1786" s="184">
        <v>-2.9394999999999998</v>
      </c>
      <c r="K1786" s="184">
        <v>-3.6985000000000001</v>
      </c>
      <c r="L1786" s="184">
        <v>-6.2244000000000002</v>
      </c>
      <c r="M1786" s="184">
        <v>6.6718999999999999</v>
      </c>
      <c r="N1786" s="184">
        <v>-5.3005000000000004</v>
      </c>
      <c r="O1786" s="184"/>
      <c r="P1786" s="184"/>
      <c r="Q1786" s="184">
        <v>19.175000000000001</v>
      </c>
      <c r="R1786" s="184">
        <v>16.510200000000001</v>
      </c>
      <c r="T1786" s="106"/>
      <c r="U1786" s="107"/>
      <c r="V1786" s="107"/>
      <c r="W1786" s="107"/>
      <c r="X1786" s="107"/>
      <c r="Y1786" s="107"/>
      <c r="Z1786" s="107"/>
      <c r="AA1786" s="107"/>
      <c r="AB1786" s="107"/>
      <c r="AC1786" s="107"/>
      <c r="AD1786" s="107"/>
      <c r="AE1786" s="107"/>
      <c r="AF1786" s="107"/>
      <c r="AG1786" s="107"/>
      <c r="AH1786" s="107"/>
    </row>
    <row r="1787" spans="1:34" x14ac:dyDescent="0.3">
      <c r="A1787" s="185" t="s">
        <v>27</v>
      </c>
      <c r="B1787" s="180"/>
      <c r="C1787" s="180"/>
      <c r="D1787" s="180"/>
      <c r="E1787" s="180"/>
      <c r="F1787" s="186">
        <v>0.45446363636363624</v>
      </c>
      <c r="G1787" s="186">
        <v>0.99637727272727261</v>
      </c>
      <c r="H1787" s="186">
        <v>2.8603545454545456</v>
      </c>
      <c r="I1787" s="186">
        <v>1.8039977272727279</v>
      </c>
      <c r="J1787" s="186">
        <v>-0.9951159090909093</v>
      </c>
      <c r="K1787" s="186">
        <v>-1.0619863636363636</v>
      </c>
      <c r="L1787" s="186">
        <v>-1.9695931818181818</v>
      </c>
      <c r="M1787" s="186">
        <v>12.587968181818185</v>
      </c>
      <c r="N1787" s="186">
        <v>0.62200227272727282</v>
      </c>
      <c r="O1787" s="186">
        <v>44.457919047619058</v>
      </c>
      <c r="P1787" s="186">
        <v>13.048025000000001</v>
      </c>
      <c r="Q1787" s="186">
        <v>18.889786363636361</v>
      </c>
      <c r="R1787" s="186">
        <v>19.464759090909091</v>
      </c>
      <c r="T1787" s="106"/>
      <c r="U1787" s="107"/>
      <c r="V1787" s="107"/>
      <c r="W1787" s="107"/>
      <c r="X1787" s="107"/>
      <c r="Y1787" s="107"/>
      <c r="Z1787" s="107"/>
      <c r="AA1787" s="107"/>
      <c r="AB1787" s="107"/>
      <c r="AC1787" s="107"/>
      <c r="AD1787" s="107"/>
      <c r="AE1787" s="107"/>
      <c r="AF1787" s="107"/>
      <c r="AG1787" s="107"/>
      <c r="AH1787" s="107"/>
    </row>
    <row r="1788" spans="1:34" x14ac:dyDescent="0.3">
      <c r="A1788" s="185" t="s">
        <v>407</v>
      </c>
      <c r="B1788" s="180"/>
      <c r="C1788" s="180"/>
      <c r="D1788" s="180"/>
      <c r="E1788" s="180"/>
      <c r="F1788" s="186">
        <v>0.44214999999999999</v>
      </c>
      <c r="G1788" s="186">
        <v>0.94650000000000001</v>
      </c>
      <c r="H1788" s="186">
        <v>2.7934000000000001</v>
      </c>
      <c r="I1788" s="186">
        <v>1.9327000000000001</v>
      </c>
      <c r="J1788" s="186">
        <v>-0.89970000000000006</v>
      </c>
      <c r="K1788" s="186">
        <v>-1.5878000000000001</v>
      </c>
      <c r="L1788" s="186">
        <v>-2.4123999999999999</v>
      </c>
      <c r="M1788" s="186">
        <v>11.485749999999999</v>
      </c>
      <c r="N1788" s="186">
        <v>-0.32335000000000003</v>
      </c>
      <c r="O1788" s="186">
        <v>43.858600000000003</v>
      </c>
      <c r="P1788" s="186">
        <v>12.4697</v>
      </c>
      <c r="Q1788" s="186">
        <v>19.209350000000001</v>
      </c>
      <c r="R1788" s="186">
        <v>19.184049999999999</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82" t="s">
        <v>386</v>
      </c>
      <c r="B1790" s="182"/>
      <c r="C1790" s="182"/>
      <c r="D1790" s="182"/>
      <c r="E1790" s="182"/>
      <c r="F1790" s="182"/>
      <c r="G1790" s="182"/>
      <c r="H1790" s="182"/>
      <c r="I1790" s="182"/>
      <c r="J1790" s="182"/>
      <c r="K1790" s="182"/>
      <c r="L1790" s="182"/>
      <c r="M1790" s="182"/>
      <c r="N1790" s="182"/>
      <c r="O1790" s="182"/>
      <c r="P1790" s="182"/>
      <c r="Q1790" s="182"/>
      <c r="R1790" s="182"/>
      <c r="T1790" s="106"/>
      <c r="U1790" s="107"/>
      <c r="V1790" s="107"/>
      <c r="W1790" s="107"/>
      <c r="X1790" s="107"/>
      <c r="Y1790" s="107"/>
      <c r="Z1790" s="107"/>
      <c r="AA1790" s="107"/>
      <c r="AB1790" s="107"/>
      <c r="AC1790" s="107"/>
      <c r="AD1790" s="107"/>
      <c r="AE1790" s="107"/>
      <c r="AF1790" s="107"/>
      <c r="AG1790" s="107"/>
      <c r="AH1790" s="107"/>
    </row>
    <row r="1791" spans="1:34" x14ac:dyDescent="0.3">
      <c r="A1791" s="180" t="s">
        <v>378</v>
      </c>
      <c r="B1791" s="180" t="s">
        <v>1691</v>
      </c>
      <c r="C1791" s="180">
        <v>148637</v>
      </c>
      <c r="D1791" s="183">
        <v>45022</v>
      </c>
      <c r="E1791" s="184">
        <v>12.04</v>
      </c>
      <c r="F1791" s="184">
        <v>-0.1658</v>
      </c>
      <c r="G1791" s="184">
        <v>0.50080000000000002</v>
      </c>
      <c r="H1791" s="184">
        <v>2.1204000000000001</v>
      </c>
      <c r="I1791" s="184">
        <v>2.0339</v>
      </c>
      <c r="J1791" s="184">
        <v>-1.7945</v>
      </c>
      <c r="K1791" s="184">
        <v>-1.1494</v>
      </c>
      <c r="L1791" s="184">
        <v>-4.2925000000000004</v>
      </c>
      <c r="M1791" s="184">
        <v>6.4545000000000003</v>
      </c>
      <c r="N1791" s="184">
        <v>-9.9475999999999996</v>
      </c>
      <c r="O1791" s="184"/>
      <c r="P1791" s="184"/>
      <c r="Q1791" s="184">
        <v>8.4747000000000003</v>
      </c>
      <c r="R1791" s="184">
        <v>6.7274000000000003</v>
      </c>
      <c r="T1791" s="106"/>
      <c r="U1791" s="107"/>
      <c r="V1791" s="107"/>
      <c r="W1791" s="107"/>
      <c r="X1791" s="107"/>
      <c r="Y1791" s="107"/>
      <c r="Z1791" s="107"/>
      <c r="AA1791" s="107"/>
      <c r="AB1791" s="107"/>
      <c r="AC1791" s="107"/>
      <c r="AD1791" s="107"/>
      <c r="AE1791" s="107"/>
      <c r="AF1791" s="107"/>
      <c r="AG1791" s="107"/>
      <c r="AH1791" s="107"/>
    </row>
    <row r="1792" spans="1:34" x14ac:dyDescent="0.3">
      <c r="A1792" s="180" t="s">
        <v>378</v>
      </c>
      <c r="B1792" s="180" t="s">
        <v>1692</v>
      </c>
      <c r="C1792" s="180">
        <v>148635</v>
      </c>
      <c r="D1792" s="183">
        <v>45022</v>
      </c>
      <c r="E1792" s="184">
        <v>11.57</v>
      </c>
      <c r="F1792" s="184">
        <v>-0.1726</v>
      </c>
      <c r="G1792" s="184">
        <v>0.434</v>
      </c>
      <c r="H1792" s="184">
        <v>2.1183000000000001</v>
      </c>
      <c r="I1792" s="184">
        <v>2.0282</v>
      </c>
      <c r="J1792" s="184">
        <v>-1.9492</v>
      </c>
      <c r="K1792" s="184">
        <v>-1.5319</v>
      </c>
      <c r="L1792" s="184">
        <v>-5.0082000000000004</v>
      </c>
      <c r="M1792" s="184">
        <v>5.2774999999999999</v>
      </c>
      <c r="N1792" s="184">
        <v>-11.340999999999999</v>
      </c>
      <c r="O1792" s="184"/>
      <c r="P1792" s="184"/>
      <c r="Q1792" s="184">
        <v>6.5984999999999996</v>
      </c>
      <c r="R1792" s="184">
        <v>4.9217000000000004</v>
      </c>
      <c r="T1792" s="106"/>
      <c r="U1792" s="107"/>
      <c r="V1792" s="107"/>
      <c r="W1792" s="107"/>
      <c r="X1792" s="107"/>
      <c r="Y1792" s="107"/>
      <c r="Z1792" s="107"/>
      <c r="AA1792" s="107"/>
      <c r="AB1792" s="107"/>
      <c r="AC1792" s="107"/>
      <c r="AD1792" s="107"/>
      <c r="AE1792" s="107"/>
      <c r="AF1792" s="107"/>
      <c r="AG1792" s="107"/>
      <c r="AH1792" s="107"/>
    </row>
    <row r="1793" spans="1:34" x14ac:dyDescent="0.3">
      <c r="A1793" s="180" t="s">
        <v>378</v>
      </c>
      <c r="B1793" s="180" t="s">
        <v>377</v>
      </c>
      <c r="C1793" s="180">
        <v>147928</v>
      </c>
      <c r="D1793" s="183">
        <v>45022</v>
      </c>
      <c r="E1793" s="184">
        <v>15.34</v>
      </c>
      <c r="F1793" s="184">
        <v>-0.32490000000000002</v>
      </c>
      <c r="G1793" s="184">
        <v>0.59019999999999995</v>
      </c>
      <c r="H1793" s="184">
        <v>3.1606999999999998</v>
      </c>
      <c r="I1793" s="184">
        <v>3.2301000000000002</v>
      </c>
      <c r="J1793" s="184">
        <v>0.78839999999999999</v>
      </c>
      <c r="K1793" s="184">
        <v>2.1305000000000001</v>
      </c>
      <c r="L1793" s="184">
        <v>0.59019999999999995</v>
      </c>
      <c r="M1793" s="184">
        <v>7.1978</v>
      </c>
      <c r="N1793" s="184">
        <v>-5.6581000000000001</v>
      </c>
      <c r="O1793" s="184">
        <v>21.072099999999999</v>
      </c>
      <c r="P1793" s="184"/>
      <c r="Q1793" s="184">
        <v>14.5594</v>
      </c>
      <c r="R1793" s="184">
        <v>4.9013999999999998</v>
      </c>
      <c r="T1793" s="106"/>
      <c r="U1793" s="107"/>
      <c r="V1793" s="107"/>
      <c r="W1793" s="107"/>
      <c r="X1793" s="107"/>
      <c r="Y1793" s="107"/>
      <c r="Z1793" s="107"/>
      <c r="AA1793" s="107"/>
      <c r="AB1793" s="107"/>
      <c r="AC1793" s="107"/>
      <c r="AD1793" s="107"/>
      <c r="AE1793" s="107"/>
      <c r="AF1793" s="107"/>
      <c r="AG1793" s="107"/>
      <c r="AH1793" s="107"/>
    </row>
    <row r="1794" spans="1:34" x14ac:dyDescent="0.3">
      <c r="A1794" s="180" t="s">
        <v>378</v>
      </c>
      <c r="B1794" s="180" t="s">
        <v>379</v>
      </c>
      <c r="C1794" s="180">
        <v>147929</v>
      </c>
      <c r="D1794" s="183">
        <v>45022</v>
      </c>
      <c r="E1794" s="184">
        <v>14.62</v>
      </c>
      <c r="F1794" s="184">
        <v>-0.34079999999999999</v>
      </c>
      <c r="G1794" s="184">
        <v>0.61939999999999995</v>
      </c>
      <c r="H1794" s="184">
        <v>3.1757</v>
      </c>
      <c r="I1794" s="184">
        <v>3.2486000000000002</v>
      </c>
      <c r="J1794" s="184">
        <v>0.7581</v>
      </c>
      <c r="K1794" s="184">
        <v>1.8106</v>
      </c>
      <c r="L1794" s="184">
        <v>0</v>
      </c>
      <c r="M1794" s="184">
        <v>6.1727999999999996</v>
      </c>
      <c r="N1794" s="184">
        <v>-6.9382999999999999</v>
      </c>
      <c r="O1794" s="184">
        <v>19.244599999999998</v>
      </c>
      <c r="P1794" s="184"/>
      <c r="Q1794" s="184">
        <v>12.8232</v>
      </c>
      <c r="R1794" s="184">
        <v>3.3786</v>
      </c>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1693</v>
      </c>
      <c r="C1795" s="180">
        <v>148517</v>
      </c>
      <c r="D1795" s="183">
        <v>45022</v>
      </c>
      <c r="E1795" s="184">
        <v>13.34</v>
      </c>
      <c r="F1795" s="184">
        <v>7.4999999999999997E-2</v>
      </c>
      <c r="G1795" s="184">
        <v>0.90769999999999995</v>
      </c>
      <c r="H1795" s="184">
        <v>3.1709000000000001</v>
      </c>
      <c r="I1795" s="184">
        <v>3.0912000000000002</v>
      </c>
      <c r="J1795" s="184">
        <v>-0.29899999999999999</v>
      </c>
      <c r="K1795" s="184">
        <v>0.75529999999999997</v>
      </c>
      <c r="L1795" s="184">
        <v>0.98409999999999997</v>
      </c>
      <c r="M1795" s="184">
        <v>9.3443000000000005</v>
      </c>
      <c r="N1795" s="184">
        <v>-0.67010000000000003</v>
      </c>
      <c r="O1795" s="184"/>
      <c r="P1795" s="184"/>
      <c r="Q1795" s="184">
        <v>12.267799999999999</v>
      </c>
      <c r="R1795" s="184">
        <v>6.6875999999999998</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1694</v>
      </c>
      <c r="C1796" s="180">
        <v>148516</v>
      </c>
      <c r="D1796" s="183">
        <v>45022</v>
      </c>
      <c r="E1796" s="184">
        <v>13.84</v>
      </c>
      <c r="F1796" s="184">
        <v>7.2300000000000003E-2</v>
      </c>
      <c r="G1796" s="184">
        <v>0.94820000000000004</v>
      </c>
      <c r="H1796" s="184">
        <v>3.2835999999999999</v>
      </c>
      <c r="I1796" s="184">
        <v>3.1297000000000001</v>
      </c>
      <c r="J1796" s="184">
        <v>-0.14430000000000001</v>
      </c>
      <c r="K1796" s="184">
        <v>1.1696</v>
      </c>
      <c r="L1796" s="184">
        <v>1.6899</v>
      </c>
      <c r="M1796" s="184">
        <v>10.543100000000001</v>
      </c>
      <c r="N1796" s="184">
        <v>0.7278</v>
      </c>
      <c r="O1796" s="184"/>
      <c r="P1796" s="184"/>
      <c r="Q1796" s="184">
        <v>13.938800000000001</v>
      </c>
      <c r="R1796" s="184">
        <v>8.2080000000000002</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1695</v>
      </c>
      <c r="C1797" s="180">
        <v>148751</v>
      </c>
      <c r="D1797" s="183">
        <v>45022</v>
      </c>
      <c r="E1797" s="184">
        <v>12.02</v>
      </c>
      <c r="F1797" s="184">
        <v>-8.3099999999999993E-2</v>
      </c>
      <c r="G1797" s="184">
        <v>0.75439999999999996</v>
      </c>
      <c r="H1797" s="184">
        <v>2.5596999999999999</v>
      </c>
      <c r="I1797" s="184">
        <v>2.5596999999999999</v>
      </c>
      <c r="J1797" s="184">
        <v>-1.4754</v>
      </c>
      <c r="K1797" s="184">
        <v>-0.90680000000000005</v>
      </c>
      <c r="L1797" s="184">
        <v>-2.5931999999999999</v>
      </c>
      <c r="M1797" s="184">
        <v>5.6238999999999999</v>
      </c>
      <c r="N1797" s="184">
        <v>-8.2443000000000008</v>
      </c>
      <c r="O1797" s="184"/>
      <c r="P1797" s="184"/>
      <c r="Q1797" s="184">
        <v>9.4064999999999994</v>
      </c>
      <c r="R1797" s="184">
        <v>9.5809999999999995</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1696</v>
      </c>
      <c r="C1798" s="180">
        <v>148753</v>
      </c>
      <c r="D1798" s="183">
        <v>45022</v>
      </c>
      <c r="E1798" s="184">
        <v>11.59</v>
      </c>
      <c r="F1798" s="184">
        <v>-8.6199999999999999E-2</v>
      </c>
      <c r="G1798" s="184">
        <v>0.78259999999999996</v>
      </c>
      <c r="H1798" s="184">
        <v>2.4756999999999998</v>
      </c>
      <c r="I1798" s="184">
        <v>2.4756999999999998</v>
      </c>
      <c r="J1798" s="184">
        <v>-1.6129</v>
      </c>
      <c r="K1798" s="184">
        <v>-1.2777000000000001</v>
      </c>
      <c r="L1798" s="184">
        <v>-3.4167000000000001</v>
      </c>
      <c r="M1798" s="184">
        <v>4.3204000000000002</v>
      </c>
      <c r="N1798" s="184">
        <v>-9.8054000000000006</v>
      </c>
      <c r="O1798" s="184"/>
      <c r="P1798" s="184"/>
      <c r="Q1798" s="184">
        <v>7.4763000000000002</v>
      </c>
      <c r="R1798" s="184">
        <v>7.6569000000000003</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1697</v>
      </c>
      <c r="C1799" s="180">
        <v>148606</v>
      </c>
      <c r="D1799" s="183">
        <v>45022</v>
      </c>
      <c r="E1799" s="184">
        <v>11.981999999999999</v>
      </c>
      <c r="F1799" s="184">
        <v>0.39379999999999998</v>
      </c>
      <c r="G1799" s="184">
        <v>0.97760000000000002</v>
      </c>
      <c r="H1799" s="184">
        <v>2.8673999999999999</v>
      </c>
      <c r="I1799" s="184">
        <v>2.6383000000000001</v>
      </c>
      <c r="J1799" s="184">
        <v>-1.1386000000000001</v>
      </c>
      <c r="K1799" s="184">
        <v>-3.2149000000000001</v>
      </c>
      <c r="L1799" s="184">
        <v>0.77380000000000004</v>
      </c>
      <c r="M1799" s="184">
        <v>10.2097</v>
      </c>
      <c r="N1799" s="184">
        <v>-5.5195999999999996</v>
      </c>
      <c r="O1799" s="184"/>
      <c r="P1799" s="184"/>
      <c r="Q1799" s="184">
        <v>8.0739999999999998</v>
      </c>
      <c r="R1799" s="184">
        <v>6.4146000000000001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1698</v>
      </c>
      <c r="C1800" s="180">
        <v>148602</v>
      </c>
      <c r="D1800" s="183">
        <v>45022</v>
      </c>
      <c r="E1800" s="184">
        <v>11.510999999999999</v>
      </c>
      <c r="F1800" s="184">
        <v>0.39250000000000002</v>
      </c>
      <c r="G1800" s="184">
        <v>0.96479999999999999</v>
      </c>
      <c r="H1800" s="184">
        <v>2.8319000000000001</v>
      </c>
      <c r="I1800" s="184">
        <v>2.5752999999999999</v>
      </c>
      <c r="J1800" s="184">
        <v>-1.2863</v>
      </c>
      <c r="K1800" s="184">
        <v>-3.6253000000000002</v>
      </c>
      <c r="L1800" s="184">
        <v>-9.5500000000000002E-2</v>
      </c>
      <c r="M1800" s="184">
        <v>8.7995999999999999</v>
      </c>
      <c r="N1800" s="184">
        <v>-7.1243999999999996</v>
      </c>
      <c r="O1800" s="184"/>
      <c r="P1800" s="184"/>
      <c r="Q1800" s="184">
        <v>6.2289000000000003</v>
      </c>
      <c r="R1800" s="184">
        <v>4.6139999999999999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1699</v>
      </c>
      <c r="C1801" s="180">
        <v>148564</v>
      </c>
      <c r="D1801" s="183">
        <v>45022</v>
      </c>
      <c r="E1801" s="184">
        <v>21.3811</v>
      </c>
      <c r="F1801" s="184">
        <v>0.58520000000000005</v>
      </c>
      <c r="G1801" s="184">
        <v>0.93899999999999995</v>
      </c>
      <c r="H1801" s="184">
        <v>2.8491</v>
      </c>
      <c r="I1801" s="184">
        <v>2.8531</v>
      </c>
      <c r="J1801" s="184">
        <v>-1.9098999999999999</v>
      </c>
      <c r="K1801" s="184">
        <v>-6.2881999999999998</v>
      </c>
      <c r="L1801" s="184">
        <v>-4.0724</v>
      </c>
      <c r="M1801" s="184">
        <v>12.4215</v>
      </c>
      <c r="N1801" s="184">
        <v>-0.79479999999999995</v>
      </c>
      <c r="O1801" s="184"/>
      <c r="P1801" s="184"/>
      <c r="Q1801" s="184">
        <v>36.954700000000003</v>
      </c>
      <c r="R1801" s="184">
        <v>24.756399999999999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1700</v>
      </c>
      <c r="C1802" s="180">
        <v>148560</v>
      </c>
      <c r="D1802" s="183">
        <v>45022</v>
      </c>
      <c r="E1802" s="184">
        <v>20.617599999999999</v>
      </c>
      <c r="F1802" s="184">
        <v>0.58050000000000002</v>
      </c>
      <c r="G1802" s="184">
        <v>0.92469999999999997</v>
      </c>
      <c r="H1802" s="184">
        <v>2.8098999999999998</v>
      </c>
      <c r="I1802" s="184">
        <v>2.7843</v>
      </c>
      <c r="J1802" s="184">
        <v>-2.0556000000000001</v>
      </c>
      <c r="K1802" s="184">
        <v>-6.6962999999999999</v>
      </c>
      <c r="L1802" s="184">
        <v>-4.9447000000000001</v>
      </c>
      <c r="M1802" s="184">
        <v>10.847300000000001</v>
      </c>
      <c r="N1802" s="184">
        <v>-2.7044999999999999</v>
      </c>
      <c r="O1802" s="184"/>
      <c r="P1802" s="184"/>
      <c r="Q1802" s="184">
        <v>34.909300000000002</v>
      </c>
      <c r="R1802" s="184">
        <v>22.849</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49</v>
      </c>
      <c r="C1803" s="180">
        <v>147372</v>
      </c>
      <c r="D1803" s="183">
        <v>45022</v>
      </c>
      <c r="E1803" s="184">
        <v>16.75</v>
      </c>
      <c r="F1803" s="184">
        <v>5.9700000000000003E-2</v>
      </c>
      <c r="G1803" s="184">
        <v>0.84289999999999998</v>
      </c>
      <c r="H1803" s="184">
        <v>2.6347999999999998</v>
      </c>
      <c r="I1803" s="184">
        <v>2.6347999999999998</v>
      </c>
      <c r="J1803" s="184">
        <v>-0.82889999999999997</v>
      </c>
      <c r="K1803" s="184">
        <v>-0.53439999999999999</v>
      </c>
      <c r="L1803" s="184">
        <v>-0.82889999999999997</v>
      </c>
      <c r="M1803" s="184">
        <v>7.5787000000000004</v>
      </c>
      <c r="N1803" s="184">
        <v>-1.5285</v>
      </c>
      <c r="O1803" s="184">
        <v>30.043299999999999</v>
      </c>
      <c r="P1803" s="184"/>
      <c r="Q1803" s="184">
        <v>14.8009</v>
      </c>
      <c r="R1803" s="184">
        <v>7.0735999999999999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51</v>
      </c>
      <c r="C1804" s="180">
        <v>147371</v>
      </c>
      <c r="D1804" s="183">
        <v>45022</v>
      </c>
      <c r="E1804" s="184">
        <v>16.329999999999998</v>
      </c>
      <c r="F1804" s="184">
        <v>0.1226</v>
      </c>
      <c r="G1804" s="184">
        <v>0.86470000000000002</v>
      </c>
      <c r="H1804" s="184">
        <v>2.6398000000000001</v>
      </c>
      <c r="I1804" s="184">
        <v>2.6398000000000001</v>
      </c>
      <c r="J1804" s="184">
        <v>-0.85</v>
      </c>
      <c r="K1804" s="184">
        <v>-0.66910000000000003</v>
      </c>
      <c r="L1804" s="184">
        <v>-1.1500999999999999</v>
      </c>
      <c r="M1804" s="184">
        <v>7.0118</v>
      </c>
      <c r="N1804" s="184">
        <v>-2.2155999999999998</v>
      </c>
      <c r="O1804" s="184">
        <v>29.119800000000001</v>
      </c>
      <c r="P1804" s="184"/>
      <c r="Q1804" s="184">
        <v>14.023400000000001</v>
      </c>
      <c r="R1804" s="184">
        <v>6.3063000000000002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50</v>
      </c>
      <c r="C1805" s="180">
        <v>119709</v>
      </c>
      <c r="D1805" s="183">
        <v>45022</v>
      </c>
      <c r="E1805" s="184">
        <v>172.99299999999999</v>
      </c>
      <c r="F1805" s="184">
        <v>0.1055</v>
      </c>
      <c r="G1805" s="184">
        <v>0.93489999999999995</v>
      </c>
      <c r="H1805" s="184">
        <v>2.5626000000000002</v>
      </c>
      <c r="I1805" s="184">
        <v>2.5226000000000002</v>
      </c>
      <c r="J1805" s="184">
        <v>-0.77349999999999997</v>
      </c>
      <c r="K1805" s="184">
        <v>-0.84760000000000002</v>
      </c>
      <c r="L1805" s="184">
        <v>-1.0694999999999999</v>
      </c>
      <c r="M1805" s="184">
        <v>7.2243000000000004</v>
      </c>
      <c r="N1805" s="184">
        <v>-3.6221999999999999</v>
      </c>
      <c r="O1805" s="184">
        <v>29.016400000000001</v>
      </c>
      <c r="P1805" s="184">
        <v>11.852399999999999</v>
      </c>
      <c r="Q1805" s="184">
        <v>13.2492</v>
      </c>
      <c r="R1805" s="184">
        <v>9.5713000000000008</v>
      </c>
    </row>
    <row r="1806" spans="1:34" x14ac:dyDescent="0.3">
      <c r="A1806" s="180" t="s">
        <v>378</v>
      </c>
      <c r="B1806" s="180" t="s">
        <v>52</v>
      </c>
      <c r="C1806" s="180">
        <v>104523</v>
      </c>
      <c r="D1806" s="183">
        <v>45022</v>
      </c>
      <c r="E1806" s="184">
        <v>706.66211199294696</v>
      </c>
      <c r="F1806" s="184">
        <v>0.1036</v>
      </c>
      <c r="G1806" s="184">
        <v>0.92930000000000001</v>
      </c>
      <c r="H1806" s="184">
        <v>2.5478000000000001</v>
      </c>
      <c r="I1806" s="184">
        <v>2.4973999999999998</v>
      </c>
      <c r="J1806" s="184">
        <v>-0.82730000000000004</v>
      </c>
      <c r="K1806" s="184">
        <v>-1</v>
      </c>
      <c r="L1806" s="184">
        <v>-1.3813</v>
      </c>
      <c r="M1806" s="184">
        <v>6.7119</v>
      </c>
      <c r="N1806" s="184">
        <v>-4.2279</v>
      </c>
      <c r="O1806" s="184">
        <v>28.074100000000001</v>
      </c>
      <c r="P1806" s="184">
        <v>10.966900000000001</v>
      </c>
      <c r="Q1806" s="184">
        <v>14.0992</v>
      </c>
      <c r="R1806" s="184">
        <v>8.8033999999999999</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5" t="s">
        <v>27</v>
      </c>
      <c r="B1807" s="180"/>
      <c r="C1807" s="180"/>
      <c r="D1807" s="180"/>
      <c r="E1807" s="180"/>
      <c r="F1807" s="186">
        <v>8.2331249999999981E-2</v>
      </c>
      <c r="G1807" s="186">
        <v>0.80719999999999992</v>
      </c>
      <c r="H1807" s="186">
        <v>2.7380187500000002</v>
      </c>
      <c r="I1807" s="186">
        <v>2.6839187499999997</v>
      </c>
      <c r="J1807" s="186">
        <v>-0.96243124999999996</v>
      </c>
      <c r="K1807" s="186">
        <v>-1.3672250000000001</v>
      </c>
      <c r="L1807" s="186">
        <v>-1.5509375000000001</v>
      </c>
      <c r="M1807" s="186">
        <v>7.8586937499999996</v>
      </c>
      <c r="N1807" s="186">
        <v>-4.9759062499999986</v>
      </c>
      <c r="O1807" s="186">
        <v>26.095049999999997</v>
      </c>
      <c r="P1807" s="186">
        <v>11.409649999999999</v>
      </c>
      <c r="Q1807" s="186">
        <v>14.242800000000001</v>
      </c>
      <c r="R1807" s="186">
        <v>8.9032000000000018</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5" t="s">
        <v>407</v>
      </c>
      <c r="B1808" s="180"/>
      <c r="C1808" s="180"/>
      <c r="D1808" s="180"/>
      <c r="E1808" s="180"/>
      <c r="F1808" s="186">
        <v>7.3649999999999993E-2</v>
      </c>
      <c r="G1808" s="186">
        <v>0.88619999999999999</v>
      </c>
      <c r="H1808" s="186">
        <v>2.72485</v>
      </c>
      <c r="I1808" s="186">
        <v>2.6365499999999997</v>
      </c>
      <c r="J1808" s="186">
        <v>-0.99429999999999996</v>
      </c>
      <c r="K1808" s="186">
        <v>-0.95340000000000003</v>
      </c>
      <c r="L1808" s="186">
        <v>-1.1097999999999999</v>
      </c>
      <c r="M1808" s="186">
        <v>7.2110500000000002</v>
      </c>
      <c r="N1808" s="186">
        <v>-4.8737499999999994</v>
      </c>
      <c r="O1808" s="186">
        <v>28.545250000000003</v>
      </c>
      <c r="P1808" s="186">
        <v>11.409649999999999</v>
      </c>
      <c r="Q1808" s="186">
        <v>13.036200000000001</v>
      </c>
      <c r="R1808" s="186">
        <v>6.9005000000000001</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2" t="s">
        <v>1303</v>
      </c>
      <c r="B1810" s="182"/>
      <c r="C1810" s="182"/>
      <c r="D1810" s="182"/>
      <c r="E1810" s="182"/>
      <c r="F1810" s="182"/>
      <c r="G1810" s="182"/>
      <c r="H1810" s="182"/>
      <c r="I1810" s="182"/>
      <c r="J1810" s="182"/>
      <c r="K1810" s="182"/>
      <c r="L1810" s="182"/>
      <c r="M1810" s="182"/>
      <c r="N1810" s="182"/>
      <c r="O1810" s="182"/>
      <c r="P1810" s="182"/>
      <c r="Q1810" s="182"/>
      <c r="R1810" s="182"/>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0" t="s">
        <v>1304</v>
      </c>
      <c r="B1811" s="180" t="s">
        <v>1701</v>
      </c>
      <c r="C1811" s="180">
        <v>112016</v>
      </c>
      <c r="D1811" s="183">
        <v>45022</v>
      </c>
      <c r="E1811" s="184">
        <v>267.79669999999999</v>
      </c>
      <c r="F1811" s="184">
        <v>20.346900000000002</v>
      </c>
      <c r="G1811" s="184">
        <v>11.3642</v>
      </c>
      <c r="H1811" s="184">
        <v>12.1508</v>
      </c>
      <c r="I1811" s="184">
        <v>10.480399999999999</v>
      </c>
      <c r="J1811" s="184">
        <v>9.0859000000000005</v>
      </c>
      <c r="K1811" s="184">
        <v>7.2965</v>
      </c>
      <c r="L1811" s="184">
        <v>6.6609999999999996</v>
      </c>
      <c r="M1811" s="184">
        <v>6.0124000000000004</v>
      </c>
      <c r="N1811" s="184">
        <v>5.3479999999999999</v>
      </c>
      <c r="O1811" s="184">
        <v>5.2855999999999996</v>
      </c>
      <c r="P1811" s="184">
        <v>6.4321000000000002</v>
      </c>
      <c r="Q1811" s="184">
        <v>7.4009999999999998</v>
      </c>
      <c r="R1811" s="184">
        <v>4.6512000000000002</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0" t="s">
        <v>1304</v>
      </c>
      <c r="B1812" s="180" t="s">
        <v>1305</v>
      </c>
      <c r="C1812" s="180">
        <v>119501</v>
      </c>
      <c r="D1812" s="183">
        <v>45022</v>
      </c>
      <c r="E1812" s="184">
        <v>471.04939999999999</v>
      </c>
      <c r="F1812" s="184">
        <v>21.546199999999999</v>
      </c>
      <c r="G1812" s="184">
        <v>12.1776</v>
      </c>
      <c r="H1812" s="184">
        <v>12.649800000000001</v>
      </c>
      <c r="I1812" s="184">
        <v>10.7126</v>
      </c>
      <c r="J1812" s="184">
        <v>9.2776999999999994</v>
      </c>
      <c r="K1812" s="184">
        <v>7.4344999999999999</v>
      </c>
      <c r="L1812" s="184">
        <v>6.9523000000000001</v>
      </c>
      <c r="M1812" s="184">
        <v>6.3507999999999996</v>
      </c>
      <c r="N1812" s="184">
        <v>5.6944999999999997</v>
      </c>
      <c r="O1812" s="184">
        <v>5.4916</v>
      </c>
      <c r="P1812" s="184">
        <v>6.4428999999999998</v>
      </c>
      <c r="Q1812" s="184">
        <v>7.7386999999999997</v>
      </c>
      <c r="R1812" s="184">
        <v>4.9968000000000004</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80" t="s">
        <v>1304</v>
      </c>
      <c r="B1813" s="180" t="s">
        <v>1306</v>
      </c>
      <c r="C1813" s="180">
        <v>101317</v>
      </c>
      <c r="D1813" s="183">
        <v>45022</v>
      </c>
      <c r="E1813" s="184">
        <v>464.92020000000002</v>
      </c>
      <c r="F1813" s="184">
        <v>21.350999999999999</v>
      </c>
      <c r="G1813" s="184">
        <v>11.9764</v>
      </c>
      <c r="H1813" s="184">
        <v>12.4519</v>
      </c>
      <c r="I1813" s="184">
        <v>10.513</v>
      </c>
      <c r="J1813" s="184">
        <v>9.0765999999999991</v>
      </c>
      <c r="K1813" s="184">
        <v>7.2412999999999998</v>
      </c>
      <c r="L1813" s="184">
        <v>6.7576000000000001</v>
      </c>
      <c r="M1813" s="184">
        <v>6.1574</v>
      </c>
      <c r="N1813" s="184">
        <v>5.5045999999999999</v>
      </c>
      <c r="O1813" s="184">
        <v>5.3244999999999996</v>
      </c>
      <c r="P1813" s="184">
        <v>6.2899000000000003</v>
      </c>
      <c r="Q1813" s="184">
        <v>7.4039000000000001</v>
      </c>
      <c r="R1813" s="184">
        <v>4.8212000000000002</v>
      </c>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0" t="s">
        <v>1304</v>
      </c>
      <c r="B1814" s="180" t="s">
        <v>1307</v>
      </c>
      <c r="C1814" s="180">
        <v>144754</v>
      </c>
      <c r="D1814" s="183">
        <v>45022</v>
      </c>
      <c r="E1814" s="184">
        <v>13.2158</v>
      </c>
      <c r="F1814" s="184">
        <v>23.767299999999999</v>
      </c>
      <c r="G1814" s="184">
        <v>12.9945</v>
      </c>
      <c r="H1814" s="184">
        <v>13.747</v>
      </c>
      <c r="I1814" s="184">
        <v>11.014799999999999</v>
      </c>
      <c r="J1814" s="184">
        <v>9.8914000000000009</v>
      </c>
      <c r="K1814" s="184">
        <v>7.6413000000000002</v>
      </c>
      <c r="L1814" s="184">
        <v>7.1540999999999997</v>
      </c>
      <c r="M1814" s="184">
        <v>6.5959000000000003</v>
      </c>
      <c r="N1814" s="184">
        <v>5.9093999999999998</v>
      </c>
      <c r="O1814" s="184">
        <v>5.1826999999999996</v>
      </c>
      <c r="P1814" s="184"/>
      <c r="Q1814" s="184">
        <v>6.2874999999999996</v>
      </c>
      <c r="R1814" s="184">
        <v>5.0509000000000004</v>
      </c>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1308</v>
      </c>
      <c r="C1815" s="180">
        <v>144759</v>
      </c>
      <c r="D1815" s="183">
        <v>45022</v>
      </c>
      <c r="E1815" s="184">
        <v>12.691000000000001</v>
      </c>
      <c r="F1815" s="184">
        <v>22.734999999999999</v>
      </c>
      <c r="G1815" s="184">
        <v>12.0914</v>
      </c>
      <c r="H1815" s="184">
        <v>12.8344</v>
      </c>
      <c r="I1815" s="184">
        <v>10.1259</v>
      </c>
      <c r="J1815" s="184">
        <v>9.0025999999999993</v>
      </c>
      <c r="K1815" s="184">
        <v>6.7443999999999997</v>
      </c>
      <c r="L1815" s="184">
        <v>6.2423999999999999</v>
      </c>
      <c r="M1815" s="184">
        <v>5.6742999999999997</v>
      </c>
      <c r="N1815" s="184">
        <v>4.9805999999999999</v>
      </c>
      <c r="O1815" s="184">
        <v>4.2542</v>
      </c>
      <c r="P1815" s="184"/>
      <c r="Q1815" s="184">
        <v>5.3498000000000001</v>
      </c>
      <c r="R1815" s="184">
        <v>4.1288999999999998</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2076</v>
      </c>
      <c r="C1816" s="180">
        <v>144173</v>
      </c>
      <c r="D1816" s="183">
        <v>45022</v>
      </c>
      <c r="E1816" s="184">
        <v>13.1036</v>
      </c>
      <c r="F1816" s="184">
        <v>24.807700000000001</v>
      </c>
      <c r="G1816" s="184">
        <v>13.199</v>
      </c>
      <c r="H1816" s="184">
        <v>12.884399999999999</v>
      </c>
      <c r="I1816" s="184">
        <v>10.467599999999999</v>
      </c>
      <c r="J1816" s="184">
        <v>9.8672000000000004</v>
      </c>
      <c r="K1816" s="184">
        <v>7.4542000000000002</v>
      </c>
      <c r="L1816" s="184">
        <v>6.8567999999999998</v>
      </c>
      <c r="M1816" s="184">
        <v>6.2439999999999998</v>
      </c>
      <c r="N1816" s="184">
        <v>5.5023</v>
      </c>
      <c r="O1816" s="184">
        <v>4.6921999999999997</v>
      </c>
      <c r="P1816" s="184"/>
      <c r="Q1816" s="184">
        <v>5.8932000000000002</v>
      </c>
      <c r="R1816" s="184">
        <v>4.5875000000000004</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2077</v>
      </c>
      <c r="C1817" s="180">
        <v>144171</v>
      </c>
      <c r="D1817" s="183">
        <v>45022</v>
      </c>
      <c r="E1817" s="184">
        <v>12.9993</v>
      </c>
      <c r="F1817" s="184">
        <v>24.444600000000001</v>
      </c>
      <c r="G1817" s="184">
        <v>13.0236</v>
      </c>
      <c r="H1817" s="184">
        <v>12.6351</v>
      </c>
      <c r="I1817" s="184">
        <v>10.2486</v>
      </c>
      <c r="J1817" s="184">
        <v>9.6707000000000001</v>
      </c>
      <c r="K1817" s="184">
        <v>7.2628000000000004</v>
      </c>
      <c r="L1817" s="184">
        <v>6.6630000000000003</v>
      </c>
      <c r="M1817" s="184">
        <v>6.0529999999999999</v>
      </c>
      <c r="N1817" s="184">
        <v>5.3094999999999999</v>
      </c>
      <c r="O1817" s="184">
        <v>4.5125999999999999</v>
      </c>
      <c r="P1817" s="184"/>
      <c r="Q1817" s="184">
        <v>5.7141000000000002</v>
      </c>
      <c r="R1817" s="184">
        <v>4.3997999999999999</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1911</v>
      </c>
      <c r="C1818" s="180">
        <v>119379</v>
      </c>
      <c r="D1818" s="183">
        <v>45022</v>
      </c>
      <c r="E1818" s="184">
        <v>2807.6563000000001</v>
      </c>
      <c r="F1818" s="184">
        <v>21.216899999999999</v>
      </c>
      <c r="G1818" s="184">
        <v>11.8443</v>
      </c>
      <c r="H1818" s="184">
        <v>11.8485</v>
      </c>
      <c r="I1818" s="184">
        <v>9.7620000000000005</v>
      </c>
      <c r="J1818" s="184">
        <v>9.1958000000000002</v>
      </c>
      <c r="K1818" s="184">
        <v>7.1185</v>
      </c>
      <c r="L1818" s="184">
        <v>6.7367999999999997</v>
      </c>
      <c r="M1818" s="184">
        <v>6.2060000000000004</v>
      </c>
      <c r="N1818" s="184">
        <v>5.4386000000000001</v>
      </c>
      <c r="O1818" s="184">
        <v>4.5170000000000003</v>
      </c>
      <c r="P1818" s="184">
        <v>5.6791999999999998</v>
      </c>
      <c r="Q1818" s="184">
        <v>7.4016000000000002</v>
      </c>
      <c r="R1818" s="184">
        <v>4.4958999999999998</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1912</v>
      </c>
      <c r="C1819" s="180">
        <v>109269</v>
      </c>
      <c r="D1819" s="183">
        <v>45022</v>
      </c>
      <c r="E1819" s="184">
        <v>2741.0945999999999</v>
      </c>
      <c r="F1819" s="184">
        <v>20.528600000000001</v>
      </c>
      <c r="G1819" s="184">
        <v>11.113799999999999</v>
      </c>
      <c r="H1819" s="184">
        <v>11.0954</v>
      </c>
      <c r="I1819" s="184">
        <v>9.0077999999999996</v>
      </c>
      <c r="J1819" s="184">
        <v>8.4221000000000004</v>
      </c>
      <c r="K1819" s="184">
        <v>6.4710999999999999</v>
      </c>
      <c r="L1819" s="184">
        <v>6.2644000000000002</v>
      </c>
      <c r="M1819" s="184">
        <v>5.8003</v>
      </c>
      <c r="N1819" s="184">
        <v>5.0979999999999999</v>
      </c>
      <c r="O1819" s="184">
        <v>4.2596999999999996</v>
      </c>
      <c r="P1819" s="184">
        <v>5.4307999999999996</v>
      </c>
      <c r="Q1819" s="184">
        <v>7.0846</v>
      </c>
      <c r="R1819" s="184">
        <v>4.2347000000000001</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1859</v>
      </c>
      <c r="C1820" s="180">
        <v>143508</v>
      </c>
      <c r="D1820" s="183">
        <v>45022</v>
      </c>
      <c r="E1820" s="184">
        <v>1326.0044</v>
      </c>
      <c r="F1820" s="184">
        <v>22.334700000000002</v>
      </c>
      <c r="G1820" s="184">
        <v>12.0519</v>
      </c>
      <c r="H1820" s="184">
        <v>12.6112</v>
      </c>
      <c r="I1820" s="184">
        <v>10.8474</v>
      </c>
      <c r="J1820" s="184">
        <v>9.8051999999999992</v>
      </c>
      <c r="K1820" s="184">
        <v>7.5533999999999999</v>
      </c>
      <c r="L1820" s="184">
        <v>7.1115000000000004</v>
      </c>
      <c r="M1820" s="184">
        <v>6.6978</v>
      </c>
      <c r="N1820" s="184">
        <v>5.891</v>
      </c>
      <c r="O1820" s="184">
        <v>4.8944999999999999</v>
      </c>
      <c r="P1820" s="184"/>
      <c r="Q1820" s="184">
        <v>5.9913999999999996</v>
      </c>
      <c r="R1820" s="184">
        <v>4.9802</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1877</v>
      </c>
      <c r="C1821" s="180">
        <v>143464</v>
      </c>
      <c r="D1821" s="183">
        <v>45022</v>
      </c>
      <c r="E1821" s="184">
        <v>1314.5237</v>
      </c>
      <c r="F1821" s="184">
        <v>22.215800000000002</v>
      </c>
      <c r="G1821" s="184">
        <v>11.931900000000001</v>
      </c>
      <c r="H1821" s="184">
        <v>12.4909</v>
      </c>
      <c r="I1821" s="184">
        <v>10.727</v>
      </c>
      <c r="J1821" s="184">
        <v>9.6842000000000006</v>
      </c>
      <c r="K1821" s="184">
        <v>7.4311999999999996</v>
      </c>
      <c r="L1821" s="184">
        <v>6.9873000000000003</v>
      </c>
      <c r="M1821" s="184">
        <v>6.5702999999999996</v>
      </c>
      <c r="N1821" s="184">
        <v>5.7605000000000004</v>
      </c>
      <c r="O1821" s="184">
        <v>4.7121000000000004</v>
      </c>
      <c r="P1821" s="184"/>
      <c r="Q1821" s="184">
        <v>5.8014999999999999</v>
      </c>
      <c r="R1821" s="184">
        <v>4.8033000000000001</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1309</v>
      </c>
      <c r="C1822" s="180">
        <v>118317</v>
      </c>
      <c r="D1822" s="183">
        <v>45022</v>
      </c>
      <c r="E1822" s="184">
        <v>3450.4032000000002</v>
      </c>
      <c r="F1822" s="184">
        <v>24.209</v>
      </c>
      <c r="G1822" s="184">
        <v>12.503500000000001</v>
      </c>
      <c r="H1822" s="184">
        <v>11.8919</v>
      </c>
      <c r="I1822" s="184">
        <v>9.6013999999999999</v>
      </c>
      <c r="J1822" s="184">
        <v>9.0917999999999992</v>
      </c>
      <c r="K1822" s="184">
        <v>6.9743000000000004</v>
      </c>
      <c r="L1822" s="184">
        <v>6.6147</v>
      </c>
      <c r="M1822" s="184">
        <v>6.04</v>
      </c>
      <c r="N1822" s="184">
        <v>5.3838999999999997</v>
      </c>
      <c r="O1822" s="184">
        <v>4.3864999999999998</v>
      </c>
      <c r="P1822" s="184">
        <v>5.3484999999999996</v>
      </c>
      <c r="Q1822" s="184">
        <v>6.8597000000000001</v>
      </c>
      <c r="R1822" s="184">
        <v>4.3718000000000004</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1310</v>
      </c>
      <c r="C1823" s="180">
        <v>109371</v>
      </c>
      <c r="D1823" s="183">
        <v>45022</v>
      </c>
      <c r="E1823" s="184">
        <v>3283.9196000000002</v>
      </c>
      <c r="F1823" s="184">
        <v>23.669799999999999</v>
      </c>
      <c r="G1823" s="184">
        <v>11.956</v>
      </c>
      <c r="H1823" s="184">
        <v>11.4139</v>
      </c>
      <c r="I1823" s="184">
        <v>9.0955999999999992</v>
      </c>
      <c r="J1823" s="184">
        <v>8.5594000000000001</v>
      </c>
      <c r="K1823" s="184">
        <v>6.4194000000000004</v>
      </c>
      <c r="L1823" s="184">
        <v>6.0439999999999996</v>
      </c>
      <c r="M1823" s="184">
        <v>5.4672999999999998</v>
      </c>
      <c r="N1823" s="184">
        <v>4.8102999999999998</v>
      </c>
      <c r="O1823" s="184">
        <v>3.8065000000000002</v>
      </c>
      <c r="P1823" s="184">
        <v>4.7736999999999998</v>
      </c>
      <c r="Q1823" s="184">
        <v>6.8239000000000001</v>
      </c>
      <c r="R1823" s="184">
        <v>3.8035999999999999</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1311</v>
      </c>
      <c r="C1824" s="180">
        <v>119205</v>
      </c>
      <c r="D1824" s="183">
        <v>45022</v>
      </c>
      <c r="E1824" s="184">
        <v>3132.8132000000001</v>
      </c>
      <c r="F1824" s="184">
        <v>22.512899999999998</v>
      </c>
      <c r="G1824" s="184">
        <v>12.1753</v>
      </c>
      <c r="H1824" s="184">
        <v>12.6448</v>
      </c>
      <c r="I1824" s="184">
        <v>10.0433</v>
      </c>
      <c r="J1824" s="184">
        <v>9.5153999999999996</v>
      </c>
      <c r="K1824" s="184">
        <v>7.3798000000000004</v>
      </c>
      <c r="L1824" s="184">
        <v>6.9337</v>
      </c>
      <c r="M1824" s="184">
        <v>6.3272000000000004</v>
      </c>
      <c r="N1824" s="184">
        <v>5.67</v>
      </c>
      <c r="O1824" s="184">
        <v>4.7617000000000003</v>
      </c>
      <c r="P1824" s="184">
        <v>5.5202</v>
      </c>
      <c r="Q1824" s="184">
        <v>7.0340999999999996</v>
      </c>
      <c r="R1824" s="184">
        <v>4.7256999999999998</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1312</v>
      </c>
      <c r="C1825" s="180">
        <v>104138</v>
      </c>
      <c r="D1825" s="183">
        <v>45022</v>
      </c>
      <c r="E1825" s="184">
        <v>2928.1379999999999</v>
      </c>
      <c r="F1825" s="184">
        <v>21.795999999999999</v>
      </c>
      <c r="G1825" s="184">
        <v>11.456799999999999</v>
      </c>
      <c r="H1825" s="184">
        <v>11.9267</v>
      </c>
      <c r="I1825" s="184">
        <v>9.3229000000000006</v>
      </c>
      <c r="J1825" s="184">
        <v>8.7908000000000008</v>
      </c>
      <c r="K1825" s="184">
        <v>6.6421000000000001</v>
      </c>
      <c r="L1825" s="184">
        <v>6.1958000000000002</v>
      </c>
      <c r="M1825" s="184">
        <v>5.5789</v>
      </c>
      <c r="N1825" s="184">
        <v>4.9157999999999999</v>
      </c>
      <c r="O1825" s="184">
        <v>4.0246000000000004</v>
      </c>
      <c r="P1825" s="184">
        <v>4.7615999999999996</v>
      </c>
      <c r="Q1825" s="184">
        <v>6.6475999999999997</v>
      </c>
      <c r="R1825" s="184">
        <v>3.9857</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1313</v>
      </c>
      <c r="C1826" s="180">
        <v>147970</v>
      </c>
      <c r="D1826" s="183"/>
      <c r="E1826" s="184"/>
      <c r="F1826" s="184"/>
      <c r="G1826" s="184"/>
      <c r="H1826" s="184"/>
      <c r="I1826" s="184"/>
      <c r="J1826" s="184"/>
      <c r="K1826" s="184"/>
      <c r="L1826" s="184"/>
      <c r="M1826" s="184"/>
      <c r="N1826" s="184"/>
      <c r="O1826" s="184"/>
      <c r="P1826" s="184"/>
      <c r="Q1826" s="184"/>
      <c r="R1826" s="184"/>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1314</v>
      </c>
      <c r="C1827" s="180">
        <v>147973</v>
      </c>
      <c r="D1827" s="183"/>
      <c r="E1827" s="184"/>
      <c r="F1827" s="184"/>
      <c r="G1827" s="184"/>
      <c r="H1827" s="184"/>
      <c r="I1827" s="184"/>
      <c r="J1827" s="184"/>
      <c r="K1827" s="184"/>
      <c r="L1827" s="184"/>
      <c r="M1827" s="184"/>
      <c r="N1827" s="184"/>
      <c r="O1827" s="184"/>
      <c r="P1827" s="184"/>
      <c r="Q1827" s="184"/>
      <c r="R1827" s="184"/>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1315</v>
      </c>
      <c r="C1828" s="180">
        <v>107249</v>
      </c>
      <c r="D1828" s="183"/>
      <c r="E1828" s="184"/>
      <c r="F1828" s="184"/>
      <c r="G1828" s="184"/>
      <c r="H1828" s="184"/>
      <c r="I1828" s="184"/>
      <c r="J1828" s="184"/>
      <c r="K1828" s="184"/>
      <c r="L1828" s="184"/>
      <c r="M1828" s="184"/>
      <c r="N1828" s="184"/>
      <c r="O1828" s="184"/>
      <c r="P1828" s="184"/>
      <c r="Q1828" s="184"/>
      <c r="R1828" s="184"/>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1316</v>
      </c>
      <c r="C1829" s="180">
        <v>118560</v>
      </c>
      <c r="D1829" s="183"/>
      <c r="E1829" s="184"/>
      <c r="F1829" s="184"/>
      <c r="G1829" s="184"/>
      <c r="H1829" s="184"/>
      <c r="I1829" s="184"/>
      <c r="J1829" s="184"/>
      <c r="K1829" s="184"/>
      <c r="L1829" s="184"/>
      <c r="M1829" s="184"/>
      <c r="N1829" s="184"/>
      <c r="O1829" s="184"/>
      <c r="P1829" s="184"/>
      <c r="Q1829" s="184"/>
      <c r="R1829" s="184"/>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1317</v>
      </c>
      <c r="C1830" s="180">
        <v>145034</v>
      </c>
      <c r="D1830" s="183">
        <v>45022</v>
      </c>
      <c r="E1830" s="184">
        <v>13.1274</v>
      </c>
      <c r="F1830" s="184">
        <v>24.2059</v>
      </c>
      <c r="G1830" s="184">
        <v>12.8035</v>
      </c>
      <c r="H1830" s="184">
        <v>12.930899999999999</v>
      </c>
      <c r="I1830" s="184">
        <v>10.448499999999999</v>
      </c>
      <c r="J1830" s="184">
        <v>9.6668000000000003</v>
      </c>
      <c r="K1830" s="184">
        <v>7.3571999999999997</v>
      </c>
      <c r="L1830" s="184">
        <v>6.9386999999999999</v>
      </c>
      <c r="M1830" s="184">
        <v>6.3601000000000001</v>
      </c>
      <c r="N1830" s="184">
        <v>5.6624999999999996</v>
      </c>
      <c r="O1830" s="184">
        <v>5.2089999999999996</v>
      </c>
      <c r="P1830" s="184"/>
      <c r="Q1830" s="184">
        <v>6.1851000000000003</v>
      </c>
      <c r="R1830" s="184">
        <v>4.8089000000000004</v>
      </c>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1318</v>
      </c>
      <c r="C1831" s="180">
        <v>145040</v>
      </c>
      <c r="D1831" s="183">
        <v>45022</v>
      </c>
      <c r="E1831" s="184">
        <v>12.942500000000001</v>
      </c>
      <c r="F1831" s="184">
        <v>23.987200000000001</v>
      </c>
      <c r="G1831" s="184">
        <v>12.4214</v>
      </c>
      <c r="H1831" s="184">
        <v>12.5844</v>
      </c>
      <c r="I1831" s="184">
        <v>10.1111</v>
      </c>
      <c r="J1831" s="184">
        <v>9.3160000000000007</v>
      </c>
      <c r="K1831" s="184">
        <v>7</v>
      </c>
      <c r="L1831" s="184">
        <v>6.5923999999999996</v>
      </c>
      <c r="M1831" s="184">
        <v>6.0210999999999997</v>
      </c>
      <c r="N1831" s="184">
        <v>5.3272000000000004</v>
      </c>
      <c r="O1831" s="184">
        <v>4.8795000000000002</v>
      </c>
      <c r="P1831" s="184"/>
      <c r="Q1831" s="184">
        <v>5.8533999999999997</v>
      </c>
      <c r="R1831" s="184">
        <v>4.4798999999999998</v>
      </c>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1319</v>
      </c>
      <c r="C1832" s="180">
        <v>147908</v>
      </c>
      <c r="D1832" s="183">
        <v>45022</v>
      </c>
      <c r="E1832" s="184">
        <v>1165.6683</v>
      </c>
      <c r="F1832" s="184">
        <v>25.324300000000001</v>
      </c>
      <c r="G1832" s="184">
        <v>12.8977</v>
      </c>
      <c r="H1832" s="184">
        <v>12.3123</v>
      </c>
      <c r="I1832" s="184">
        <v>9.8598999999999997</v>
      </c>
      <c r="J1832" s="184">
        <v>9.4810999999999996</v>
      </c>
      <c r="K1832" s="184">
        <v>7.2911000000000001</v>
      </c>
      <c r="L1832" s="184">
        <v>6.9481999999999999</v>
      </c>
      <c r="M1832" s="184">
        <v>6.4099000000000004</v>
      </c>
      <c r="N1832" s="184">
        <v>5.6824000000000003</v>
      </c>
      <c r="O1832" s="184">
        <v>4.88</v>
      </c>
      <c r="P1832" s="184"/>
      <c r="Q1832" s="184">
        <v>4.9287000000000001</v>
      </c>
      <c r="R1832" s="184">
        <v>4.7643000000000004</v>
      </c>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1320</v>
      </c>
      <c r="C1833" s="180">
        <v>147907</v>
      </c>
      <c r="D1833" s="183">
        <v>45022</v>
      </c>
      <c r="E1833" s="184">
        <v>1156.0744999999999</v>
      </c>
      <c r="F1833" s="184">
        <v>25.066700000000001</v>
      </c>
      <c r="G1833" s="184">
        <v>12.6378</v>
      </c>
      <c r="H1833" s="184">
        <v>12.0525</v>
      </c>
      <c r="I1833" s="184">
        <v>9.5993999999999993</v>
      </c>
      <c r="J1833" s="184">
        <v>9.2192000000000007</v>
      </c>
      <c r="K1833" s="184">
        <v>7.0263999999999998</v>
      </c>
      <c r="L1833" s="184">
        <v>6.6806999999999999</v>
      </c>
      <c r="M1833" s="184">
        <v>6.1394000000000002</v>
      </c>
      <c r="N1833" s="184">
        <v>5.4095000000000004</v>
      </c>
      <c r="O1833" s="184">
        <v>4.6079999999999997</v>
      </c>
      <c r="P1833" s="184"/>
      <c r="Q1833" s="184">
        <v>4.6569000000000003</v>
      </c>
      <c r="R1833" s="184">
        <v>4.4935</v>
      </c>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1321</v>
      </c>
      <c r="C1834" s="180">
        <v>115092</v>
      </c>
      <c r="D1834" s="183">
        <v>45022</v>
      </c>
      <c r="E1834" s="184">
        <v>23.6495</v>
      </c>
      <c r="F1834" s="184">
        <v>21.465499999999999</v>
      </c>
      <c r="G1834" s="184">
        <v>11.5863</v>
      </c>
      <c r="H1834" s="184">
        <v>12.128299999999999</v>
      </c>
      <c r="I1834" s="184">
        <v>10.1151</v>
      </c>
      <c r="J1834" s="184">
        <v>9.1869999999999994</v>
      </c>
      <c r="K1834" s="184">
        <v>7.0129000000000001</v>
      </c>
      <c r="L1834" s="184">
        <v>6.5765000000000002</v>
      </c>
      <c r="M1834" s="184">
        <v>6.0345000000000004</v>
      </c>
      <c r="N1834" s="184">
        <v>5.4006999999999996</v>
      </c>
      <c r="O1834" s="184">
        <v>5.0719000000000003</v>
      </c>
      <c r="P1834" s="184">
        <v>6.1193999999999997</v>
      </c>
      <c r="Q1834" s="184">
        <v>7.4790000000000001</v>
      </c>
      <c r="R1834" s="184">
        <v>4.6706000000000003</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1322</v>
      </c>
      <c r="C1835" s="180">
        <v>120676</v>
      </c>
      <c r="D1835" s="183">
        <v>45022</v>
      </c>
      <c r="E1835" s="184">
        <v>25.3429</v>
      </c>
      <c r="F1835" s="184">
        <v>21.904900000000001</v>
      </c>
      <c r="G1835" s="184">
        <v>12.061999999999999</v>
      </c>
      <c r="H1835" s="184">
        <v>12.582700000000001</v>
      </c>
      <c r="I1835" s="184">
        <v>10.566700000000001</v>
      </c>
      <c r="J1835" s="184">
        <v>9.6396999999999995</v>
      </c>
      <c r="K1835" s="184">
        <v>7.4724000000000004</v>
      </c>
      <c r="L1835" s="184">
        <v>7.0538999999999996</v>
      </c>
      <c r="M1835" s="184">
        <v>6.5239000000000003</v>
      </c>
      <c r="N1835" s="184">
        <v>5.8981000000000003</v>
      </c>
      <c r="O1835" s="184">
        <v>5.6379999999999999</v>
      </c>
      <c r="P1835" s="184">
        <v>6.7047999999999996</v>
      </c>
      <c r="Q1835" s="184">
        <v>8.1041000000000007</v>
      </c>
      <c r="R1835" s="184">
        <v>5.1978</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1323</v>
      </c>
      <c r="C1836" s="180">
        <v>113251</v>
      </c>
      <c r="D1836" s="183">
        <v>45022</v>
      </c>
      <c r="E1836" s="184">
        <v>2376.4919</v>
      </c>
      <c r="F1836" s="184">
        <v>20.875299999999999</v>
      </c>
      <c r="G1836" s="184">
        <v>12.105</v>
      </c>
      <c r="H1836" s="184">
        <v>11.2773</v>
      </c>
      <c r="I1836" s="184">
        <v>9.2944999999999993</v>
      </c>
      <c r="J1836" s="184">
        <v>8.4748999999999999</v>
      </c>
      <c r="K1836" s="184">
        <v>6.6805000000000003</v>
      </c>
      <c r="L1836" s="184">
        <v>6.4874000000000001</v>
      </c>
      <c r="M1836" s="184">
        <v>6.0171999999999999</v>
      </c>
      <c r="N1836" s="184">
        <v>5.3468</v>
      </c>
      <c r="O1836" s="184">
        <v>4.6112000000000002</v>
      </c>
      <c r="P1836" s="184">
        <v>5.4500999999999999</v>
      </c>
      <c r="Q1836" s="184">
        <v>7.1131000000000002</v>
      </c>
      <c r="R1836" s="184">
        <v>4.6914999999999996</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1324</v>
      </c>
      <c r="C1837" s="180">
        <v>118350</v>
      </c>
      <c r="D1837" s="183">
        <v>45022</v>
      </c>
      <c r="E1837" s="184">
        <v>2499.895</v>
      </c>
      <c r="F1837" s="184">
        <v>21.069199999999999</v>
      </c>
      <c r="G1837" s="184">
        <v>12.298299999999999</v>
      </c>
      <c r="H1837" s="184">
        <v>11.4711</v>
      </c>
      <c r="I1837" s="184">
        <v>9.4885000000000002</v>
      </c>
      <c r="J1837" s="184">
        <v>8.67</v>
      </c>
      <c r="K1837" s="184">
        <v>6.8773999999999997</v>
      </c>
      <c r="L1837" s="184">
        <v>6.6875999999999998</v>
      </c>
      <c r="M1837" s="184">
        <v>6.2127999999999997</v>
      </c>
      <c r="N1837" s="184">
        <v>5.5734000000000004</v>
      </c>
      <c r="O1837" s="184">
        <v>4.9269999999999996</v>
      </c>
      <c r="P1837" s="184">
        <v>5.8689</v>
      </c>
      <c r="Q1837" s="184">
        <v>7.1833999999999998</v>
      </c>
      <c r="R1837" s="184">
        <v>4.9718</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1325</v>
      </c>
      <c r="C1838" s="180">
        <v>116424</v>
      </c>
      <c r="D1838" s="183"/>
      <c r="E1838" s="184"/>
      <c r="F1838" s="184"/>
      <c r="G1838" s="184"/>
      <c r="H1838" s="184"/>
      <c r="I1838" s="184"/>
      <c r="J1838" s="184"/>
      <c r="K1838" s="184"/>
      <c r="L1838" s="184"/>
      <c r="M1838" s="184"/>
      <c r="N1838" s="184"/>
      <c r="O1838" s="184"/>
      <c r="P1838" s="184"/>
      <c r="Q1838" s="184"/>
      <c r="R1838" s="184"/>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1326</v>
      </c>
      <c r="C1839" s="180">
        <v>119143</v>
      </c>
      <c r="D1839" s="183"/>
      <c r="E1839" s="184"/>
      <c r="F1839" s="184"/>
      <c r="G1839" s="184"/>
      <c r="H1839" s="184"/>
      <c r="I1839" s="184"/>
      <c r="J1839" s="184"/>
      <c r="K1839" s="184"/>
      <c r="L1839" s="184"/>
      <c r="M1839" s="184"/>
      <c r="N1839" s="184"/>
      <c r="O1839" s="184"/>
      <c r="P1839" s="184"/>
      <c r="Q1839" s="184"/>
      <c r="R1839" s="184"/>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1327</v>
      </c>
      <c r="C1840" s="180">
        <v>114359</v>
      </c>
      <c r="D1840" s="183">
        <v>45022</v>
      </c>
      <c r="E1840" s="184">
        <v>2308.3645000000001</v>
      </c>
      <c r="F1840" s="184">
        <v>25.373799999999999</v>
      </c>
      <c r="G1840" s="184">
        <v>13.722899999999999</v>
      </c>
      <c r="H1840" s="184">
        <v>12.923500000000001</v>
      </c>
      <c r="I1840" s="184">
        <v>9.7461000000000002</v>
      </c>
      <c r="J1840" s="184">
        <v>8.8536000000000001</v>
      </c>
      <c r="K1840" s="184">
        <v>6.7073</v>
      </c>
      <c r="L1840" s="184">
        <v>6.2408000000000001</v>
      </c>
      <c r="M1840" s="184">
        <v>5.6296999999999997</v>
      </c>
      <c r="N1840" s="184">
        <v>4.9419000000000004</v>
      </c>
      <c r="O1840" s="184">
        <v>4.1974</v>
      </c>
      <c r="P1840" s="184">
        <v>5.3773999999999997</v>
      </c>
      <c r="Q1840" s="184">
        <v>7.0532000000000004</v>
      </c>
      <c r="R1840" s="184">
        <v>4.0697999999999999</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1328</v>
      </c>
      <c r="C1841" s="180">
        <v>120541</v>
      </c>
      <c r="D1841" s="183">
        <v>45022</v>
      </c>
      <c r="E1841" s="184">
        <v>2440.3269</v>
      </c>
      <c r="F1841" s="184">
        <v>26.0243</v>
      </c>
      <c r="G1841" s="184">
        <v>14.371700000000001</v>
      </c>
      <c r="H1841" s="184">
        <v>13.621499999999999</v>
      </c>
      <c r="I1841" s="184">
        <v>10.425000000000001</v>
      </c>
      <c r="J1841" s="184">
        <v>9.5206</v>
      </c>
      <c r="K1841" s="184">
        <v>7.3727999999999998</v>
      </c>
      <c r="L1841" s="184">
        <v>6.9142999999999999</v>
      </c>
      <c r="M1841" s="184">
        <v>6.3102999999999998</v>
      </c>
      <c r="N1841" s="184">
        <v>5.6281999999999996</v>
      </c>
      <c r="O1841" s="184">
        <v>4.8766999999999996</v>
      </c>
      <c r="P1841" s="184">
        <v>6.0061</v>
      </c>
      <c r="Q1841" s="184">
        <v>7.3429000000000002</v>
      </c>
      <c r="R1841" s="184">
        <v>4.7485999999999997</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1329</v>
      </c>
      <c r="C1842" s="180">
        <v>104271</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1330</v>
      </c>
      <c r="C1843" s="180">
        <v>120458</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1331</v>
      </c>
      <c r="C1844" s="180">
        <v>102591</v>
      </c>
      <c r="D1844" s="183">
        <v>45022</v>
      </c>
      <c r="E1844" s="184">
        <v>36.767499999999998</v>
      </c>
      <c r="F1844" s="184">
        <v>28.414000000000001</v>
      </c>
      <c r="G1844" s="184">
        <v>14.511100000000001</v>
      </c>
      <c r="H1844" s="184">
        <v>13.254</v>
      </c>
      <c r="I1844" s="184">
        <v>10.8157</v>
      </c>
      <c r="J1844" s="184">
        <v>9.4745000000000008</v>
      </c>
      <c r="K1844" s="184">
        <v>7.109</v>
      </c>
      <c r="L1844" s="184">
        <v>6.5519999999999996</v>
      </c>
      <c r="M1844" s="184">
        <v>5.9276999999999997</v>
      </c>
      <c r="N1844" s="184">
        <v>5.3156999999999996</v>
      </c>
      <c r="O1844" s="184">
        <v>4.5980999999999996</v>
      </c>
      <c r="P1844" s="184">
        <v>5.7130000000000001</v>
      </c>
      <c r="Q1844" s="184">
        <v>7.2278000000000002</v>
      </c>
      <c r="R1844" s="184">
        <v>4.3689999999999998</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1332</v>
      </c>
      <c r="C1845" s="180">
        <v>119750</v>
      </c>
      <c r="D1845" s="183">
        <v>45022</v>
      </c>
      <c r="E1845" s="184">
        <v>38.136800000000001</v>
      </c>
      <c r="F1845" s="184">
        <v>28.8309</v>
      </c>
      <c r="G1845" s="184">
        <v>14.9488</v>
      </c>
      <c r="H1845" s="184">
        <v>13.6913</v>
      </c>
      <c r="I1845" s="184">
        <v>11.2599</v>
      </c>
      <c r="J1845" s="184">
        <v>9.9192</v>
      </c>
      <c r="K1845" s="184">
        <v>7.5578000000000003</v>
      </c>
      <c r="L1845" s="184">
        <v>7.0076999999999998</v>
      </c>
      <c r="M1845" s="184">
        <v>6.3887</v>
      </c>
      <c r="N1845" s="184">
        <v>5.774</v>
      </c>
      <c r="O1845" s="184">
        <v>5.0552000000000001</v>
      </c>
      <c r="P1845" s="184">
        <v>6.1555999999999997</v>
      </c>
      <c r="Q1845" s="184">
        <v>7.4238999999999997</v>
      </c>
      <c r="R1845" s="184">
        <v>4.8216999999999999</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1333</v>
      </c>
      <c r="C1846" s="180">
        <v>112423</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1334</v>
      </c>
      <c r="C1847" s="180">
        <v>119849</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1335</v>
      </c>
      <c r="C1848" s="180">
        <v>147772</v>
      </c>
      <c r="D1848" s="183">
        <v>45022</v>
      </c>
      <c r="E1848" s="184">
        <v>1153.9567999999999</v>
      </c>
      <c r="F1848" s="184">
        <v>22.892499999999998</v>
      </c>
      <c r="G1848" s="184">
        <v>11.150399999999999</v>
      </c>
      <c r="H1848" s="184">
        <v>8.5704999999999991</v>
      </c>
      <c r="I1848" s="184">
        <v>7.4389000000000003</v>
      </c>
      <c r="J1848" s="184">
        <v>7.5744999999999996</v>
      </c>
      <c r="K1848" s="184">
        <v>6.3034999999999997</v>
      </c>
      <c r="L1848" s="184">
        <v>6.2138</v>
      </c>
      <c r="M1848" s="184">
        <v>5.8063000000000002</v>
      </c>
      <c r="N1848" s="184">
        <v>5.2275999999999998</v>
      </c>
      <c r="O1848" s="184">
        <v>4.2911999999999999</v>
      </c>
      <c r="P1848" s="184"/>
      <c r="Q1848" s="184">
        <v>4.3554000000000004</v>
      </c>
      <c r="R1848" s="184">
        <v>4.3446999999999996</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1336</v>
      </c>
      <c r="C1849" s="180">
        <v>147770</v>
      </c>
      <c r="D1849" s="183">
        <v>45022</v>
      </c>
      <c r="E1849" s="184">
        <v>1145.1867</v>
      </c>
      <c r="F1849" s="184">
        <v>22.6403</v>
      </c>
      <c r="G1849" s="184">
        <v>10.908099999999999</v>
      </c>
      <c r="H1849" s="184">
        <v>8.3254999999999999</v>
      </c>
      <c r="I1849" s="184">
        <v>7.1913</v>
      </c>
      <c r="J1849" s="184">
        <v>7.2037000000000004</v>
      </c>
      <c r="K1849" s="184">
        <v>5.96</v>
      </c>
      <c r="L1849" s="184">
        <v>5.9390999999999998</v>
      </c>
      <c r="M1849" s="184">
        <v>5.5510000000000002</v>
      </c>
      <c r="N1849" s="184">
        <v>4.9790000000000001</v>
      </c>
      <c r="O1849" s="184">
        <v>4.0636999999999999</v>
      </c>
      <c r="P1849" s="184"/>
      <c r="Q1849" s="184">
        <v>4.1185999999999998</v>
      </c>
      <c r="R1849" s="184">
        <v>4.1169000000000002</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2012</v>
      </c>
      <c r="C1850" s="180">
        <v>147731</v>
      </c>
      <c r="D1850" s="183">
        <v>45022</v>
      </c>
      <c r="E1850" s="184">
        <v>1194.8923</v>
      </c>
      <c r="F1850" s="184">
        <v>21.636800000000001</v>
      </c>
      <c r="G1850" s="184">
        <v>11.849399999999999</v>
      </c>
      <c r="H1850" s="184">
        <v>11.974</v>
      </c>
      <c r="I1850" s="184">
        <v>10.0793</v>
      </c>
      <c r="J1850" s="184">
        <v>9.3155000000000001</v>
      </c>
      <c r="K1850" s="184">
        <v>7.3372000000000002</v>
      </c>
      <c r="L1850" s="184">
        <v>6.9774000000000003</v>
      </c>
      <c r="M1850" s="184">
        <v>6.4175000000000004</v>
      </c>
      <c r="N1850" s="184">
        <v>5.6947000000000001</v>
      </c>
      <c r="O1850" s="184">
        <v>4.9496000000000002</v>
      </c>
      <c r="P1850" s="184"/>
      <c r="Q1850" s="184">
        <v>5.2633000000000001</v>
      </c>
      <c r="R1850" s="184">
        <v>4.782</v>
      </c>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2013</v>
      </c>
      <c r="C1851" s="180">
        <v>147734</v>
      </c>
      <c r="D1851" s="183">
        <v>45022</v>
      </c>
      <c r="E1851" s="184">
        <v>1177.5848000000001</v>
      </c>
      <c r="F1851" s="184">
        <v>21.2195</v>
      </c>
      <c r="G1851" s="184">
        <v>11.4306</v>
      </c>
      <c r="H1851" s="184">
        <v>11.5534</v>
      </c>
      <c r="I1851" s="184">
        <v>9.6585000000000001</v>
      </c>
      <c r="J1851" s="184">
        <v>8.8924000000000003</v>
      </c>
      <c r="K1851" s="184">
        <v>6.9097999999999997</v>
      </c>
      <c r="L1851" s="184">
        <v>6.5425000000000004</v>
      </c>
      <c r="M1851" s="184">
        <v>5.9772999999999996</v>
      </c>
      <c r="N1851" s="184">
        <v>5.2511999999999999</v>
      </c>
      <c r="O1851" s="184">
        <v>4.5106999999999999</v>
      </c>
      <c r="P1851" s="184"/>
      <c r="Q1851" s="184">
        <v>4.8217999999999996</v>
      </c>
      <c r="R1851" s="184">
        <v>4.3437000000000001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1702</v>
      </c>
      <c r="C1852" s="180">
        <v>148529</v>
      </c>
      <c r="D1852" s="183">
        <v>45022</v>
      </c>
      <c r="E1852" s="184">
        <v>1118.3440000000001</v>
      </c>
      <c r="F1852" s="184">
        <v>23.3475</v>
      </c>
      <c r="G1852" s="184">
        <v>11.771800000000001</v>
      </c>
      <c r="H1852" s="184">
        <v>11.7675</v>
      </c>
      <c r="I1852" s="184">
        <v>10.089600000000001</v>
      </c>
      <c r="J1852" s="184">
        <v>9.1869999999999994</v>
      </c>
      <c r="K1852" s="184">
        <v>7.2615999999999996</v>
      </c>
      <c r="L1852" s="184">
        <v>6.8704000000000001</v>
      </c>
      <c r="M1852" s="184">
        <v>6.2897999999999996</v>
      </c>
      <c r="N1852" s="184">
        <v>5.6989000000000001</v>
      </c>
      <c r="O1852" s="184"/>
      <c r="P1852" s="184"/>
      <c r="Q1852" s="184">
        <v>4.5833000000000004</v>
      </c>
      <c r="R1852" s="184">
        <v>4.7942</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1703</v>
      </c>
      <c r="C1853" s="180">
        <v>148530</v>
      </c>
      <c r="D1853" s="183">
        <v>45022</v>
      </c>
      <c r="E1853" s="184">
        <v>1112.4391000000001</v>
      </c>
      <c r="F1853" s="184">
        <v>23.159400000000002</v>
      </c>
      <c r="G1853" s="184">
        <v>11.604200000000001</v>
      </c>
      <c r="H1853" s="184">
        <v>11.795500000000001</v>
      </c>
      <c r="I1853" s="184">
        <v>10.0246</v>
      </c>
      <c r="J1853" s="184">
        <v>9.0904000000000007</v>
      </c>
      <c r="K1853" s="184">
        <v>7.0948000000000002</v>
      </c>
      <c r="L1853" s="184">
        <v>6.6874000000000002</v>
      </c>
      <c r="M1853" s="184">
        <v>6.1021999999999998</v>
      </c>
      <c r="N1853" s="184">
        <v>5.5048000000000004</v>
      </c>
      <c r="O1853" s="184"/>
      <c r="P1853" s="184"/>
      <c r="Q1853" s="184">
        <v>4.3616999999999999</v>
      </c>
      <c r="R1853" s="184">
        <v>4.5875000000000004</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1337</v>
      </c>
      <c r="C1854" s="180">
        <v>124234</v>
      </c>
      <c r="D1854" s="183">
        <v>45022</v>
      </c>
      <c r="E1854" s="184">
        <v>15.103199999999999</v>
      </c>
      <c r="F1854" s="184">
        <v>16.440999999999999</v>
      </c>
      <c r="G1854" s="184">
        <v>9.1097000000000001</v>
      </c>
      <c r="H1854" s="184">
        <v>9.2323000000000004</v>
      </c>
      <c r="I1854" s="184">
        <v>7.9474999999999998</v>
      </c>
      <c r="J1854" s="184">
        <v>7.8003999999999998</v>
      </c>
      <c r="K1854" s="184">
        <v>5.9173999999999998</v>
      </c>
      <c r="L1854" s="184">
        <v>5.8040000000000003</v>
      </c>
      <c r="M1854" s="184">
        <v>5.3982000000000001</v>
      </c>
      <c r="N1854" s="184">
        <v>4.8075999999999999</v>
      </c>
      <c r="O1854" s="184">
        <v>3.8898999999999999</v>
      </c>
      <c r="P1854" s="184">
        <v>1.8324</v>
      </c>
      <c r="Q1854" s="184">
        <v>4.3949999999999996</v>
      </c>
      <c r="R1854" s="184">
        <v>4.0202999999999998</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1338</v>
      </c>
      <c r="C1855" s="180">
        <v>124233</v>
      </c>
      <c r="D1855" s="183">
        <v>45022</v>
      </c>
      <c r="E1855" s="184">
        <v>14.4833</v>
      </c>
      <c r="F1855" s="184">
        <v>15.883800000000001</v>
      </c>
      <c r="G1855" s="184">
        <v>8.6586999999999996</v>
      </c>
      <c r="H1855" s="184">
        <v>8.7426999999999992</v>
      </c>
      <c r="I1855" s="184">
        <v>7.4737999999999998</v>
      </c>
      <c r="J1855" s="184">
        <v>7.3129</v>
      </c>
      <c r="K1855" s="184">
        <v>5.4226999999999999</v>
      </c>
      <c r="L1855" s="184">
        <v>5.3014000000000001</v>
      </c>
      <c r="M1855" s="184">
        <v>4.8897000000000004</v>
      </c>
      <c r="N1855" s="184">
        <v>4.2916999999999996</v>
      </c>
      <c r="O1855" s="184">
        <v>3.4098000000000002</v>
      </c>
      <c r="P1855" s="184">
        <v>1.5027999999999999</v>
      </c>
      <c r="Q1855" s="184">
        <v>3.9396</v>
      </c>
      <c r="R1855" s="184">
        <v>3.4102000000000001</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1749</v>
      </c>
      <c r="C1856" s="180">
        <v>119186</v>
      </c>
      <c r="D1856" s="183"/>
      <c r="E1856" s="184"/>
      <c r="F1856" s="184"/>
      <c r="G1856" s="184"/>
      <c r="H1856" s="184"/>
      <c r="I1856" s="184"/>
      <c r="J1856" s="184"/>
      <c r="K1856" s="184"/>
      <c r="L1856" s="184"/>
      <c r="M1856" s="184"/>
      <c r="N1856" s="184"/>
      <c r="O1856" s="184"/>
      <c r="P1856" s="184"/>
      <c r="Q1856" s="184"/>
      <c r="R1856" s="184"/>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1750</v>
      </c>
      <c r="C1857" s="180">
        <v>112408</v>
      </c>
      <c r="D1857" s="183"/>
      <c r="E1857" s="184"/>
      <c r="F1857" s="184"/>
      <c r="G1857" s="184"/>
      <c r="H1857" s="184"/>
      <c r="I1857" s="184"/>
      <c r="J1857" s="184"/>
      <c r="K1857" s="184"/>
      <c r="L1857" s="184"/>
      <c r="M1857" s="184"/>
      <c r="N1857" s="184"/>
      <c r="O1857" s="184"/>
      <c r="P1857" s="184"/>
      <c r="Q1857" s="184"/>
      <c r="R1857" s="184"/>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1339</v>
      </c>
      <c r="C1858" s="180">
        <v>143493</v>
      </c>
      <c r="D1858" s="183">
        <v>45022</v>
      </c>
      <c r="E1858" s="184">
        <v>3456.8258999999998</v>
      </c>
      <c r="F1858" s="184">
        <v>23.5275</v>
      </c>
      <c r="G1858" s="184">
        <v>12.2768</v>
      </c>
      <c r="H1858" s="184">
        <v>12.6662</v>
      </c>
      <c r="I1858" s="184">
        <v>9.8704999999999998</v>
      </c>
      <c r="J1858" s="184">
        <v>8.9167000000000005</v>
      </c>
      <c r="K1858" s="184">
        <v>6.7771999999999997</v>
      </c>
      <c r="L1858" s="184">
        <v>6.3686999999999996</v>
      </c>
      <c r="M1858" s="184">
        <v>5.8570000000000002</v>
      </c>
      <c r="N1858" s="184">
        <v>5.2934000000000001</v>
      </c>
      <c r="O1858" s="184">
        <v>5.9511000000000003</v>
      </c>
      <c r="P1858" s="184">
        <v>5.0804999999999998</v>
      </c>
      <c r="Q1858" s="184">
        <v>5.9831000000000003</v>
      </c>
      <c r="R1858" s="184">
        <v>6.4774000000000003</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1340</v>
      </c>
      <c r="C1859" s="180">
        <v>143494</v>
      </c>
      <c r="D1859" s="183">
        <v>45022</v>
      </c>
      <c r="E1859" s="184">
        <v>3748.7132000000001</v>
      </c>
      <c r="F1859" s="184">
        <v>24.309200000000001</v>
      </c>
      <c r="G1859" s="184">
        <v>13.0768</v>
      </c>
      <c r="H1859" s="184">
        <v>13.467599999999999</v>
      </c>
      <c r="I1859" s="184">
        <v>10.673</v>
      </c>
      <c r="J1859" s="184">
        <v>9.7227999999999994</v>
      </c>
      <c r="K1859" s="184">
        <v>7.5914000000000001</v>
      </c>
      <c r="L1859" s="184">
        <v>7.1955999999999998</v>
      </c>
      <c r="M1859" s="184">
        <v>6.6947999999999999</v>
      </c>
      <c r="N1859" s="184">
        <v>6.1393000000000004</v>
      </c>
      <c r="O1859" s="184">
        <v>6.8049999999999997</v>
      </c>
      <c r="P1859" s="184">
        <v>5.9249999999999998</v>
      </c>
      <c r="Q1859" s="184">
        <v>7.0964999999999998</v>
      </c>
      <c r="R1859" s="184">
        <v>7.3536000000000001</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1341</v>
      </c>
      <c r="C1860" s="180">
        <v>147674</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1342</v>
      </c>
      <c r="C1861" s="180">
        <v>147675</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1817</v>
      </c>
      <c r="C1862" s="180">
        <v>138343</v>
      </c>
      <c r="D1862" s="183">
        <v>45022</v>
      </c>
      <c r="E1862" s="184">
        <v>29.418299999999999</v>
      </c>
      <c r="F1862" s="184">
        <v>24.9556</v>
      </c>
      <c r="G1862" s="184">
        <v>12.046900000000001</v>
      </c>
      <c r="H1862" s="184">
        <v>11.9109</v>
      </c>
      <c r="I1862" s="184">
        <v>9.7048000000000005</v>
      </c>
      <c r="J1862" s="184">
        <v>8.6521000000000008</v>
      </c>
      <c r="K1862" s="184">
        <v>6.6130000000000004</v>
      </c>
      <c r="L1862" s="184">
        <v>6.2834000000000003</v>
      </c>
      <c r="M1862" s="184">
        <v>5.7102000000000004</v>
      </c>
      <c r="N1862" s="184">
        <v>5.0830000000000002</v>
      </c>
      <c r="O1862" s="184">
        <v>4.4368999999999996</v>
      </c>
      <c r="P1862" s="184">
        <v>6.8418999999999999</v>
      </c>
      <c r="Q1862" s="184">
        <v>7.5819999999999999</v>
      </c>
      <c r="R1862" s="184">
        <v>4.2477999999999998</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1818</v>
      </c>
      <c r="C1863" s="180">
        <v>138358</v>
      </c>
      <c r="D1863" s="183">
        <v>45022</v>
      </c>
      <c r="E1863" s="184">
        <v>30.317499999999999</v>
      </c>
      <c r="F1863" s="184">
        <v>25.5411</v>
      </c>
      <c r="G1863" s="184">
        <v>12.7348</v>
      </c>
      <c r="H1863" s="184">
        <v>12.555300000000001</v>
      </c>
      <c r="I1863" s="184">
        <v>10.351699999999999</v>
      </c>
      <c r="J1863" s="184">
        <v>9.2964000000000002</v>
      </c>
      <c r="K1863" s="184">
        <v>7.2519999999999998</v>
      </c>
      <c r="L1863" s="184">
        <v>6.9291</v>
      </c>
      <c r="M1863" s="184">
        <v>6.3628999999999998</v>
      </c>
      <c r="N1863" s="184">
        <v>5.7232000000000003</v>
      </c>
      <c r="O1863" s="184">
        <v>4.984</v>
      </c>
      <c r="P1863" s="184">
        <v>7.2370999999999999</v>
      </c>
      <c r="Q1863" s="184">
        <v>8.1023999999999994</v>
      </c>
      <c r="R1863" s="184">
        <v>4.8239999999999998</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1343</v>
      </c>
      <c r="C1864" s="180">
        <v>119828</v>
      </c>
      <c r="D1864" s="183">
        <v>45022</v>
      </c>
      <c r="E1864" s="184">
        <v>5167.1466</v>
      </c>
      <c r="F1864" s="184">
        <v>22.330500000000001</v>
      </c>
      <c r="G1864" s="184">
        <v>12.8005</v>
      </c>
      <c r="H1864" s="184">
        <v>11.722200000000001</v>
      </c>
      <c r="I1864" s="184">
        <v>10.061299999999999</v>
      </c>
      <c r="J1864" s="184">
        <v>9.3056999999999999</v>
      </c>
      <c r="K1864" s="184">
        <v>7.2111999999999998</v>
      </c>
      <c r="L1864" s="184">
        <v>6.8080999999999996</v>
      </c>
      <c r="M1864" s="184">
        <v>6.2290000000000001</v>
      </c>
      <c r="N1864" s="184">
        <v>5.4420000000000002</v>
      </c>
      <c r="O1864" s="184">
        <v>4.8395000000000001</v>
      </c>
      <c r="P1864" s="184">
        <v>6.0713999999999997</v>
      </c>
      <c r="Q1864" s="184">
        <v>7.1657000000000002</v>
      </c>
      <c r="R1864" s="184">
        <v>4.6092000000000004</v>
      </c>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1344</v>
      </c>
      <c r="C1865" s="180">
        <v>100641</v>
      </c>
      <c r="D1865" s="183">
        <v>45022</v>
      </c>
      <c r="E1865" s="184">
        <v>5103.0303999999996</v>
      </c>
      <c r="F1865" s="184">
        <v>22.1006</v>
      </c>
      <c r="G1865" s="184">
        <v>12.5701</v>
      </c>
      <c r="H1865" s="184">
        <v>11.485200000000001</v>
      </c>
      <c r="I1865" s="184">
        <v>9.827</v>
      </c>
      <c r="J1865" s="184">
        <v>9.0725999999999996</v>
      </c>
      <c r="K1865" s="184">
        <v>6.9897</v>
      </c>
      <c r="L1865" s="184">
        <v>6.6022999999999996</v>
      </c>
      <c r="M1865" s="184">
        <v>6.0270000000000001</v>
      </c>
      <c r="N1865" s="184">
        <v>5.2419000000000002</v>
      </c>
      <c r="O1865" s="184">
        <v>4.6504000000000003</v>
      </c>
      <c r="P1865" s="184">
        <v>5.8973000000000004</v>
      </c>
      <c r="Q1865" s="184">
        <v>7.0576999999999996</v>
      </c>
      <c r="R1865" s="184">
        <v>4.4160000000000004</v>
      </c>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1798</v>
      </c>
      <c r="C1866" s="180">
        <v>149535</v>
      </c>
      <c r="D1866" s="183">
        <v>45022</v>
      </c>
      <c r="E1866" s="184">
        <v>2340.9810000000002</v>
      </c>
      <c r="F1866" s="184">
        <v>20.8675</v>
      </c>
      <c r="G1866" s="184">
        <v>10.5877</v>
      </c>
      <c r="H1866" s="184">
        <v>13.135400000000001</v>
      </c>
      <c r="I1866" s="184">
        <v>9.9428000000000001</v>
      </c>
      <c r="J1866" s="184">
        <v>8.8214000000000006</v>
      </c>
      <c r="K1866" s="184">
        <v>6.4019000000000004</v>
      </c>
      <c r="L1866" s="184">
        <v>5.8413000000000004</v>
      </c>
      <c r="M1866" s="184">
        <v>5.2584</v>
      </c>
      <c r="N1866" s="184">
        <v>4.6174999999999997</v>
      </c>
      <c r="O1866" s="184">
        <v>3.6040999999999999</v>
      </c>
      <c r="P1866" s="184">
        <v>3.5756999999999999</v>
      </c>
      <c r="Q1866" s="184">
        <v>5.7236000000000002</v>
      </c>
      <c r="R1866" s="184">
        <v>3.6848999999999998</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1799</v>
      </c>
      <c r="C1867" s="180">
        <v>149539</v>
      </c>
      <c r="D1867" s="183">
        <v>45022</v>
      </c>
      <c r="E1867" s="184">
        <v>2483.8971999999999</v>
      </c>
      <c r="F1867" s="184">
        <v>22.075900000000001</v>
      </c>
      <c r="G1867" s="184">
        <v>11.7956</v>
      </c>
      <c r="H1867" s="184">
        <v>12.696899999999999</v>
      </c>
      <c r="I1867" s="184">
        <v>10.2241</v>
      </c>
      <c r="J1867" s="184">
        <v>9.6420999999999992</v>
      </c>
      <c r="K1867" s="184">
        <v>7.5262000000000002</v>
      </c>
      <c r="L1867" s="184">
        <v>7.0625</v>
      </c>
      <c r="M1867" s="184">
        <v>6.5206999999999997</v>
      </c>
      <c r="N1867" s="184">
        <v>5.8916000000000004</v>
      </c>
      <c r="O1867" s="184">
        <v>4.6268000000000002</v>
      </c>
      <c r="P1867" s="184">
        <v>4.5403000000000002</v>
      </c>
      <c r="Q1867" s="184">
        <v>6.6226000000000003</v>
      </c>
      <c r="R1867" s="184">
        <v>4.7920999999999996</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1345</v>
      </c>
      <c r="C1868" s="180">
        <v>147440</v>
      </c>
      <c r="D1868" s="183"/>
      <c r="E1868" s="184"/>
      <c r="F1868" s="184"/>
      <c r="G1868" s="184"/>
      <c r="H1868" s="184"/>
      <c r="I1868" s="184"/>
      <c r="J1868" s="184"/>
      <c r="K1868" s="184"/>
      <c r="L1868" s="184"/>
      <c r="M1868" s="184"/>
      <c r="N1868" s="184"/>
      <c r="O1868" s="184"/>
      <c r="P1868" s="184"/>
      <c r="Q1868" s="184"/>
      <c r="R1868" s="184"/>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1346</v>
      </c>
      <c r="C1869" s="180">
        <v>147425</v>
      </c>
      <c r="D1869" s="183"/>
      <c r="E1869" s="184"/>
      <c r="F1869" s="184"/>
      <c r="G1869" s="184"/>
      <c r="H1869" s="184"/>
      <c r="I1869" s="184"/>
      <c r="J1869" s="184"/>
      <c r="K1869" s="184"/>
      <c r="L1869" s="184"/>
      <c r="M1869" s="184"/>
      <c r="N1869" s="184"/>
      <c r="O1869" s="184"/>
      <c r="P1869" s="184"/>
      <c r="Q1869" s="184"/>
      <c r="R1869" s="184"/>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1347</v>
      </c>
      <c r="C1870" s="180">
        <v>146075</v>
      </c>
      <c r="D1870" s="183">
        <v>45022</v>
      </c>
      <c r="E1870" s="184">
        <v>12.6031</v>
      </c>
      <c r="F1870" s="184">
        <v>25.2136</v>
      </c>
      <c r="G1870" s="184">
        <v>13.1432</v>
      </c>
      <c r="H1870" s="184">
        <v>13.6889</v>
      </c>
      <c r="I1870" s="184">
        <v>10.968400000000001</v>
      </c>
      <c r="J1870" s="184">
        <v>9.8823000000000008</v>
      </c>
      <c r="K1870" s="184">
        <v>7.4886999999999997</v>
      </c>
      <c r="L1870" s="184">
        <v>7.0330000000000004</v>
      </c>
      <c r="M1870" s="184">
        <v>6.4482999999999997</v>
      </c>
      <c r="N1870" s="184">
        <v>5.7689000000000004</v>
      </c>
      <c r="O1870" s="184">
        <v>4.9527999999999999</v>
      </c>
      <c r="P1870" s="184"/>
      <c r="Q1870" s="184">
        <v>5.6555</v>
      </c>
      <c r="R1870" s="184">
        <v>4.9223999999999997</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1348</v>
      </c>
      <c r="C1871" s="180">
        <v>146070</v>
      </c>
      <c r="D1871" s="183">
        <v>45022</v>
      </c>
      <c r="E1871" s="184">
        <v>12.216799999999999</v>
      </c>
      <c r="F1871" s="184">
        <v>24.2163</v>
      </c>
      <c r="G1871" s="184">
        <v>12.261900000000001</v>
      </c>
      <c r="H1871" s="184">
        <v>12.4702</v>
      </c>
      <c r="I1871" s="184">
        <v>9.8752999999999993</v>
      </c>
      <c r="J1871" s="184">
        <v>8.8752999999999993</v>
      </c>
      <c r="K1871" s="184">
        <v>6.5372000000000003</v>
      </c>
      <c r="L1871" s="184">
        <v>6.1292</v>
      </c>
      <c r="M1871" s="184">
        <v>5.5662000000000003</v>
      </c>
      <c r="N1871" s="184">
        <v>4.8977000000000004</v>
      </c>
      <c r="O1871" s="184">
        <v>4.1436999999999999</v>
      </c>
      <c r="P1871" s="184"/>
      <c r="Q1871" s="184">
        <v>4.8762999999999996</v>
      </c>
      <c r="R1871" s="184">
        <v>4.0926999999999998</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1349</v>
      </c>
      <c r="C1872" s="180">
        <v>120746</v>
      </c>
      <c r="D1872" s="183">
        <v>45022</v>
      </c>
      <c r="E1872" s="184">
        <v>3854.3656999999998</v>
      </c>
      <c r="F1872" s="184">
        <v>22.842099999999999</v>
      </c>
      <c r="G1872" s="184">
        <v>12.003399999999999</v>
      </c>
      <c r="H1872" s="184">
        <v>12.367900000000001</v>
      </c>
      <c r="I1872" s="184">
        <v>10.2232</v>
      </c>
      <c r="J1872" s="184">
        <v>9.4982000000000006</v>
      </c>
      <c r="K1872" s="184">
        <v>7.2853000000000003</v>
      </c>
      <c r="L1872" s="184">
        <v>6.8478000000000003</v>
      </c>
      <c r="M1872" s="184">
        <v>6.3132000000000001</v>
      </c>
      <c r="N1872" s="184">
        <v>5.6192000000000002</v>
      </c>
      <c r="O1872" s="184">
        <v>5.9622999999999999</v>
      </c>
      <c r="P1872" s="184">
        <v>5.7176</v>
      </c>
      <c r="Q1872" s="184">
        <v>7.4255000000000004</v>
      </c>
      <c r="R1872" s="184">
        <v>6.2180999999999997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1350</v>
      </c>
      <c r="C1873" s="180">
        <v>102532</v>
      </c>
      <c r="D1873" s="183">
        <v>45022</v>
      </c>
      <c r="E1873" s="184">
        <v>3638.5778</v>
      </c>
      <c r="F1873" s="184">
        <v>22.3215</v>
      </c>
      <c r="G1873" s="184">
        <v>11.4831</v>
      </c>
      <c r="H1873" s="184">
        <v>11.8467</v>
      </c>
      <c r="I1873" s="184">
        <v>9.7012</v>
      </c>
      <c r="J1873" s="184">
        <v>8.9741</v>
      </c>
      <c r="K1873" s="184">
        <v>6.7563000000000004</v>
      </c>
      <c r="L1873" s="184">
        <v>6.3108000000000004</v>
      </c>
      <c r="M1873" s="184">
        <v>5.7695999999999996</v>
      </c>
      <c r="N1873" s="184">
        <v>5.0591999999999997</v>
      </c>
      <c r="O1873" s="184">
        <v>5.3921999999999999</v>
      </c>
      <c r="P1873" s="184">
        <v>5.1425999999999998</v>
      </c>
      <c r="Q1873" s="184">
        <v>6.8057999999999996</v>
      </c>
      <c r="R1873" s="184">
        <v>5.6329000000000002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1809</v>
      </c>
      <c r="C1874" s="180">
        <v>147311</v>
      </c>
      <c r="D1874" s="183">
        <v>45022</v>
      </c>
      <c r="E1874" s="184">
        <v>1202.7131999999999</v>
      </c>
      <c r="F1874" s="184">
        <v>21.483899999999998</v>
      </c>
      <c r="G1874" s="184">
        <v>10.9382</v>
      </c>
      <c r="H1874" s="184">
        <v>11.2279</v>
      </c>
      <c r="I1874" s="184">
        <v>9.3533000000000008</v>
      </c>
      <c r="J1874" s="184">
        <v>9.0018999999999991</v>
      </c>
      <c r="K1874" s="184">
        <v>7.0865999999999998</v>
      </c>
      <c r="L1874" s="184">
        <v>6.7835000000000001</v>
      </c>
      <c r="M1874" s="184">
        <v>6.1337000000000002</v>
      </c>
      <c r="N1874" s="184">
        <v>5.5461</v>
      </c>
      <c r="O1874" s="184">
        <v>4.5518999999999998</v>
      </c>
      <c r="P1874" s="184"/>
      <c r="Q1874" s="184">
        <v>4.9298999999999999</v>
      </c>
      <c r="R1874" s="184">
        <v>4.7335000000000003</v>
      </c>
    </row>
    <row r="1875" spans="1:34" x14ac:dyDescent="0.3">
      <c r="A1875" s="180" t="s">
        <v>1304</v>
      </c>
      <c r="B1875" s="180" t="s">
        <v>1810</v>
      </c>
      <c r="C1875" s="180">
        <v>147307</v>
      </c>
      <c r="D1875" s="183">
        <v>45022</v>
      </c>
      <c r="E1875" s="184">
        <v>1176.6543999999999</v>
      </c>
      <c r="F1875" s="184">
        <v>20.829499999999999</v>
      </c>
      <c r="G1875" s="184">
        <v>10.2743</v>
      </c>
      <c r="H1875" s="184">
        <v>10.565799999999999</v>
      </c>
      <c r="I1875" s="184">
        <v>8.6907999999999994</v>
      </c>
      <c r="J1875" s="184">
        <v>8.3369</v>
      </c>
      <c r="K1875" s="184">
        <v>6.4313000000000002</v>
      </c>
      <c r="L1875" s="184">
        <v>6.1140999999999996</v>
      </c>
      <c r="M1875" s="184">
        <v>5.4385000000000003</v>
      </c>
      <c r="N1875" s="184">
        <v>4.8364000000000003</v>
      </c>
      <c r="O1875" s="184">
        <v>3.9546999999999999</v>
      </c>
      <c r="P1875" s="184"/>
      <c r="Q1875" s="184">
        <v>4.3323999999999998</v>
      </c>
      <c r="R1875" s="184">
        <v>4.0968</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5" t="s">
        <v>27</v>
      </c>
      <c r="B1876" s="180"/>
      <c r="C1876" s="180"/>
      <c r="D1876" s="180"/>
      <c r="E1876" s="180"/>
      <c r="F1876" s="186">
        <v>22.854285714285723</v>
      </c>
      <c r="G1876" s="186">
        <v>12.095977551020406</v>
      </c>
      <c r="H1876" s="186">
        <v>12.038265306122449</v>
      </c>
      <c r="I1876" s="186">
        <v>9.8586040816326541</v>
      </c>
      <c r="J1876" s="186">
        <v>9.0762183673469394</v>
      </c>
      <c r="K1876" s="186">
        <v>6.9935632653061237</v>
      </c>
      <c r="L1876" s="186">
        <v>6.6020612244897974</v>
      </c>
      <c r="M1876" s="186">
        <v>6.0512734693877546</v>
      </c>
      <c r="N1876" s="186">
        <v>5.3835163265306134</v>
      </c>
      <c r="O1876" s="186">
        <v>4.7367723404255315</v>
      </c>
      <c r="P1876" s="186">
        <v>5.428924137931034</v>
      </c>
      <c r="Q1876" s="186">
        <v>6.2281999999999993</v>
      </c>
      <c r="R1876" s="186">
        <v>4.6658265306122448</v>
      </c>
      <c r="T1876" s="106"/>
      <c r="U1876" s="107"/>
      <c r="V1876" s="107"/>
      <c r="W1876" s="107"/>
      <c r="X1876" s="107"/>
      <c r="Y1876" s="107"/>
      <c r="Z1876" s="107"/>
      <c r="AA1876" s="107"/>
      <c r="AB1876" s="107"/>
      <c r="AC1876" s="107"/>
      <c r="AD1876" s="107"/>
      <c r="AE1876" s="107"/>
      <c r="AF1876" s="107"/>
      <c r="AG1876" s="107"/>
      <c r="AH1876" s="107"/>
    </row>
    <row r="1877" spans="1:34" x14ac:dyDescent="0.3">
      <c r="A1877" s="185" t="s">
        <v>407</v>
      </c>
      <c r="B1877" s="180"/>
      <c r="C1877" s="180"/>
      <c r="D1877" s="180"/>
      <c r="E1877" s="180"/>
      <c r="F1877" s="186">
        <v>22.6403</v>
      </c>
      <c r="G1877" s="186">
        <v>12.061999999999999</v>
      </c>
      <c r="H1877" s="186">
        <v>12.3123</v>
      </c>
      <c r="I1877" s="186">
        <v>10.0433</v>
      </c>
      <c r="J1877" s="186">
        <v>9.1869999999999994</v>
      </c>
      <c r="K1877" s="186">
        <v>7.0948000000000002</v>
      </c>
      <c r="L1877" s="186">
        <v>6.6806999999999999</v>
      </c>
      <c r="M1877" s="186">
        <v>6.1021999999999998</v>
      </c>
      <c r="N1877" s="186">
        <v>5.4095000000000004</v>
      </c>
      <c r="O1877" s="186">
        <v>4.6921999999999997</v>
      </c>
      <c r="P1877" s="186">
        <v>5.7130000000000001</v>
      </c>
      <c r="Q1877" s="186">
        <v>6.6226000000000003</v>
      </c>
      <c r="R1877" s="186">
        <v>4.6512000000000002</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82" t="s">
        <v>387</v>
      </c>
      <c r="B1879" s="182"/>
      <c r="C1879" s="182"/>
      <c r="D1879" s="182"/>
      <c r="E1879" s="182"/>
      <c r="F1879" s="182"/>
      <c r="G1879" s="182"/>
      <c r="H1879" s="182"/>
      <c r="I1879" s="182"/>
      <c r="J1879" s="182"/>
      <c r="K1879" s="182"/>
      <c r="L1879" s="182"/>
      <c r="M1879" s="182"/>
      <c r="N1879" s="182"/>
      <c r="O1879" s="182"/>
      <c r="P1879" s="182"/>
      <c r="Q1879" s="182"/>
      <c r="R1879" s="182"/>
      <c r="T1879" s="106"/>
      <c r="U1879" s="107"/>
      <c r="V1879" s="107"/>
      <c r="W1879" s="107"/>
      <c r="X1879" s="107"/>
      <c r="Y1879" s="107"/>
      <c r="Z1879" s="107"/>
      <c r="AA1879" s="107"/>
      <c r="AB1879" s="107"/>
      <c r="AC1879" s="107"/>
      <c r="AD1879" s="107"/>
      <c r="AE1879" s="107"/>
      <c r="AF1879" s="107"/>
      <c r="AG1879" s="107"/>
      <c r="AH1879" s="107"/>
    </row>
    <row r="1880" spans="1:34" x14ac:dyDescent="0.3">
      <c r="A1880" s="180" t="s">
        <v>380</v>
      </c>
      <c r="B1880" s="180" t="s">
        <v>30</v>
      </c>
      <c r="C1880" s="180">
        <v>108167</v>
      </c>
      <c r="D1880" s="183">
        <v>45022</v>
      </c>
      <c r="E1880" s="184">
        <v>73.128299999999996</v>
      </c>
      <c r="F1880" s="184">
        <v>0.56889999999999996</v>
      </c>
      <c r="G1880" s="184">
        <v>1.1687000000000001</v>
      </c>
      <c r="H1880" s="184">
        <v>3.9355000000000002</v>
      </c>
      <c r="I1880" s="184">
        <v>3.7414999999999998</v>
      </c>
      <c r="J1880" s="184">
        <v>4.4499999999999998E-2</v>
      </c>
      <c r="K1880" s="184">
        <v>-0.85099999999999998</v>
      </c>
      <c r="L1880" s="184">
        <v>1.3011999999999999</v>
      </c>
      <c r="M1880" s="184">
        <v>14.456099999999999</v>
      </c>
      <c r="N1880" s="184">
        <v>0.33900000000000002</v>
      </c>
      <c r="O1880" s="184">
        <v>32.285299999999999</v>
      </c>
      <c r="P1880" s="184">
        <v>2.8736999999999999</v>
      </c>
      <c r="Q1880" s="184">
        <v>14.148199999999999</v>
      </c>
      <c r="R1880" s="184">
        <v>10.494199999999999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80" t="s">
        <v>380</v>
      </c>
      <c r="B1881" s="180" t="s">
        <v>11</v>
      </c>
      <c r="C1881" s="180">
        <v>119659</v>
      </c>
      <c r="D1881" s="183">
        <v>45022</v>
      </c>
      <c r="E1881" s="184">
        <v>80.734499999999997</v>
      </c>
      <c r="F1881" s="184">
        <v>0.57130000000000003</v>
      </c>
      <c r="G1881" s="184">
        <v>1.1757</v>
      </c>
      <c r="H1881" s="184">
        <v>3.9535999999999998</v>
      </c>
      <c r="I1881" s="184">
        <v>3.7713000000000001</v>
      </c>
      <c r="J1881" s="184">
        <v>0.11269999999999999</v>
      </c>
      <c r="K1881" s="184">
        <v>-0.63749999999999996</v>
      </c>
      <c r="L1881" s="184">
        <v>1.7524</v>
      </c>
      <c r="M1881" s="184">
        <v>15.2334</v>
      </c>
      <c r="N1881" s="184">
        <v>1.2622</v>
      </c>
      <c r="O1881" s="184">
        <v>33.562800000000003</v>
      </c>
      <c r="P1881" s="184">
        <v>3.9457</v>
      </c>
      <c r="Q1881" s="184">
        <v>15.471500000000001</v>
      </c>
      <c r="R1881" s="184">
        <v>11.514099999999999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80" t="s">
        <v>380</v>
      </c>
      <c r="B1882" s="180" t="s">
        <v>2078</v>
      </c>
      <c r="C1882" s="180">
        <v>118481</v>
      </c>
      <c r="D1882" s="183">
        <v>45022</v>
      </c>
      <c r="E1882" s="184">
        <v>101.521</v>
      </c>
      <c r="F1882" s="184">
        <v>0.1391</v>
      </c>
      <c r="G1882" s="184">
        <v>0.3241</v>
      </c>
      <c r="H1882" s="184">
        <v>1.8163</v>
      </c>
      <c r="I1882" s="184">
        <v>1.2748999999999999</v>
      </c>
      <c r="J1882" s="184">
        <v>-0.91069999999999995</v>
      </c>
      <c r="K1882" s="184">
        <v>-1.0333000000000001</v>
      </c>
      <c r="L1882" s="184">
        <v>0.2964</v>
      </c>
      <c r="M1882" s="184">
        <v>13.077500000000001</v>
      </c>
      <c r="N1882" s="184">
        <v>1.5311999999999999</v>
      </c>
      <c r="O1882" s="184">
        <v>48.87</v>
      </c>
      <c r="P1882" s="184">
        <v>11.3422</v>
      </c>
      <c r="Q1882" s="184">
        <v>16.1191</v>
      </c>
      <c r="R1882" s="184">
        <v>19.636299999999999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80" t="s">
        <v>380</v>
      </c>
      <c r="B1883" s="180" t="s">
        <v>2079</v>
      </c>
      <c r="C1883" s="180">
        <v>108909</v>
      </c>
      <c r="D1883" s="183">
        <v>45022</v>
      </c>
      <c r="E1883" s="184">
        <v>91.744</v>
      </c>
      <c r="F1883" s="184">
        <v>0.13639999999999999</v>
      </c>
      <c r="G1883" s="184">
        <v>0.316</v>
      </c>
      <c r="H1883" s="184">
        <v>1.7929999999999999</v>
      </c>
      <c r="I1883" s="184">
        <v>1.2347999999999999</v>
      </c>
      <c r="J1883" s="184">
        <v>-0.99819999999999998</v>
      </c>
      <c r="K1883" s="184">
        <v>-1.2931999999999999</v>
      </c>
      <c r="L1883" s="184">
        <v>-0.24790000000000001</v>
      </c>
      <c r="M1883" s="184">
        <v>12.142799999999999</v>
      </c>
      <c r="N1883" s="184">
        <v>0.4093</v>
      </c>
      <c r="O1883" s="184">
        <v>47.256500000000003</v>
      </c>
      <c r="P1883" s="184">
        <v>10.125999999999999</v>
      </c>
      <c r="Q1883" s="184">
        <v>15.821</v>
      </c>
      <c r="R1883" s="184">
        <v>18.340900000000001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1704</v>
      </c>
      <c r="C1884" s="180">
        <v>148595</v>
      </c>
      <c r="D1884" s="183">
        <v>45022</v>
      </c>
      <c r="E1884" s="184">
        <v>13.613</v>
      </c>
      <c r="F1884" s="184">
        <v>3.6700000000000003E-2</v>
      </c>
      <c r="G1884" s="184">
        <v>0.7177</v>
      </c>
      <c r="H1884" s="184">
        <v>2.3765000000000001</v>
      </c>
      <c r="I1884" s="184">
        <v>2.5461</v>
      </c>
      <c r="J1884" s="184">
        <v>0.57630000000000003</v>
      </c>
      <c r="K1884" s="184">
        <v>2.1537000000000002</v>
      </c>
      <c r="L1884" s="184">
        <v>3.4108000000000001</v>
      </c>
      <c r="M1884" s="184">
        <v>12.821199999999999</v>
      </c>
      <c r="N1884" s="184">
        <v>2.2227000000000001</v>
      </c>
      <c r="O1884" s="184"/>
      <c r="P1884" s="184"/>
      <c r="Q1884" s="184">
        <v>14.2155</v>
      </c>
      <c r="R1884" s="184">
        <v>10.3261</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1705</v>
      </c>
      <c r="C1885" s="180">
        <v>148594</v>
      </c>
      <c r="D1885" s="183">
        <v>45022</v>
      </c>
      <c r="E1885" s="184">
        <v>13.375999999999999</v>
      </c>
      <c r="F1885" s="184">
        <v>3.7400000000000003E-2</v>
      </c>
      <c r="G1885" s="184">
        <v>0.71530000000000005</v>
      </c>
      <c r="H1885" s="184">
        <v>2.3569</v>
      </c>
      <c r="I1885" s="184">
        <v>2.5217000000000001</v>
      </c>
      <c r="J1885" s="184">
        <v>0.51849999999999996</v>
      </c>
      <c r="K1885" s="184">
        <v>1.9668000000000001</v>
      </c>
      <c r="L1885" s="184">
        <v>3.0270000000000001</v>
      </c>
      <c r="M1885" s="184">
        <v>12.177099999999999</v>
      </c>
      <c r="N1885" s="184">
        <v>1.4562999999999999</v>
      </c>
      <c r="O1885" s="184"/>
      <c r="P1885" s="184"/>
      <c r="Q1885" s="184">
        <v>13.3543</v>
      </c>
      <c r="R1885" s="184">
        <v>9.4986999999999995</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31</v>
      </c>
      <c r="C1886" s="180">
        <v>101764</v>
      </c>
      <c r="D1886" s="183">
        <v>45022</v>
      </c>
      <c r="E1886" s="184">
        <v>439.43799999999999</v>
      </c>
      <c r="F1886" s="184">
        <v>0.34760000000000002</v>
      </c>
      <c r="G1886" s="184">
        <v>0.80379999999999996</v>
      </c>
      <c r="H1886" s="184">
        <v>2.5392000000000001</v>
      </c>
      <c r="I1886" s="184">
        <v>2.1055999999999999</v>
      </c>
      <c r="J1886" s="184">
        <v>-0.56430000000000002</v>
      </c>
      <c r="K1886" s="184">
        <v>-2.1648999999999998</v>
      </c>
      <c r="L1886" s="184">
        <v>0.30909999999999999</v>
      </c>
      <c r="M1886" s="184">
        <v>11.889699999999999</v>
      </c>
      <c r="N1886" s="184">
        <v>-0.51500000000000001</v>
      </c>
      <c r="O1886" s="184">
        <v>32.774900000000002</v>
      </c>
      <c r="P1886" s="184">
        <v>8.5221999999999998</v>
      </c>
      <c r="Q1886" s="184">
        <v>13.8346</v>
      </c>
      <c r="R1886" s="184">
        <v>12.491899999999999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12</v>
      </c>
      <c r="C1887" s="180">
        <v>118935</v>
      </c>
      <c r="D1887" s="183">
        <v>45022</v>
      </c>
      <c r="E1887" s="184">
        <v>481.49099999999999</v>
      </c>
      <c r="F1887" s="184">
        <v>0.34989999999999999</v>
      </c>
      <c r="G1887" s="184">
        <v>0.81110000000000004</v>
      </c>
      <c r="H1887" s="184">
        <v>2.5588000000000002</v>
      </c>
      <c r="I1887" s="184">
        <v>2.1398000000000001</v>
      </c>
      <c r="J1887" s="184">
        <v>-0.4919</v>
      </c>
      <c r="K1887" s="184">
        <v>-1.9373</v>
      </c>
      <c r="L1887" s="184">
        <v>0.77969999999999995</v>
      </c>
      <c r="M1887" s="184">
        <v>12.681100000000001</v>
      </c>
      <c r="N1887" s="184">
        <v>0.41670000000000001</v>
      </c>
      <c r="O1887" s="184">
        <v>34.016199999999998</v>
      </c>
      <c r="P1887" s="184">
        <v>9.6300000000000008</v>
      </c>
      <c r="Q1887" s="184">
        <v>14.7925</v>
      </c>
      <c r="R1887" s="184">
        <v>13.552</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1980</v>
      </c>
      <c r="C1888" s="180">
        <v>151113</v>
      </c>
      <c r="D1888" s="183">
        <v>45022</v>
      </c>
      <c r="E1888" s="184">
        <v>66.593699999999998</v>
      </c>
      <c r="F1888" s="184">
        <v>0.22470000000000001</v>
      </c>
      <c r="G1888" s="184">
        <v>0.50860000000000005</v>
      </c>
      <c r="H1888" s="184">
        <v>2.4224000000000001</v>
      </c>
      <c r="I1888" s="184">
        <v>2.0089999999999999</v>
      </c>
      <c r="J1888" s="184">
        <v>-0.70189999999999997</v>
      </c>
      <c r="K1888" s="184">
        <v>0.62619999999999998</v>
      </c>
      <c r="L1888" s="184">
        <v>5.8387000000000002</v>
      </c>
      <c r="M1888" s="184">
        <v>19.290099999999999</v>
      </c>
      <c r="N1888" s="184">
        <v>4.1730999999999998</v>
      </c>
      <c r="O1888" s="184">
        <v>38.549599999999998</v>
      </c>
      <c r="P1888" s="184">
        <v>11.514699999999999</v>
      </c>
      <c r="Q1888" s="184">
        <v>17.903400000000001</v>
      </c>
      <c r="R1888" s="184">
        <v>16.364999999999998</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1981</v>
      </c>
      <c r="C1889" s="180">
        <v>151110</v>
      </c>
      <c r="D1889" s="183">
        <v>45022</v>
      </c>
      <c r="E1889" s="184">
        <v>60.9754</v>
      </c>
      <c r="F1889" s="184">
        <v>0.22209999999999999</v>
      </c>
      <c r="G1889" s="184">
        <v>0.50060000000000004</v>
      </c>
      <c r="H1889" s="184">
        <v>2.4009999999999998</v>
      </c>
      <c r="I1889" s="184">
        <v>1.9706999999999999</v>
      </c>
      <c r="J1889" s="184">
        <v>-0.78459999999999996</v>
      </c>
      <c r="K1889" s="184">
        <v>0.38</v>
      </c>
      <c r="L1889" s="184">
        <v>5.3243</v>
      </c>
      <c r="M1889" s="184">
        <v>18.421800000000001</v>
      </c>
      <c r="N1889" s="184">
        <v>3.1663000000000001</v>
      </c>
      <c r="O1889" s="184">
        <v>37.220399999999998</v>
      </c>
      <c r="P1889" s="184">
        <v>10.452299999999999</v>
      </c>
      <c r="Q1889" s="184">
        <v>14.619899999999999</v>
      </c>
      <c r="R1889" s="184">
        <v>15.244199999999999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32</v>
      </c>
      <c r="C1890" s="180">
        <v>102594</v>
      </c>
      <c r="D1890" s="183">
        <v>45022</v>
      </c>
      <c r="E1890" s="184">
        <v>276.58999999999997</v>
      </c>
      <c r="F1890" s="184">
        <v>0.2283</v>
      </c>
      <c r="G1890" s="184">
        <v>0.46129999999999999</v>
      </c>
      <c r="H1890" s="184">
        <v>2.1720999999999999</v>
      </c>
      <c r="I1890" s="184">
        <v>1.8109999999999999</v>
      </c>
      <c r="J1890" s="184">
        <v>-0.98089999999999999</v>
      </c>
      <c r="K1890" s="184">
        <v>-0.39610000000000001</v>
      </c>
      <c r="L1890" s="184">
        <v>5.4680999999999997</v>
      </c>
      <c r="M1890" s="184">
        <v>16.1265</v>
      </c>
      <c r="N1890" s="184">
        <v>5.4238</v>
      </c>
      <c r="O1890" s="184">
        <v>39.113100000000003</v>
      </c>
      <c r="P1890" s="184">
        <v>14.337899999999999</v>
      </c>
      <c r="Q1890" s="184">
        <v>19.4849</v>
      </c>
      <c r="R1890" s="184">
        <v>19.2286</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13</v>
      </c>
      <c r="C1891" s="180">
        <v>120323</v>
      </c>
      <c r="D1891" s="183">
        <v>45022</v>
      </c>
      <c r="E1891" s="184">
        <v>300.25</v>
      </c>
      <c r="F1891" s="184">
        <v>0.2303</v>
      </c>
      <c r="G1891" s="184">
        <v>0.46850000000000003</v>
      </c>
      <c r="H1891" s="184">
        <v>2.1848999999999998</v>
      </c>
      <c r="I1891" s="184">
        <v>1.8280000000000001</v>
      </c>
      <c r="J1891" s="184">
        <v>-0.94030000000000002</v>
      </c>
      <c r="K1891" s="184">
        <v>-0.26900000000000002</v>
      </c>
      <c r="L1891" s="184">
        <v>5.7404000000000002</v>
      </c>
      <c r="M1891" s="184">
        <v>16.5748</v>
      </c>
      <c r="N1891" s="184">
        <v>5.9793000000000003</v>
      </c>
      <c r="O1891" s="184">
        <v>39.875799999999998</v>
      </c>
      <c r="P1891" s="184">
        <v>15.035500000000001</v>
      </c>
      <c r="Q1891" s="184">
        <v>17.362100000000002</v>
      </c>
      <c r="R1891" s="184">
        <v>19.8871</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14</v>
      </c>
      <c r="C1892" s="180">
        <v>144455</v>
      </c>
      <c r="D1892" s="183">
        <v>45022</v>
      </c>
      <c r="E1892" s="184">
        <v>16.510000000000002</v>
      </c>
      <c r="F1892" s="184">
        <v>0.30380000000000001</v>
      </c>
      <c r="G1892" s="184">
        <v>0.67069999999999996</v>
      </c>
      <c r="H1892" s="184">
        <v>2.738</v>
      </c>
      <c r="I1892" s="184">
        <v>2.2290999999999999</v>
      </c>
      <c r="J1892" s="184">
        <v>-2.4807999999999999</v>
      </c>
      <c r="K1892" s="184">
        <v>-3.6756000000000002</v>
      </c>
      <c r="L1892" s="184">
        <v>0.2429</v>
      </c>
      <c r="M1892" s="184">
        <v>9.4101999999999997</v>
      </c>
      <c r="N1892" s="184">
        <v>-2.5384000000000002</v>
      </c>
      <c r="O1892" s="184">
        <v>29.9344</v>
      </c>
      <c r="P1892" s="184"/>
      <c r="Q1892" s="184">
        <v>11.4367</v>
      </c>
      <c r="R1892" s="184">
        <v>10.9168</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33</v>
      </c>
      <c r="C1893" s="180">
        <v>144453</v>
      </c>
      <c r="D1893" s="183">
        <v>45022</v>
      </c>
      <c r="E1893" s="184">
        <v>15.71</v>
      </c>
      <c r="F1893" s="184">
        <v>0.25530000000000003</v>
      </c>
      <c r="G1893" s="184">
        <v>0.70509999999999995</v>
      </c>
      <c r="H1893" s="184">
        <v>2.6797</v>
      </c>
      <c r="I1893" s="184">
        <v>2.1456</v>
      </c>
      <c r="J1893" s="184">
        <v>-2.4828999999999999</v>
      </c>
      <c r="K1893" s="184">
        <v>-3.8555999999999999</v>
      </c>
      <c r="L1893" s="184">
        <v>-0.19059999999999999</v>
      </c>
      <c r="M1893" s="184">
        <v>8.7196999999999996</v>
      </c>
      <c r="N1893" s="184">
        <v>-3.3231000000000002</v>
      </c>
      <c r="O1893" s="184">
        <v>28.958600000000001</v>
      </c>
      <c r="P1893" s="184"/>
      <c r="Q1893" s="184">
        <v>10.2477</v>
      </c>
      <c r="R1893" s="184">
        <v>10.014699999999999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16</v>
      </c>
      <c r="C1894" s="180">
        <v>135341</v>
      </c>
      <c r="D1894" s="183">
        <v>45022</v>
      </c>
      <c r="E1894" s="184">
        <v>19.386299999999999</v>
      </c>
      <c r="F1894" s="184">
        <v>0.36759999999999998</v>
      </c>
      <c r="G1894" s="184">
        <v>1.2021999999999999</v>
      </c>
      <c r="H1894" s="184">
        <v>2.8571</v>
      </c>
      <c r="I1894" s="184">
        <v>2.8035999999999999</v>
      </c>
      <c r="J1894" s="184">
        <v>-0.84089999999999998</v>
      </c>
      <c r="K1894" s="184">
        <v>-2.4514999999999998</v>
      </c>
      <c r="L1894" s="184">
        <v>0.50290000000000001</v>
      </c>
      <c r="M1894" s="184">
        <v>9.0128000000000004</v>
      </c>
      <c r="N1894" s="184">
        <v>-0.78</v>
      </c>
      <c r="O1894" s="184">
        <v>28.415400000000002</v>
      </c>
      <c r="P1894" s="184">
        <v>6.3376000000000001</v>
      </c>
      <c r="Q1894" s="184">
        <v>9.1214999999999993</v>
      </c>
      <c r="R1894" s="184">
        <v>10.6883</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35</v>
      </c>
      <c r="C1895" s="180">
        <v>135343</v>
      </c>
      <c r="D1895" s="183">
        <v>45022</v>
      </c>
      <c r="E1895" s="184">
        <v>16.7713</v>
      </c>
      <c r="F1895" s="184">
        <v>0.36259999999999998</v>
      </c>
      <c r="G1895" s="184">
        <v>1.1874</v>
      </c>
      <c r="H1895" s="184">
        <v>2.8170000000000002</v>
      </c>
      <c r="I1895" s="184">
        <v>2.7332000000000001</v>
      </c>
      <c r="J1895" s="184">
        <v>-0.99239999999999995</v>
      </c>
      <c r="K1895" s="184">
        <v>-2.8832</v>
      </c>
      <c r="L1895" s="184">
        <v>-0.38729999999999998</v>
      </c>
      <c r="M1895" s="184">
        <v>7.5675999999999997</v>
      </c>
      <c r="N1895" s="184">
        <v>-2.5314999999999999</v>
      </c>
      <c r="O1895" s="184">
        <v>25.895399999999999</v>
      </c>
      <c r="P1895" s="184">
        <v>4.4947999999999997</v>
      </c>
      <c r="Q1895" s="184">
        <v>7.0563000000000002</v>
      </c>
      <c r="R1895" s="184">
        <v>8.7322000000000006</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36</v>
      </c>
      <c r="C1896" s="180">
        <v>100254</v>
      </c>
      <c r="D1896" s="183">
        <v>45022</v>
      </c>
      <c r="E1896" s="184">
        <v>440.20001716473502</v>
      </c>
      <c r="F1896" s="184">
        <v>0.5101</v>
      </c>
      <c r="G1896" s="184">
        <v>0.72989999999999999</v>
      </c>
      <c r="H1896" s="184">
        <v>2.1375999999999999</v>
      </c>
      <c r="I1896" s="184">
        <v>2.2012999999999998</v>
      </c>
      <c r="J1896" s="184">
        <v>-1.2318</v>
      </c>
      <c r="K1896" s="184">
        <v>0.52990000000000004</v>
      </c>
      <c r="L1896" s="184">
        <v>7.4842000000000004</v>
      </c>
      <c r="M1896" s="184">
        <v>17.800699999999999</v>
      </c>
      <c r="N1896" s="184">
        <v>4.7050000000000001</v>
      </c>
      <c r="O1896" s="184">
        <v>33.819600000000001</v>
      </c>
      <c r="P1896" s="184">
        <v>11.214399999999999</v>
      </c>
      <c r="Q1896" s="184">
        <v>15.7601</v>
      </c>
      <c r="R1896" s="184">
        <v>13.9099</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17</v>
      </c>
      <c r="C1897" s="180">
        <v>120486</v>
      </c>
      <c r="D1897" s="183">
        <v>45022</v>
      </c>
      <c r="E1897" s="184">
        <v>59.751800000000003</v>
      </c>
      <c r="F1897" s="184">
        <v>0.51200000000000001</v>
      </c>
      <c r="G1897" s="184">
        <v>0.73540000000000005</v>
      </c>
      <c r="H1897" s="184">
        <v>2.1524000000000001</v>
      </c>
      <c r="I1897" s="184">
        <v>2.2269000000000001</v>
      </c>
      <c r="J1897" s="184">
        <v>-1.1777</v>
      </c>
      <c r="K1897" s="184">
        <v>0.69110000000000005</v>
      </c>
      <c r="L1897" s="184">
        <v>7.8299000000000003</v>
      </c>
      <c r="M1897" s="184">
        <v>18.398</v>
      </c>
      <c r="N1897" s="184">
        <v>5.4139999999999997</v>
      </c>
      <c r="O1897" s="184">
        <v>34.701500000000003</v>
      </c>
      <c r="P1897" s="184">
        <v>11.943899999999999</v>
      </c>
      <c r="Q1897" s="184">
        <v>14.802</v>
      </c>
      <c r="R1897" s="184">
        <v>14.6645</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38</v>
      </c>
      <c r="C1898" s="180">
        <v>103085</v>
      </c>
      <c r="D1898" s="183">
        <v>45022</v>
      </c>
      <c r="E1898" s="184">
        <v>122.6998</v>
      </c>
      <c r="F1898" s="184">
        <v>0.40010000000000001</v>
      </c>
      <c r="G1898" s="184">
        <v>1.0275000000000001</v>
      </c>
      <c r="H1898" s="184">
        <v>2.7667000000000002</v>
      </c>
      <c r="I1898" s="184">
        <v>2.3132000000000001</v>
      </c>
      <c r="J1898" s="184">
        <v>-1.3165</v>
      </c>
      <c r="K1898" s="184">
        <v>-3.1810999999999998</v>
      </c>
      <c r="L1898" s="184">
        <v>-2.0821999999999998</v>
      </c>
      <c r="M1898" s="184">
        <v>9.7692999999999994</v>
      </c>
      <c r="N1898" s="184">
        <v>-2.6814</v>
      </c>
      <c r="O1898" s="184">
        <v>34.341900000000003</v>
      </c>
      <c r="P1898" s="184">
        <v>10.9855</v>
      </c>
      <c r="Q1898" s="184">
        <v>15.0905</v>
      </c>
      <c r="R1898" s="184">
        <v>13.087400000000001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19</v>
      </c>
      <c r="C1899" s="180">
        <v>118784</v>
      </c>
      <c r="D1899" s="183">
        <v>45022</v>
      </c>
      <c r="E1899" s="184">
        <v>132.16820000000001</v>
      </c>
      <c r="F1899" s="184">
        <v>0.40210000000000001</v>
      </c>
      <c r="G1899" s="184">
        <v>1.0334000000000001</v>
      </c>
      <c r="H1899" s="184">
        <v>2.7823000000000002</v>
      </c>
      <c r="I1899" s="184">
        <v>2.3401000000000001</v>
      </c>
      <c r="J1899" s="184">
        <v>-1.2583</v>
      </c>
      <c r="K1899" s="184">
        <v>-3.0034000000000001</v>
      </c>
      <c r="L1899" s="184">
        <v>-1.7182999999999999</v>
      </c>
      <c r="M1899" s="184">
        <v>10.366199999999999</v>
      </c>
      <c r="N1899" s="184">
        <v>-1.9741</v>
      </c>
      <c r="O1899" s="184">
        <v>35.242800000000003</v>
      </c>
      <c r="P1899" s="184">
        <v>11.728999999999999</v>
      </c>
      <c r="Q1899" s="184">
        <v>14.0336</v>
      </c>
      <c r="R1899" s="184">
        <v>13.8713</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20</v>
      </c>
      <c r="C1900" s="180">
        <v>103490</v>
      </c>
      <c r="D1900" s="183">
        <v>45022</v>
      </c>
      <c r="E1900" s="184">
        <v>78.94</v>
      </c>
      <c r="F1900" s="184">
        <v>0.26669999999999999</v>
      </c>
      <c r="G1900" s="184">
        <v>0.753</v>
      </c>
      <c r="H1900" s="184">
        <v>2.6795</v>
      </c>
      <c r="I1900" s="184">
        <v>2.2141999999999999</v>
      </c>
      <c r="J1900" s="184">
        <v>-1.8281000000000001</v>
      </c>
      <c r="K1900" s="184">
        <v>-2.4950999999999999</v>
      </c>
      <c r="L1900" s="184">
        <v>0.54769999999999996</v>
      </c>
      <c r="M1900" s="184">
        <v>8.8827999999999996</v>
      </c>
      <c r="N1900" s="184">
        <v>0.61180000000000001</v>
      </c>
      <c r="O1900" s="184">
        <v>30.735600000000002</v>
      </c>
      <c r="P1900" s="184">
        <v>8.6689000000000007</v>
      </c>
      <c r="Q1900" s="184">
        <v>12.8613</v>
      </c>
      <c r="R1900" s="184">
        <v>8.8872</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39</v>
      </c>
      <c r="C1901" s="180">
        <v>141068</v>
      </c>
      <c r="D1901" s="183">
        <v>45022</v>
      </c>
      <c r="E1901" s="184">
        <v>77.08</v>
      </c>
      <c r="F1901" s="184">
        <v>0.2601</v>
      </c>
      <c r="G1901" s="184">
        <v>0.745</v>
      </c>
      <c r="H1901" s="184">
        <v>2.6501999999999999</v>
      </c>
      <c r="I1901" s="184">
        <v>2.1875</v>
      </c>
      <c r="J1901" s="184">
        <v>-1.8714</v>
      </c>
      <c r="K1901" s="184">
        <v>-2.6276000000000002</v>
      </c>
      <c r="L1901" s="184">
        <v>0.28620000000000001</v>
      </c>
      <c r="M1901" s="184">
        <v>8.4717000000000002</v>
      </c>
      <c r="N1901" s="184">
        <v>0.10390000000000001</v>
      </c>
      <c r="O1901" s="184">
        <v>30.084800000000001</v>
      </c>
      <c r="P1901" s="184">
        <v>8.1896000000000004</v>
      </c>
      <c r="Q1901" s="184">
        <v>12.521699999999999</v>
      </c>
      <c r="R1901" s="184">
        <v>8.3396000000000008</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40</v>
      </c>
      <c r="C1902" s="180">
        <v>101672</v>
      </c>
      <c r="D1902" s="183">
        <v>45022</v>
      </c>
      <c r="E1902" s="184">
        <v>206.958</v>
      </c>
      <c r="F1902" s="184">
        <v>0.4461</v>
      </c>
      <c r="G1902" s="184">
        <v>0.8236</v>
      </c>
      <c r="H1902" s="184">
        <v>2.9432</v>
      </c>
      <c r="I1902" s="184">
        <v>2.4508000000000001</v>
      </c>
      <c r="J1902" s="184">
        <v>-0.95030000000000003</v>
      </c>
      <c r="K1902" s="184">
        <v>-0.83819999999999995</v>
      </c>
      <c r="L1902" s="184">
        <v>1.9421999999999999</v>
      </c>
      <c r="M1902" s="184">
        <v>12.5421</v>
      </c>
      <c r="N1902" s="184">
        <v>3.2336</v>
      </c>
      <c r="O1902" s="184">
        <v>29.936499999999999</v>
      </c>
      <c r="P1902" s="184">
        <v>8.4741</v>
      </c>
      <c r="Q1902" s="184">
        <v>17.507400000000001</v>
      </c>
      <c r="R1902" s="184">
        <v>12.6296</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21</v>
      </c>
      <c r="C1903" s="180">
        <v>119231</v>
      </c>
      <c r="D1903" s="183">
        <v>45022</v>
      </c>
      <c r="E1903" s="184">
        <v>227.93360000000001</v>
      </c>
      <c r="F1903" s="184">
        <v>0.44869999999999999</v>
      </c>
      <c r="G1903" s="184">
        <v>0.83160000000000001</v>
      </c>
      <c r="H1903" s="184">
        <v>2.9651999999999998</v>
      </c>
      <c r="I1903" s="184">
        <v>2.4889999999999999</v>
      </c>
      <c r="J1903" s="184">
        <v>-0.86519999999999997</v>
      </c>
      <c r="K1903" s="184">
        <v>-0.58699999999999997</v>
      </c>
      <c r="L1903" s="184">
        <v>2.4672000000000001</v>
      </c>
      <c r="M1903" s="184">
        <v>13.4192</v>
      </c>
      <c r="N1903" s="184">
        <v>4.3098000000000001</v>
      </c>
      <c r="O1903" s="184">
        <v>31.369900000000001</v>
      </c>
      <c r="P1903" s="184">
        <v>9.8057999999999996</v>
      </c>
      <c r="Q1903" s="184">
        <v>15.7616</v>
      </c>
      <c r="R1903" s="184">
        <v>13.8085</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22</v>
      </c>
      <c r="C1904" s="180">
        <v>143835</v>
      </c>
      <c r="D1904" s="183"/>
      <c r="E1904" s="184"/>
      <c r="F1904" s="184"/>
      <c r="G1904" s="184"/>
      <c r="H1904" s="184"/>
      <c r="I1904" s="184"/>
      <c r="J1904" s="184"/>
      <c r="K1904" s="184"/>
      <c r="L1904" s="184"/>
      <c r="M1904" s="184"/>
      <c r="N1904" s="184"/>
      <c r="O1904" s="184"/>
      <c r="P1904" s="184"/>
      <c r="Q1904" s="184"/>
      <c r="R1904" s="184"/>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41</v>
      </c>
      <c r="C1905" s="180">
        <v>143837</v>
      </c>
      <c r="D1905" s="183"/>
      <c r="E1905" s="184"/>
      <c r="F1905" s="184"/>
      <c r="G1905" s="184"/>
      <c r="H1905" s="184"/>
      <c r="I1905" s="184"/>
      <c r="J1905" s="184"/>
      <c r="K1905" s="184"/>
      <c r="L1905" s="184"/>
      <c r="M1905" s="184"/>
      <c r="N1905" s="184"/>
      <c r="O1905" s="184"/>
      <c r="P1905" s="184"/>
      <c r="Q1905" s="184"/>
      <c r="R1905" s="184"/>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23</v>
      </c>
      <c r="C1906" s="180">
        <v>144213</v>
      </c>
      <c r="D1906" s="183"/>
      <c r="E1906" s="184"/>
      <c r="F1906" s="184"/>
      <c r="G1906" s="184"/>
      <c r="H1906" s="184"/>
      <c r="I1906" s="184"/>
      <c r="J1906" s="184"/>
      <c r="K1906" s="184"/>
      <c r="L1906" s="184"/>
      <c r="M1906" s="184"/>
      <c r="N1906" s="184"/>
      <c r="O1906" s="184"/>
      <c r="P1906" s="184"/>
      <c r="Q1906" s="184"/>
      <c r="R1906" s="184"/>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42</v>
      </c>
      <c r="C1907" s="180">
        <v>144212</v>
      </c>
      <c r="D1907" s="183"/>
      <c r="E1907" s="184"/>
      <c r="F1907" s="184"/>
      <c r="G1907" s="184"/>
      <c r="H1907" s="184"/>
      <c r="I1907" s="184"/>
      <c r="J1907" s="184"/>
      <c r="K1907" s="184"/>
      <c r="L1907" s="184"/>
      <c r="M1907" s="184"/>
      <c r="N1907" s="184"/>
      <c r="O1907" s="184"/>
      <c r="P1907" s="184"/>
      <c r="Q1907" s="184"/>
      <c r="R1907" s="184"/>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43</v>
      </c>
      <c r="C1908" s="180">
        <v>100496</v>
      </c>
      <c r="D1908" s="183">
        <v>45022</v>
      </c>
      <c r="E1908" s="184">
        <v>444.22030000000001</v>
      </c>
      <c r="F1908" s="184">
        <v>0.13489999999999999</v>
      </c>
      <c r="G1908" s="184">
        <v>0.29289999999999999</v>
      </c>
      <c r="H1908" s="184">
        <v>2.0594999999999999</v>
      </c>
      <c r="I1908" s="184">
        <v>1.657</v>
      </c>
      <c r="J1908" s="184">
        <v>-1.0753999999999999</v>
      </c>
      <c r="K1908" s="184">
        <v>-1.0021</v>
      </c>
      <c r="L1908" s="184">
        <v>3.0059</v>
      </c>
      <c r="M1908" s="184">
        <v>16.541499999999999</v>
      </c>
      <c r="N1908" s="184">
        <v>7.2336999999999998</v>
      </c>
      <c r="O1908" s="184">
        <v>42.201300000000003</v>
      </c>
      <c r="P1908" s="184">
        <v>10.8078</v>
      </c>
      <c r="Q1908" s="184">
        <v>16.9682</v>
      </c>
      <c r="R1908" s="184">
        <v>18.961200000000002</v>
      </c>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24</v>
      </c>
      <c r="C1909" s="180">
        <v>118494</v>
      </c>
      <c r="D1909" s="183">
        <v>45022</v>
      </c>
      <c r="E1909" s="184">
        <v>482.00020000000001</v>
      </c>
      <c r="F1909" s="184">
        <v>0.13869999999999999</v>
      </c>
      <c r="G1909" s="184">
        <v>0.30430000000000001</v>
      </c>
      <c r="H1909" s="184">
        <v>2.0903</v>
      </c>
      <c r="I1909" s="184">
        <v>1.7108000000000001</v>
      </c>
      <c r="J1909" s="184">
        <v>-0.95950000000000002</v>
      </c>
      <c r="K1909" s="184">
        <v>-0.69079999999999997</v>
      </c>
      <c r="L1909" s="184">
        <v>3.6153</v>
      </c>
      <c r="M1909" s="184">
        <v>17.5245</v>
      </c>
      <c r="N1909" s="184">
        <v>8.4137000000000004</v>
      </c>
      <c r="O1909" s="184">
        <v>43.594999999999999</v>
      </c>
      <c r="P1909" s="184">
        <v>11.828900000000001</v>
      </c>
      <c r="Q1909" s="184">
        <v>13.9682</v>
      </c>
      <c r="R1909" s="184">
        <v>20.137599999999999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25</v>
      </c>
      <c r="C1910" s="180">
        <v>145473</v>
      </c>
      <c r="D1910" s="183">
        <v>45022</v>
      </c>
      <c r="E1910" s="184">
        <v>17.690000000000001</v>
      </c>
      <c r="F1910" s="184">
        <v>0.56850000000000001</v>
      </c>
      <c r="G1910" s="184">
        <v>1.028</v>
      </c>
      <c r="H1910" s="184">
        <v>3.1486999999999998</v>
      </c>
      <c r="I1910" s="184">
        <v>2.3134999999999999</v>
      </c>
      <c r="J1910" s="184">
        <v>-1.0073000000000001</v>
      </c>
      <c r="K1910" s="184">
        <v>-2.1570999999999998</v>
      </c>
      <c r="L1910" s="184">
        <v>0.45429999999999998</v>
      </c>
      <c r="M1910" s="184">
        <v>10.0124</v>
      </c>
      <c r="N1910" s="184">
        <v>0.62570000000000003</v>
      </c>
      <c r="O1910" s="184">
        <v>32.950600000000001</v>
      </c>
      <c r="P1910" s="184"/>
      <c r="Q1910" s="184">
        <v>14.0564</v>
      </c>
      <c r="R1910" s="184">
        <v>13.0975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44</v>
      </c>
      <c r="C1911" s="180">
        <v>145471</v>
      </c>
      <c r="D1911" s="183">
        <v>45022</v>
      </c>
      <c r="E1911" s="184">
        <v>17.079999999999998</v>
      </c>
      <c r="F1911" s="184">
        <v>0.58889999999999998</v>
      </c>
      <c r="G1911" s="184">
        <v>1.0053000000000001</v>
      </c>
      <c r="H1911" s="184">
        <v>3.0779000000000001</v>
      </c>
      <c r="I1911" s="184">
        <v>2.2753999999999999</v>
      </c>
      <c r="J1911" s="184">
        <v>-1.1002000000000001</v>
      </c>
      <c r="K1911" s="184">
        <v>-2.4</v>
      </c>
      <c r="L1911" s="184">
        <v>0</v>
      </c>
      <c r="M1911" s="184">
        <v>9.2769999999999992</v>
      </c>
      <c r="N1911" s="184">
        <v>-0.35010000000000002</v>
      </c>
      <c r="O1911" s="184">
        <v>31.936499999999999</v>
      </c>
      <c r="P1911" s="184"/>
      <c r="Q1911" s="184">
        <v>13.1373</v>
      </c>
      <c r="R1911" s="184">
        <v>12.1486</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26</v>
      </c>
      <c r="C1912" s="180">
        <v>120751</v>
      </c>
      <c r="D1912" s="183">
        <v>45022</v>
      </c>
      <c r="E1912" s="184">
        <v>107.848</v>
      </c>
      <c r="F1912" s="184">
        <v>0.27400000000000002</v>
      </c>
      <c r="G1912" s="184">
        <v>0.6492</v>
      </c>
      <c r="H1912" s="184">
        <v>2.5377999999999998</v>
      </c>
      <c r="I1912" s="184">
        <v>2.2538</v>
      </c>
      <c r="J1912" s="184">
        <v>-1.6825000000000001</v>
      </c>
      <c r="K1912" s="184">
        <v>-3.0470000000000002</v>
      </c>
      <c r="L1912" s="184">
        <v>-1.0686</v>
      </c>
      <c r="M1912" s="184">
        <v>9.6372999999999998</v>
      </c>
      <c r="N1912" s="184">
        <v>-0.14560000000000001</v>
      </c>
      <c r="O1912" s="184">
        <v>31.648499999999999</v>
      </c>
      <c r="P1912" s="184">
        <v>12.122299999999999</v>
      </c>
      <c r="Q1912" s="184">
        <v>12.445</v>
      </c>
      <c r="R1912" s="184">
        <v>11.0252</v>
      </c>
    </row>
    <row r="1913" spans="1:34" x14ac:dyDescent="0.3">
      <c r="A1913" s="180" t="s">
        <v>380</v>
      </c>
      <c r="B1913" s="180" t="s">
        <v>45</v>
      </c>
      <c r="C1913" s="180">
        <v>103098</v>
      </c>
      <c r="D1913" s="183">
        <v>45022</v>
      </c>
      <c r="E1913" s="184">
        <v>100.1144</v>
      </c>
      <c r="F1913" s="184">
        <v>0.27210000000000001</v>
      </c>
      <c r="G1913" s="184">
        <v>0.64349999999999996</v>
      </c>
      <c r="H1913" s="184">
        <v>2.5221</v>
      </c>
      <c r="I1913" s="184">
        <v>2.2265999999999999</v>
      </c>
      <c r="J1913" s="184">
        <v>-1.7402</v>
      </c>
      <c r="K1913" s="184">
        <v>-3.2267000000000001</v>
      </c>
      <c r="L1913" s="184">
        <v>-1.4376</v>
      </c>
      <c r="M1913" s="184">
        <v>9.0276999999999994</v>
      </c>
      <c r="N1913" s="184">
        <v>-0.88500000000000001</v>
      </c>
      <c r="O1913" s="184">
        <v>30.7195</v>
      </c>
      <c r="P1913" s="184">
        <v>11.3408</v>
      </c>
      <c r="Q1913" s="184">
        <v>13.8809</v>
      </c>
      <c r="R1913" s="184">
        <v>10.2165</v>
      </c>
    </row>
    <row r="1914" spans="1:34" x14ac:dyDescent="0.3">
      <c r="A1914" s="185" t="s">
        <v>27</v>
      </c>
      <c r="B1914" s="180"/>
      <c r="C1914" s="180"/>
      <c r="D1914" s="180"/>
      <c r="E1914" s="180"/>
      <c r="F1914" s="186">
        <v>0.32016666666666677</v>
      </c>
      <c r="G1914" s="186">
        <v>0.74464666666666668</v>
      </c>
      <c r="H1914" s="186">
        <v>2.6038466666666666</v>
      </c>
      <c r="I1914" s="186">
        <v>2.2575333333333334</v>
      </c>
      <c r="J1914" s="186">
        <v>-0.99940666666666667</v>
      </c>
      <c r="K1914" s="186">
        <v>-1.3452199999999999</v>
      </c>
      <c r="L1914" s="186">
        <v>1.8164766666666661</v>
      </c>
      <c r="M1914" s="186">
        <v>12.70909333333333</v>
      </c>
      <c r="N1914" s="186">
        <v>1.51023</v>
      </c>
      <c r="O1914" s="186">
        <v>34.643300000000004</v>
      </c>
      <c r="P1914" s="186">
        <v>9.8218166666666669</v>
      </c>
      <c r="Q1914" s="186">
        <v>14.259446666666667</v>
      </c>
      <c r="R1914" s="186">
        <v>13.390523333333334</v>
      </c>
    </row>
    <row r="1915" spans="1:34" x14ac:dyDescent="0.3">
      <c r="A1915" s="185" t="s">
        <v>407</v>
      </c>
      <c r="B1915" s="180"/>
      <c r="C1915" s="180"/>
      <c r="D1915" s="180"/>
      <c r="E1915" s="180"/>
      <c r="F1915" s="186">
        <v>0.28890000000000005</v>
      </c>
      <c r="G1915" s="186">
        <v>0.73265000000000002</v>
      </c>
      <c r="H1915" s="186">
        <v>2.5490000000000004</v>
      </c>
      <c r="I1915" s="186">
        <v>2.22675</v>
      </c>
      <c r="J1915" s="186">
        <v>-0.98665000000000003</v>
      </c>
      <c r="K1915" s="186">
        <v>-1.1632500000000001</v>
      </c>
      <c r="L1915" s="186">
        <v>0.66369999999999996</v>
      </c>
      <c r="M1915" s="186">
        <v>12.3596</v>
      </c>
      <c r="N1915" s="186">
        <v>0.61875000000000002</v>
      </c>
      <c r="O1915" s="186">
        <v>33.256700000000002</v>
      </c>
      <c r="P1915" s="186">
        <v>10.630050000000001</v>
      </c>
      <c r="Q1915" s="186">
        <v>14.181850000000001</v>
      </c>
      <c r="R1915" s="186">
        <v>12.858499999999999</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45022</v>
      </c>
      <c r="C8" s="60">
        <f>VLOOKUP($A8,'Return Data'!$B$7:$R$2292,4,0)</f>
        <v>28.656199999999998</v>
      </c>
      <c r="D8" s="60">
        <f>VLOOKUP($A8,'Return Data'!$B$7:$R$2292,10,0)</f>
        <v>-0.80759999999999998</v>
      </c>
      <c r="E8" s="61">
        <f t="shared" ref="E8:E15" si="0">RANK(D8,D$8:D$15,0)</f>
        <v>6</v>
      </c>
      <c r="F8" s="60">
        <f>VLOOKUP($A8,'Return Data'!$B$7:$R$2292,11,0)</f>
        <v>-2.3769</v>
      </c>
      <c r="G8" s="61">
        <f t="shared" ref="G8:G15" si="1">RANK(F8,F$8:F$15,0)</f>
        <v>8</v>
      </c>
      <c r="H8" s="60">
        <f>VLOOKUP($A8,'Return Data'!$B$7:$R$2292,12,0)</f>
        <v>4.2035999999999998</v>
      </c>
      <c r="I8" s="61">
        <f t="shared" ref="I8:I15" si="2">RANK(H8,H$8:H$15,0)</f>
        <v>8</v>
      </c>
      <c r="J8" s="60">
        <f>VLOOKUP($A8,'Return Data'!$B$7:$R$2292,13,0)</f>
        <v>-6.0904999999999996</v>
      </c>
      <c r="K8" s="61">
        <f t="shared" ref="K8:K15" si="3">RANK(J8,J$8:J$15,0)</f>
        <v>8</v>
      </c>
      <c r="L8" s="60">
        <f>VLOOKUP($A8,'Return Data'!$B$7:$R$2292,17,0)</f>
        <v>5.6405000000000003</v>
      </c>
      <c r="M8" s="61">
        <f t="shared" ref="M8:M15" si="4">RANK(L8,L$8:L$15,0)</f>
        <v>8</v>
      </c>
      <c r="N8" s="60">
        <f>VLOOKUP($A8,'Return Data'!$B$7:$R$2292,14,0)</f>
        <v>19.008700000000001</v>
      </c>
      <c r="O8" s="61">
        <f t="shared" ref="O8:O13" si="5">RANK(N8,N$8:N$15,0)</f>
        <v>4</v>
      </c>
      <c r="P8" s="60">
        <f>VLOOKUP($A8,'Return Data'!$B$7:$R$2292,15,0)</f>
        <v>8.8622999999999994</v>
      </c>
      <c r="Q8" s="61">
        <f t="shared" ref="Q8:Q13" si="6">RANK(P8,P$8:P$15,0)</f>
        <v>5</v>
      </c>
      <c r="R8" s="60">
        <f>VLOOKUP($A8,'Return Data'!$B$7:$R$2292,16,0)</f>
        <v>8.6946999999999992</v>
      </c>
      <c r="S8" s="62">
        <f t="shared" ref="S8:S15" si="7">RANK(R8,R$8:R$15,0)</f>
        <v>7</v>
      </c>
    </row>
    <row r="9" spans="1:20" x14ac:dyDescent="0.3">
      <c r="A9" s="58" t="s">
        <v>1096</v>
      </c>
      <c r="B9" s="59">
        <f>VLOOKUP($A9,'Return Data'!$B$7:$R$2292,3,0)</f>
        <v>45022</v>
      </c>
      <c r="C9" s="60">
        <f>VLOOKUP($A9,'Return Data'!$B$7:$R$2292,4,0)</f>
        <v>50.484000000000002</v>
      </c>
      <c r="D9" s="60">
        <f>VLOOKUP($A9,'Return Data'!$B$7:$R$2292,10,0)</f>
        <v>1.4100999999999999</v>
      </c>
      <c r="E9" s="61">
        <f t="shared" si="0"/>
        <v>2</v>
      </c>
      <c r="F9" s="60">
        <f>VLOOKUP($A9,'Return Data'!$B$7:$R$2292,11,0)</f>
        <v>4.2003000000000004</v>
      </c>
      <c r="G9" s="61">
        <f t="shared" si="1"/>
        <v>3</v>
      </c>
      <c r="H9" s="60">
        <f>VLOOKUP($A9,'Return Data'!$B$7:$R$2292,12,0)</f>
        <v>9.1263000000000005</v>
      </c>
      <c r="I9" s="61">
        <f t="shared" si="2"/>
        <v>7</v>
      </c>
      <c r="J9" s="60">
        <f>VLOOKUP($A9,'Return Data'!$B$7:$R$2292,13,0)</f>
        <v>4.7972999999999999</v>
      </c>
      <c r="K9" s="61">
        <f t="shared" si="3"/>
        <v>4</v>
      </c>
      <c r="L9" s="60">
        <f>VLOOKUP($A9,'Return Data'!$B$7:$R$2292,17,0)</f>
        <v>10.703099999999999</v>
      </c>
      <c r="M9" s="61">
        <f t="shared" si="4"/>
        <v>3</v>
      </c>
      <c r="N9" s="60">
        <f>VLOOKUP($A9,'Return Data'!$B$7:$R$2292,14,0)</f>
        <v>23.493300000000001</v>
      </c>
      <c r="O9" s="61">
        <f t="shared" si="5"/>
        <v>3</v>
      </c>
      <c r="P9" s="60">
        <f>VLOOKUP($A9,'Return Data'!$B$7:$R$2292,15,0)</f>
        <v>9.9948999999999995</v>
      </c>
      <c r="Q9" s="61">
        <f t="shared" si="6"/>
        <v>3</v>
      </c>
      <c r="R9" s="60">
        <f>VLOOKUP($A9,'Return Data'!$B$7:$R$2292,16,0)</f>
        <v>9.6090999999999998</v>
      </c>
      <c r="S9" s="62">
        <f t="shared" si="7"/>
        <v>5</v>
      </c>
    </row>
    <row r="10" spans="1:20" x14ac:dyDescent="0.3">
      <c r="A10" s="58" t="s">
        <v>1098</v>
      </c>
      <c r="B10" s="59">
        <f>VLOOKUP($A10,'Return Data'!$B$7:$R$2292,3,0)</f>
        <v>45022</v>
      </c>
      <c r="C10" s="60">
        <f>VLOOKUP($A10,'Return Data'!$B$7:$R$2292,4,0)</f>
        <v>484.05410000000001</v>
      </c>
      <c r="D10" s="60">
        <f>VLOOKUP($A10,'Return Data'!$B$7:$R$2292,10,0)</f>
        <v>0.93510000000000004</v>
      </c>
      <c r="E10" s="61">
        <f t="shared" si="0"/>
        <v>5</v>
      </c>
      <c r="F10" s="60">
        <f>VLOOKUP($A10,'Return Data'!$B$7:$R$2292,11,0)</f>
        <v>6.1656000000000004</v>
      </c>
      <c r="G10" s="61">
        <f t="shared" si="1"/>
        <v>2</v>
      </c>
      <c r="H10" s="60">
        <f>VLOOKUP($A10,'Return Data'!$B$7:$R$2292,12,0)</f>
        <v>15.5532</v>
      </c>
      <c r="I10" s="61">
        <f t="shared" si="2"/>
        <v>1</v>
      </c>
      <c r="J10" s="60">
        <f>VLOOKUP($A10,'Return Data'!$B$7:$R$2292,13,0)</f>
        <v>8.4395000000000007</v>
      </c>
      <c r="K10" s="61">
        <f t="shared" si="3"/>
        <v>1</v>
      </c>
      <c r="L10" s="60">
        <f>VLOOKUP($A10,'Return Data'!$B$7:$R$2292,17,0)</f>
        <v>20.437799999999999</v>
      </c>
      <c r="M10" s="61">
        <f t="shared" si="4"/>
        <v>2</v>
      </c>
      <c r="N10" s="60">
        <f>VLOOKUP($A10,'Return Data'!$B$7:$R$2292,14,0)</f>
        <v>32.684800000000003</v>
      </c>
      <c r="O10" s="61">
        <f t="shared" si="5"/>
        <v>2</v>
      </c>
      <c r="P10" s="60">
        <f>VLOOKUP($A10,'Return Data'!$B$7:$R$2292,15,0)</f>
        <v>13.6023</v>
      </c>
      <c r="Q10" s="61">
        <f t="shared" si="6"/>
        <v>2</v>
      </c>
      <c r="R10" s="60">
        <f>VLOOKUP($A10,'Return Data'!$B$7:$R$2292,16,0)</f>
        <v>20.897099999999998</v>
      </c>
      <c r="S10" s="62">
        <f t="shared" si="7"/>
        <v>1</v>
      </c>
    </row>
    <row r="11" spans="1:20" x14ac:dyDescent="0.3">
      <c r="A11" s="58" t="s">
        <v>1100</v>
      </c>
      <c r="B11" s="59">
        <f>VLOOKUP($A11,'Return Data'!$B$7:$R$2292,3,0)</f>
        <v>45022</v>
      </c>
      <c r="C11" s="60">
        <f>VLOOKUP($A11,'Return Data'!$B$7:$R$2292,4,0)</f>
        <v>85.753100000000003</v>
      </c>
      <c r="D11" s="60">
        <f>VLOOKUP($A11,'Return Data'!$B$7:$R$2292,10,0)</f>
        <v>-2.8835000000000002</v>
      </c>
      <c r="E11" s="61">
        <f t="shared" si="0"/>
        <v>8</v>
      </c>
      <c r="F11" s="60">
        <f>VLOOKUP($A11,'Return Data'!$B$7:$R$2292,11,0)</f>
        <v>0.29509999999999997</v>
      </c>
      <c r="G11" s="61">
        <f t="shared" si="1"/>
        <v>7</v>
      </c>
      <c r="H11" s="60">
        <f>VLOOKUP($A11,'Return Data'!$B$7:$R$2292,12,0)</f>
        <v>14.9612</v>
      </c>
      <c r="I11" s="61">
        <f t="shared" si="2"/>
        <v>2</v>
      </c>
      <c r="J11" s="60">
        <f>VLOOKUP($A11,'Return Data'!$B$7:$R$2292,13,0)</f>
        <v>2.9045000000000001</v>
      </c>
      <c r="K11" s="61">
        <f t="shared" si="3"/>
        <v>6</v>
      </c>
      <c r="L11" s="60">
        <f>VLOOKUP($A11,'Return Data'!$B$7:$R$2292,17,0)</f>
        <v>22.818999999999999</v>
      </c>
      <c r="M11" s="61">
        <f t="shared" si="4"/>
        <v>1</v>
      </c>
      <c r="N11" s="60">
        <f>VLOOKUP($A11,'Return Data'!$B$7:$R$2292,14,0)</f>
        <v>40.062800000000003</v>
      </c>
      <c r="O11" s="61">
        <f t="shared" si="5"/>
        <v>1</v>
      </c>
      <c r="P11" s="60">
        <f>VLOOKUP($A11,'Return Data'!$B$7:$R$2292,15,0)</f>
        <v>19.456499999999998</v>
      </c>
      <c r="Q11" s="61">
        <f t="shared" si="6"/>
        <v>1</v>
      </c>
      <c r="R11" s="60">
        <f>VLOOKUP($A11,'Return Data'!$B$7:$R$2292,16,0)</f>
        <v>10.231199999999999</v>
      </c>
      <c r="S11" s="62">
        <f t="shared" si="7"/>
        <v>4</v>
      </c>
    </row>
    <row r="12" spans="1:20" x14ac:dyDescent="0.3">
      <c r="A12" s="58" t="s">
        <v>1401</v>
      </c>
      <c r="B12" s="59">
        <f>VLOOKUP($A12,'Return Data'!$B$7:$R$2292,3,0)</f>
        <v>45022</v>
      </c>
      <c r="C12" s="60">
        <f>VLOOKUP($A12,'Return Data'!$B$7:$R$2292,4,0)</f>
        <v>25.1373</v>
      </c>
      <c r="D12" s="60">
        <f>VLOOKUP($A12,'Return Data'!$B$7:$R$2292,10,0)</f>
        <v>6.0519999999999996</v>
      </c>
      <c r="E12" s="61">
        <f t="shared" si="0"/>
        <v>1</v>
      </c>
      <c r="F12" s="60">
        <f>VLOOKUP($A12,'Return Data'!$B$7:$R$2292,11,0)</f>
        <v>8.8491999999999997</v>
      </c>
      <c r="G12" s="61">
        <f t="shared" si="1"/>
        <v>1</v>
      </c>
      <c r="H12" s="60">
        <f>VLOOKUP($A12,'Return Data'!$B$7:$R$2292,12,0)</f>
        <v>10.8505</v>
      </c>
      <c r="I12" s="61">
        <f t="shared" si="2"/>
        <v>4</v>
      </c>
      <c r="J12" s="60">
        <f>VLOOKUP($A12,'Return Data'!$B$7:$R$2292,13,0)</f>
        <v>5.1721000000000004</v>
      </c>
      <c r="K12" s="61">
        <f t="shared" si="3"/>
        <v>3</v>
      </c>
      <c r="L12" s="60">
        <f>VLOOKUP($A12,'Return Data'!$B$7:$R$2292,17,0)</f>
        <v>7.0944000000000003</v>
      </c>
      <c r="M12" s="61">
        <f t="shared" si="4"/>
        <v>7</v>
      </c>
      <c r="N12" s="60">
        <f>VLOOKUP($A12,'Return Data'!$B$7:$R$2292,14,0)</f>
        <v>13.3847</v>
      </c>
      <c r="O12" s="61">
        <f t="shared" si="5"/>
        <v>7</v>
      </c>
      <c r="P12" s="60">
        <f>VLOOKUP($A12,'Return Data'!$B$7:$R$2292,15,0)</f>
        <v>7.9393000000000002</v>
      </c>
      <c r="Q12" s="61">
        <f t="shared" si="6"/>
        <v>6</v>
      </c>
      <c r="R12" s="60">
        <f>VLOOKUP($A12,'Return Data'!$B$7:$R$2292,16,0)</f>
        <v>8.9116</v>
      </c>
      <c r="S12" s="62">
        <f t="shared" si="7"/>
        <v>6</v>
      </c>
    </row>
    <row r="13" spans="1:20" x14ac:dyDescent="0.3">
      <c r="A13" s="58" t="s">
        <v>1103</v>
      </c>
      <c r="B13" s="59">
        <f>VLOOKUP($A13,'Return Data'!$B$7:$R$2292,3,0)</f>
        <v>45022</v>
      </c>
      <c r="C13" s="60">
        <f>VLOOKUP($A13,'Return Data'!$B$7:$R$2292,4,0)</f>
        <v>40.031700000000001</v>
      </c>
      <c r="D13" s="60">
        <f>VLOOKUP($A13,'Return Data'!$B$7:$R$2292,10,0)</f>
        <v>1.4023000000000001</v>
      </c>
      <c r="E13" s="61">
        <f t="shared" si="0"/>
        <v>3</v>
      </c>
      <c r="F13" s="60">
        <f>VLOOKUP($A13,'Return Data'!$B$7:$R$2292,11,0)</f>
        <v>3.3994</v>
      </c>
      <c r="G13" s="61">
        <f t="shared" si="1"/>
        <v>4</v>
      </c>
      <c r="H13" s="60">
        <f>VLOOKUP($A13,'Return Data'!$B$7:$R$2292,12,0)</f>
        <v>10.480700000000001</v>
      </c>
      <c r="I13" s="61">
        <f t="shared" si="2"/>
        <v>5</v>
      </c>
      <c r="J13" s="60">
        <f>VLOOKUP($A13,'Return Data'!$B$7:$R$2292,13,0)</f>
        <v>5.4344999999999999</v>
      </c>
      <c r="K13" s="61">
        <f t="shared" si="3"/>
        <v>2</v>
      </c>
      <c r="L13" s="60">
        <f>VLOOKUP($A13,'Return Data'!$B$7:$R$2292,17,0)</f>
        <v>9.8955000000000002</v>
      </c>
      <c r="M13" s="61">
        <f t="shared" si="4"/>
        <v>5</v>
      </c>
      <c r="N13" s="60">
        <f>VLOOKUP($A13,'Return Data'!$B$7:$R$2292,14,0)</f>
        <v>15.802199999999999</v>
      </c>
      <c r="O13" s="61">
        <f t="shared" si="5"/>
        <v>6</v>
      </c>
      <c r="P13" s="60">
        <f>VLOOKUP($A13,'Return Data'!$B$7:$R$2292,15,0)</f>
        <v>8.9253999999999998</v>
      </c>
      <c r="Q13" s="61">
        <f t="shared" si="6"/>
        <v>4</v>
      </c>
      <c r="R13" s="60">
        <f>VLOOKUP($A13,'Return Data'!$B$7:$R$2292,16,0)</f>
        <v>8.3186</v>
      </c>
      <c r="S13" s="62">
        <f t="shared" si="7"/>
        <v>8</v>
      </c>
    </row>
    <row r="14" spans="1:20" x14ac:dyDescent="0.3">
      <c r="A14" s="58" t="s">
        <v>1105</v>
      </c>
      <c r="B14" s="59">
        <f>VLOOKUP($A14,'Return Data'!$B$7:$R$2292,3,0)</f>
        <v>45022</v>
      </c>
      <c r="C14" s="60">
        <f>VLOOKUP($A14,'Return Data'!$B$7:$R$2292,4,0)</f>
        <v>16.192900000000002</v>
      </c>
      <c r="D14" s="60">
        <f>VLOOKUP($A14,'Return Data'!$B$7:$R$2292,10,0)</f>
        <v>-0.89480000000000004</v>
      </c>
      <c r="E14" s="61">
        <f t="shared" si="0"/>
        <v>7</v>
      </c>
      <c r="F14" s="60">
        <f>VLOOKUP($A14,'Return Data'!$B$7:$R$2292,11,0)</f>
        <v>2.2065999999999999</v>
      </c>
      <c r="G14" s="61">
        <f t="shared" si="1"/>
        <v>6</v>
      </c>
      <c r="H14" s="60">
        <f>VLOOKUP($A14,'Return Data'!$B$7:$R$2292,12,0)</f>
        <v>9.6306999999999992</v>
      </c>
      <c r="I14" s="61">
        <f t="shared" si="2"/>
        <v>6</v>
      </c>
      <c r="J14" s="60">
        <f>VLOOKUP($A14,'Return Data'!$B$7:$R$2292,13,0)</f>
        <v>2.4108999999999998</v>
      </c>
      <c r="K14" s="61">
        <f t="shared" si="3"/>
        <v>7</v>
      </c>
      <c r="L14" s="60">
        <f>VLOOKUP($A14,'Return Data'!$B$7:$R$2292,17,0)</f>
        <v>10.0792</v>
      </c>
      <c r="M14" s="61">
        <f t="shared" si="4"/>
        <v>4</v>
      </c>
      <c r="N14" s="60"/>
      <c r="O14" s="61"/>
      <c r="P14" s="60"/>
      <c r="Q14" s="61"/>
      <c r="R14" s="60">
        <f>VLOOKUP($A14,'Return Data'!$B$7:$R$2292,16,0)</f>
        <v>16.8782</v>
      </c>
      <c r="S14" s="62">
        <f t="shared" si="7"/>
        <v>2</v>
      </c>
    </row>
    <row r="15" spans="1:20" x14ac:dyDescent="0.3">
      <c r="A15" s="58" t="s">
        <v>1107</v>
      </c>
      <c r="B15" s="59">
        <f>VLOOKUP($A15,'Return Data'!$B$7:$R$2292,3,0)</f>
        <v>45022</v>
      </c>
      <c r="C15" s="60">
        <f>VLOOKUP($A15,'Return Data'!$B$7:$R$2292,4,0)</f>
        <v>46.233600000000003</v>
      </c>
      <c r="D15" s="60">
        <f>VLOOKUP($A15,'Return Data'!$B$7:$R$2292,10,0)</f>
        <v>1.0275000000000001</v>
      </c>
      <c r="E15" s="61">
        <f t="shared" si="0"/>
        <v>4</v>
      </c>
      <c r="F15" s="60">
        <f>VLOOKUP($A15,'Return Data'!$B$7:$R$2292,11,0)</f>
        <v>2.8913000000000002</v>
      </c>
      <c r="G15" s="61">
        <f t="shared" si="1"/>
        <v>5</v>
      </c>
      <c r="H15" s="60">
        <f>VLOOKUP($A15,'Return Data'!$B$7:$R$2292,12,0)</f>
        <v>12.5214</v>
      </c>
      <c r="I15" s="61">
        <f t="shared" si="2"/>
        <v>3</v>
      </c>
      <c r="J15" s="60">
        <f>VLOOKUP($A15,'Return Data'!$B$7:$R$2292,13,0)</f>
        <v>4.0305999999999997</v>
      </c>
      <c r="K15" s="61">
        <f t="shared" si="3"/>
        <v>5</v>
      </c>
      <c r="L15" s="60">
        <f>VLOOKUP($A15,'Return Data'!$B$7:$R$2292,17,0)</f>
        <v>7.5858999999999996</v>
      </c>
      <c r="M15" s="61">
        <f t="shared" si="4"/>
        <v>6</v>
      </c>
      <c r="N15" s="60">
        <f>VLOOKUP($A15,'Return Data'!$B$7:$R$2292,14,0)</f>
        <v>18.299299999999999</v>
      </c>
      <c r="O15" s="61">
        <f>RANK(N15,N$8:N$15,0)</f>
        <v>5</v>
      </c>
      <c r="P15" s="60">
        <f>VLOOKUP($A15,'Return Data'!$B$7:$R$2292,15,0)</f>
        <v>6.6196999999999999</v>
      </c>
      <c r="Q15" s="61">
        <f>RANK(P15,P$8:P$15,0)</f>
        <v>7</v>
      </c>
      <c r="R15" s="60">
        <f>VLOOKUP($A15,'Return Data'!$B$7:$R$2292,16,0)</f>
        <v>11.2934</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0.78013749999999993</v>
      </c>
      <c r="E17" s="69"/>
      <c r="F17" s="70">
        <f>AVERAGE(F8:F15)</f>
        <v>3.2038250000000001</v>
      </c>
      <c r="G17" s="69"/>
      <c r="H17" s="70">
        <f>AVERAGE(H8:H15)</f>
        <v>10.91595</v>
      </c>
      <c r="I17" s="69"/>
      <c r="J17" s="70">
        <f>AVERAGE(J8:J15)</f>
        <v>3.3873625000000001</v>
      </c>
      <c r="K17" s="69"/>
      <c r="L17" s="70">
        <f>AVERAGE(L8:L15)</f>
        <v>11.781924999999998</v>
      </c>
      <c r="M17" s="69"/>
      <c r="N17" s="70">
        <f>AVERAGE(N8:N15)</f>
        <v>23.247971428571429</v>
      </c>
      <c r="O17" s="69"/>
      <c r="P17" s="70">
        <f>AVERAGE(P8:P15)</f>
        <v>10.771485714285713</v>
      </c>
      <c r="Q17" s="69"/>
      <c r="R17" s="70">
        <f>AVERAGE(R8:R15)</f>
        <v>11.854237500000002</v>
      </c>
      <c r="S17" s="71"/>
    </row>
    <row r="18" spans="1:19" x14ac:dyDescent="0.3">
      <c r="A18" s="68" t="s">
        <v>28</v>
      </c>
      <c r="B18" s="69"/>
      <c r="C18" s="69"/>
      <c r="D18" s="70">
        <f>MIN(D8:D15)</f>
        <v>-2.8835000000000002</v>
      </c>
      <c r="E18" s="69"/>
      <c r="F18" s="70">
        <f>MIN(F8:F15)</f>
        <v>-2.3769</v>
      </c>
      <c r="G18" s="69"/>
      <c r="H18" s="70">
        <f>MIN(H8:H15)</f>
        <v>4.2035999999999998</v>
      </c>
      <c r="I18" s="69"/>
      <c r="J18" s="70">
        <f>MIN(J8:J15)</f>
        <v>-6.0904999999999996</v>
      </c>
      <c r="K18" s="69"/>
      <c r="L18" s="70">
        <f>MIN(L8:L15)</f>
        <v>5.6405000000000003</v>
      </c>
      <c r="M18" s="69"/>
      <c r="N18" s="70">
        <f>MIN(N8:N15)</f>
        <v>13.3847</v>
      </c>
      <c r="O18" s="69"/>
      <c r="P18" s="70">
        <f>MIN(P8:P15)</f>
        <v>6.6196999999999999</v>
      </c>
      <c r="Q18" s="69"/>
      <c r="R18" s="70">
        <f>MIN(R8:R15)</f>
        <v>8.3186</v>
      </c>
      <c r="S18" s="71"/>
    </row>
    <row r="19" spans="1:19" ht="15" thickBot="1" x14ac:dyDescent="0.35">
      <c r="A19" s="72" t="s">
        <v>29</v>
      </c>
      <c r="B19" s="73"/>
      <c r="C19" s="73"/>
      <c r="D19" s="74">
        <f>MAX(D8:D15)</f>
        <v>6.0519999999999996</v>
      </c>
      <c r="E19" s="73"/>
      <c r="F19" s="74">
        <f>MAX(F8:F15)</f>
        <v>8.8491999999999997</v>
      </c>
      <c r="G19" s="73"/>
      <c r="H19" s="74">
        <f>MAX(H8:H15)</f>
        <v>15.5532</v>
      </c>
      <c r="I19" s="73"/>
      <c r="J19" s="74">
        <f>MAX(J8:J15)</f>
        <v>8.4395000000000007</v>
      </c>
      <c r="K19" s="73"/>
      <c r="L19" s="74">
        <f>MAX(L8:L15)</f>
        <v>22.818999999999999</v>
      </c>
      <c r="M19" s="73"/>
      <c r="N19" s="74">
        <f>MAX(N8:N15)</f>
        <v>40.062800000000003</v>
      </c>
      <c r="O19" s="73"/>
      <c r="P19" s="74">
        <f>MAX(P8:P15)</f>
        <v>19.456499999999998</v>
      </c>
      <c r="Q19" s="73"/>
      <c r="R19" s="74">
        <f>MAX(R8:R15)</f>
        <v>20.897099999999998</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45022</v>
      </c>
      <c r="C8" s="60">
        <f>VLOOKUP($A8,'Return Data'!$B$7:$R$2292,4,0)</f>
        <v>83.41</v>
      </c>
      <c r="D8" s="60">
        <f>VLOOKUP($A8,'Return Data'!$B$7:$R$2292,10,0)</f>
        <v>0</v>
      </c>
      <c r="E8" s="61">
        <f t="shared" ref="E8:E16" si="0">RANK(D8,D$8:D$16,0)</f>
        <v>7</v>
      </c>
      <c r="F8" s="60">
        <f>VLOOKUP($A8,'Return Data'!$B$7:$R$2292,11,0)</f>
        <v>2.331</v>
      </c>
      <c r="G8" s="61">
        <f t="shared" ref="G8:G16" si="1">RANK(F8,F$8:F$16,0)</f>
        <v>8</v>
      </c>
      <c r="H8" s="60">
        <f>VLOOKUP($A8,'Return Data'!$B$7:$R$2292,12,0)</f>
        <v>8.4655000000000005</v>
      </c>
      <c r="I8" s="61">
        <f t="shared" ref="I8:I16" si="2">RANK(H8,H$8:H$16,0)</f>
        <v>4</v>
      </c>
      <c r="J8" s="60">
        <f>VLOOKUP($A8,'Return Data'!$B$7:$R$2292,13,0)</f>
        <v>4.0025000000000004</v>
      </c>
      <c r="K8" s="61">
        <f t="shared" ref="K8:K16" si="3">RANK(J8,J$8:J$16,0)</f>
        <v>6</v>
      </c>
      <c r="L8" s="60">
        <f>VLOOKUP($A8,'Return Data'!$B$7:$R$2292,17,0)</f>
        <v>8.5637000000000008</v>
      </c>
      <c r="M8" s="61">
        <f t="shared" ref="M8:M16" si="4">RANK(L8,L$8:L$16,0)</f>
        <v>5</v>
      </c>
      <c r="N8" s="60">
        <f>VLOOKUP($A8,'Return Data'!$B$7:$R$2292,14,0)</f>
        <v>21.042000000000002</v>
      </c>
      <c r="O8" s="61">
        <f>RANK(N8,N$8:N$16,0)</f>
        <v>3</v>
      </c>
      <c r="P8" s="60">
        <f>VLOOKUP($A8,'Return Data'!$B$7:$R$2292,15,0)</f>
        <v>9.6498000000000008</v>
      </c>
      <c r="Q8" s="61">
        <f>RANK(P8,P$8:P$16,0)</f>
        <v>4</v>
      </c>
      <c r="R8" s="60">
        <f>VLOOKUP($A8,'Return Data'!$B$7:$R$2292,16,0)</f>
        <v>11.4658</v>
      </c>
      <c r="S8" s="62">
        <f t="shared" ref="S8:S16" si="5">RANK(R8,R$8:R$16,0)</f>
        <v>5</v>
      </c>
    </row>
    <row r="9" spans="1:20" x14ac:dyDescent="0.3">
      <c r="A9" s="58" t="s">
        <v>530</v>
      </c>
      <c r="B9" s="59">
        <f>VLOOKUP($A9,'Return Data'!$B$7:$R$2292,3,0)</f>
        <v>45022</v>
      </c>
      <c r="C9" s="60">
        <f>VLOOKUP($A9,'Return Data'!$B$7:$R$2292,4,0)</f>
        <v>348.33800000000002</v>
      </c>
      <c r="D9" s="60">
        <f>VLOOKUP($A9,'Return Data'!$B$7:$R$2292,10,0)</f>
        <v>0.73129999999999995</v>
      </c>
      <c r="E9" s="61">
        <f t="shared" si="0"/>
        <v>3</v>
      </c>
      <c r="F9" s="60">
        <f>VLOOKUP($A9,'Return Data'!$B$7:$R$2292,11,0)</f>
        <v>6.1877000000000004</v>
      </c>
      <c r="G9" s="61">
        <f t="shared" si="1"/>
        <v>1</v>
      </c>
      <c r="H9" s="60">
        <f>VLOOKUP($A9,'Return Data'!$B$7:$R$2292,12,0)</f>
        <v>16.2623</v>
      </c>
      <c r="I9" s="61">
        <f t="shared" si="2"/>
        <v>1</v>
      </c>
      <c r="J9" s="60">
        <f>VLOOKUP($A9,'Return Data'!$B$7:$R$2292,13,0)</f>
        <v>11.537800000000001</v>
      </c>
      <c r="K9" s="61">
        <f t="shared" si="3"/>
        <v>1</v>
      </c>
      <c r="L9" s="60">
        <f>VLOOKUP($A9,'Return Data'!$B$7:$R$2292,17,0)</f>
        <v>18.648900000000001</v>
      </c>
      <c r="M9" s="61">
        <f t="shared" si="4"/>
        <v>1</v>
      </c>
      <c r="N9" s="60">
        <f>VLOOKUP($A9,'Return Data'!$B$7:$R$2292,14,0)</f>
        <v>32.009099999999997</v>
      </c>
      <c r="O9" s="61">
        <f>RANK(N9,N$8:N$16,0)</f>
        <v>1</v>
      </c>
      <c r="P9" s="60">
        <f>VLOOKUP($A9,'Return Data'!$B$7:$R$2292,15,0)</f>
        <v>12.9643</v>
      </c>
      <c r="Q9" s="61">
        <f>RANK(P9,P$8:P$16,0)</f>
        <v>1</v>
      </c>
      <c r="R9" s="60">
        <f>VLOOKUP($A9,'Return Data'!$B$7:$R$2292,16,0)</f>
        <v>14.205399999999999</v>
      </c>
      <c r="S9" s="62">
        <f t="shared" si="5"/>
        <v>1</v>
      </c>
    </row>
    <row r="10" spans="1:20" x14ac:dyDescent="0.3">
      <c r="A10" s="102" t="s">
        <v>1937</v>
      </c>
      <c r="B10" s="59">
        <f>VLOOKUP($A10,'Return Data'!$B$7:$R$2292,3,0)</f>
        <v>45022</v>
      </c>
      <c r="C10" s="60">
        <f>VLOOKUP($A10,'Return Data'!$B$7:$R$2292,4,0)</f>
        <v>35.633099999999999</v>
      </c>
      <c r="D10" s="60">
        <f>VLOOKUP($A10,'Return Data'!$B$7:$R$2292,10,0)</f>
        <v>1.1143000000000001</v>
      </c>
      <c r="E10" s="61">
        <f t="shared" si="0"/>
        <v>2</v>
      </c>
      <c r="F10" s="60">
        <f>VLOOKUP($A10,'Return Data'!$B$7:$R$2292,11,0)</f>
        <v>2.6535000000000002</v>
      </c>
      <c r="G10" s="61">
        <f t="shared" si="1"/>
        <v>4</v>
      </c>
      <c r="H10" s="60">
        <f>VLOOKUP($A10,'Return Data'!$B$7:$R$2292,12,0)</f>
        <v>7.2962999999999996</v>
      </c>
      <c r="I10" s="61">
        <f t="shared" si="2"/>
        <v>8</v>
      </c>
      <c r="J10" s="60">
        <f>VLOOKUP($A10,'Return Data'!$B$7:$R$2292,13,0)</f>
        <v>3.2873000000000001</v>
      </c>
      <c r="K10" s="61">
        <f t="shared" si="3"/>
        <v>8</v>
      </c>
      <c r="L10" s="60">
        <f>VLOOKUP($A10,'Return Data'!$B$7:$R$2292,17,0)</f>
        <v>6.2454000000000001</v>
      </c>
      <c r="M10" s="61">
        <f t="shared" si="4"/>
        <v>9</v>
      </c>
      <c r="N10" s="60">
        <f>VLOOKUP($A10,'Return Data'!$B$7:$R$2292,14,0)</f>
        <v>14.9094</v>
      </c>
      <c r="O10" s="61">
        <f>RANK(N10,N$8:N$16,0)</f>
        <v>8</v>
      </c>
      <c r="P10" s="60">
        <f>VLOOKUP($A10,'Return Data'!$B$7:$R$2292,15,0)</f>
        <v>8.0161999999999995</v>
      </c>
      <c r="Q10" s="61">
        <f>RANK(P10,P$8:P$16,0)</f>
        <v>5</v>
      </c>
      <c r="R10" s="60">
        <f>VLOOKUP($A10,'Return Data'!$B$7:$R$2292,16,0)</f>
        <v>11.1591</v>
      </c>
      <c r="S10" s="62">
        <f t="shared" si="5"/>
        <v>6</v>
      </c>
    </row>
    <row r="11" spans="1:20" x14ac:dyDescent="0.3">
      <c r="A11" s="58" t="s">
        <v>532</v>
      </c>
      <c r="B11" s="59">
        <f>VLOOKUP($A11,'Return Data'!$B$7:$R$2292,3,0)</f>
        <v>45022</v>
      </c>
      <c r="C11" s="60">
        <f>VLOOKUP($A11,'Return Data'!$B$7:$R$2292,4,0)</f>
        <v>58.17</v>
      </c>
      <c r="D11" s="60">
        <f>VLOOKUP($A11,'Return Data'!$B$7:$R$2292,10,0)</f>
        <v>0.51839999999999997</v>
      </c>
      <c r="E11" s="61">
        <f t="shared" si="0"/>
        <v>5</v>
      </c>
      <c r="F11" s="60">
        <f>VLOOKUP($A11,'Return Data'!$B$7:$R$2292,11,0)</f>
        <v>2.4661</v>
      </c>
      <c r="G11" s="61">
        <f t="shared" si="1"/>
        <v>7</v>
      </c>
      <c r="H11" s="60">
        <f>VLOOKUP($A11,'Return Data'!$B$7:$R$2292,12,0)</f>
        <v>8.0222999999999995</v>
      </c>
      <c r="I11" s="61">
        <f t="shared" si="2"/>
        <v>5</v>
      </c>
      <c r="J11" s="60">
        <f>VLOOKUP($A11,'Return Data'!$B$7:$R$2292,13,0)</f>
        <v>6.3048000000000002</v>
      </c>
      <c r="K11" s="61">
        <f t="shared" si="3"/>
        <v>2</v>
      </c>
      <c r="L11" s="60">
        <f>VLOOKUP($A11,'Return Data'!$B$7:$R$2292,17,0)</f>
        <v>10.1541</v>
      </c>
      <c r="M11" s="61">
        <f t="shared" si="4"/>
        <v>2</v>
      </c>
      <c r="N11" s="60">
        <f>VLOOKUP($A11,'Return Data'!$B$7:$R$2292,14,0)</f>
        <v>22.5274</v>
      </c>
      <c r="O11" s="61">
        <f>RANK(N11,N$8:N$16,0)</f>
        <v>2</v>
      </c>
      <c r="P11" s="60">
        <f>VLOOKUP($A11,'Return Data'!$B$7:$R$2292,15,0)</f>
        <v>10.2944</v>
      </c>
      <c r="Q11" s="61">
        <f>RANK(P11,P$8:P$16,0)</f>
        <v>2</v>
      </c>
      <c r="R11" s="60">
        <f>VLOOKUP($A11,'Return Data'!$B$7:$R$2292,16,0)</f>
        <v>12.545</v>
      </c>
      <c r="S11" s="62">
        <f t="shared" si="5"/>
        <v>3</v>
      </c>
    </row>
    <row r="12" spans="1:20" x14ac:dyDescent="0.3">
      <c r="A12" s="58" t="s">
        <v>533</v>
      </c>
      <c r="B12" s="59">
        <f>VLOOKUP($A12,'Return Data'!$B$7:$R$2292,3,0)</f>
        <v>45022</v>
      </c>
      <c r="C12" s="60">
        <f>VLOOKUP($A12,'Return Data'!$B$7:$R$2292,4,0)</f>
        <v>11.266</v>
      </c>
      <c r="D12" s="60">
        <f>VLOOKUP($A12,'Return Data'!$B$7:$R$2292,10,0)</f>
        <v>-0.35820000000000002</v>
      </c>
      <c r="E12" s="61">
        <f t="shared" si="0"/>
        <v>9</v>
      </c>
      <c r="F12" s="60">
        <f>VLOOKUP($A12,'Return Data'!$B$7:$R$2292,11,0)</f>
        <v>2.5449999999999999</v>
      </c>
      <c r="G12" s="61">
        <f t="shared" si="1"/>
        <v>5</v>
      </c>
      <c r="H12" s="60">
        <f>VLOOKUP($A12,'Return Data'!$B$7:$R$2292,12,0)</f>
        <v>5.4701000000000004</v>
      </c>
      <c r="I12" s="61">
        <f t="shared" si="2"/>
        <v>9</v>
      </c>
      <c r="J12" s="60">
        <f>VLOOKUP($A12,'Return Data'!$B$7:$R$2292,13,0)</f>
        <v>0.46910000000000002</v>
      </c>
      <c r="K12" s="61">
        <f t="shared" si="3"/>
        <v>9</v>
      </c>
      <c r="L12" s="60">
        <f>VLOOKUP($A12,'Return Data'!$B$7:$R$2292,17,0)</f>
        <v>7.5106999999999999</v>
      </c>
      <c r="M12" s="61">
        <f t="shared" si="4"/>
        <v>7</v>
      </c>
      <c r="N12" s="60"/>
      <c r="O12" s="61"/>
      <c r="P12" s="60"/>
      <c r="Q12" s="61"/>
      <c r="R12" s="60">
        <f>VLOOKUP($A12,'Return Data'!$B$7:$R$2292,16,0)</f>
        <v>3.7176</v>
      </c>
      <c r="S12" s="62">
        <f t="shared" si="5"/>
        <v>9</v>
      </c>
    </row>
    <row r="13" spans="1:20" x14ac:dyDescent="0.3">
      <c r="A13" s="108" t="s">
        <v>535</v>
      </c>
      <c r="B13" s="59">
        <f>VLOOKUP($A13,'Return Data'!$B$7:$R$2292,3,0)</f>
        <v>45022</v>
      </c>
      <c r="C13" s="60">
        <f>VLOOKUP($A13,'Return Data'!$B$7:$R$2292,4,0)</f>
        <v>15.951000000000001</v>
      </c>
      <c r="D13" s="60">
        <f>VLOOKUP($A13,'Return Data'!$B$7:$R$2292,10,0)</f>
        <v>1.2055</v>
      </c>
      <c r="E13" s="61">
        <f t="shared" si="0"/>
        <v>1</v>
      </c>
      <c r="F13" s="60">
        <f>VLOOKUP($A13,'Return Data'!$B$7:$R$2292,11,0)</f>
        <v>3.2894999999999999</v>
      </c>
      <c r="G13" s="61">
        <f t="shared" si="1"/>
        <v>2</v>
      </c>
      <c r="H13" s="60">
        <f>VLOOKUP($A13,'Return Data'!$B$7:$R$2292,12,0)</f>
        <v>8.6951000000000001</v>
      </c>
      <c r="I13" s="61">
        <f t="shared" si="2"/>
        <v>3</v>
      </c>
      <c r="J13" s="60">
        <f>VLOOKUP($A13,'Return Data'!$B$7:$R$2292,13,0)</f>
        <v>5.0305999999999997</v>
      </c>
      <c r="K13" s="61">
        <f t="shared" si="3"/>
        <v>3</v>
      </c>
      <c r="L13" s="60">
        <f>VLOOKUP($A13,'Return Data'!$B$7:$R$2292,17,0)</f>
        <v>8.3866999999999994</v>
      </c>
      <c r="M13" s="61">
        <f t="shared" si="4"/>
        <v>6</v>
      </c>
      <c r="N13" s="60">
        <f>VLOOKUP($A13,'Return Data'!$B$7:$R$2292,14,0)</f>
        <v>20.8965</v>
      </c>
      <c r="O13" s="61">
        <f>RANK(N13,N$8:N$16,0)</f>
        <v>4</v>
      </c>
      <c r="P13" s="60"/>
      <c r="Q13" s="61"/>
      <c r="R13" s="60">
        <f>VLOOKUP($A13,'Return Data'!$B$7:$R$2292,16,0)</f>
        <v>10.499700000000001</v>
      </c>
      <c r="S13" s="62">
        <f t="shared" si="5"/>
        <v>7</v>
      </c>
    </row>
    <row r="14" spans="1:20" x14ac:dyDescent="0.3">
      <c r="A14" s="58" t="s">
        <v>538</v>
      </c>
      <c r="B14" s="59">
        <f>VLOOKUP($A14,'Return Data'!$B$7:$R$2292,3,0)</f>
        <v>45022</v>
      </c>
      <c r="C14" s="60">
        <f>VLOOKUP($A14,'Return Data'!$B$7:$R$2292,4,0)</f>
        <v>139.0274</v>
      </c>
      <c r="D14" s="60">
        <f>VLOOKUP($A14,'Return Data'!$B$7:$R$2292,10,0)</f>
        <v>-0.2261</v>
      </c>
      <c r="E14" s="61">
        <f t="shared" si="0"/>
        <v>8</v>
      </c>
      <c r="F14" s="60">
        <f>VLOOKUP($A14,'Return Data'!$B$7:$R$2292,11,0)</f>
        <v>1.202</v>
      </c>
      <c r="G14" s="61">
        <f t="shared" si="1"/>
        <v>9</v>
      </c>
      <c r="H14" s="60">
        <f>VLOOKUP($A14,'Return Data'!$B$7:$R$2292,12,0)</f>
        <v>7.7248999999999999</v>
      </c>
      <c r="I14" s="61">
        <f t="shared" si="2"/>
        <v>6</v>
      </c>
      <c r="J14" s="60">
        <f>VLOOKUP($A14,'Return Data'!$B$7:$R$2292,13,0)</f>
        <v>4.4471999999999996</v>
      </c>
      <c r="K14" s="61">
        <f t="shared" si="3"/>
        <v>5</v>
      </c>
      <c r="L14" s="60">
        <f>VLOOKUP($A14,'Return Data'!$B$7:$R$2292,17,0)</f>
        <v>9.0845000000000002</v>
      </c>
      <c r="M14" s="61">
        <f t="shared" si="4"/>
        <v>4</v>
      </c>
      <c r="N14" s="60">
        <f>VLOOKUP($A14,'Return Data'!$B$7:$R$2292,14,0)</f>
        <v>19.599</v>
      </c>
      <c r="O14" s="61">
        <f>RANK(N14,N$8:N$16,0)</f>
        <v>7</v>
      </c>
      <c r="P14" s="60">
        <f>VLOOKUP($A14,'Return Data'!$B$7:$R$2292,15,0)</f>
        <v>9.8172999999999995</v>
      </c>
      <c r="Q14" s="61">
        <f>RANK(P14,P$8:P$16,0)</f>
        <v>3</v>
      </c>
      <c r="R14" s="60">
        <f>VLOOKUP($A14,'Return Data'!$B$7:$R$2292,16,0)</f>
        <v>11.6135</v>
      </c>
      <c r="S14" s="62">
        <f t="shared" si="5"/>
        <v>4</v>
      </c>
    </row>
    <row r="15" spans="1:20" x14ac:dyDescent="0.3">
      <c r="A15" s="58" t="s">
        <v>539</v>
      </c>
      <c r="B15" s="59">
        <f>VLOOKUP($A15,'Return Data'!$B$7:$R$2292,3,0)</f>
        <v>45022</v>
      </c>
      <c r="C15" s="60">
        <f>VLOOKUP($A15,'Return Data'!$B$7:$R$2292,4,0)</f>
        <v>16.449200000000001</v>
      </c>
      <c r="D15" s="60">
        <f>VLOOKUP($A15,'Return Data'!$B$7:$R$2292,10,0)</f>
        <v>0.48630000000000001</v>
      </c>
      <c r="E15" s="61">
        <f t="shared" si="0"/>
        <v>6</v>
      </c>
      <c r="F15" s="60">
        <f>VLOOKUP($A15,'Return Data'!$B$7:$R$2292,11,0)</f>
        <v>2.8866000000000001</v>
      </c>
      <c r="G15" s="61">
        <f t="shared" si="1"/>
        <v>3</v>
      </c>
      <c r="H15" s="60">
        <f>VLOOKUP($A15,'Return Data'!$B$7:$R$2292,12,0)</f>
        <v>8.8111999999999995</v>
      </c>
      <c r="I15" s="61">
        <f t="shared" si="2"/>
        <v>2</v>
      </c>
      <c r="J15" s="60">
        <f>VLOOKUP($A15,'Return Data'!$B$7:$R$2292,13,0)</f>
        <v>4.8594999999999997</v>
      </c>
      <c r="K15" s="61">
        <f t="shared" si="3"/>
        <v>4</v>
      </c>
      <c r="L15" s="60">
        <f>VLOOKUP($A15,'Return Data'!$B$7:$R$2292,17,0)</f>
        <v>9.9090000000000007</v>
      </c>
      <c r="M15" s="61">
        <f t="shared" si="4"/>
        <v>3</v>
      </c>
      <c r="N15" s="60">
        <f>VLOOKUP($A15,'Return Data'!$B$7:$R$2292,14,0)</f>
        <v>20.807099999999998</v>
      </c>
      <c r="O15" s="61">
        <f>RANK(N15,N$8:N$16,0)</f>
        <v>5</v>
      </c>
      <c r="P15" s="60"/>
      <c r="Q15" s="61"/>
      <c r="R15" s="60">
        <f>VLOOKUP($A15,'Return Data'!$B$7:$R$2292,16,0)</f>
        <v>12.615399999999999</v>
      </c>
      <c r="S15" s="62">
        <f t="shared" si="5"/>
        <v>2</v>
      </c>
    </row>
    <row r="16" spans="1:20" x14ac:dyDescent="0.3">
      <c r="A16" s="58" t="s">
        <v>541</v>
      </c>
      <c r="B16" s="59">
        <f>VLOOKUP($A16,'Return Data'!$B$7:$R$2292,3,0)</f>
        <v>45022</v>
      </c>
      <c r="C16" s="60">
        <f>VLOOKUP($A16,'Return Data'!$B$7:$R$2292,4,0)</f>
        <v>16.149999999999999</v>
      </c>
      <c r="D16" s="60">
        <f>VLOOKUP($A16,'Return Data'!$B$7:$R$2292,10,0)</f>
        <v>0.68579999999999997</v>
      </c>
      <c r="E16" s="61">
        <f t="shared" si="0"/>
        <v>4</v>
      </c>
      <c r="F16" s="60">
        <f>VLOOKUP($A16,'Return Data'!$B$7:$R$2292,11,0)</f>
        <v>2.5396999999999998</v>
      </c>
      <c r="G16" s="61">
        <f t="shared" si="1"/>
        <v>6</v>
      </c>
      <c r="H16" s="60">
        <f>VLOOKUP($A16,'Return Data'!$B$7:$R$2292,12,0)</f>
        <v>7.4518000000000004</v>
      </c>
      <c r="I16" s="61">
        <f t="shared" si="2"/>
        <v>7</v>
      </c>
      <c r="J16" s="60">
        <f>VLOOKUP($A16,'Return Data'!$B$7:$R$2292,13,0)</f>
        <v>3.7917999999999998</v>
      </c>
      <c r="K16" s="61">
        <f t="shared" si="3"/>
        <v>7</v>
      </c>
      <c r="L16" s="60">
        <f>VLOOKUP($A16,'Return Data'!$B$7:$R$2292,17,0)</f>
        <v>6.4581</v>
      </c>
      <c r="M16" s="61">
        <f t="shared" si="4"/>
        <v>8</v>
      </c>
      <c r="N16" s="60">
        <f>VLOOKUP($A16,'Return Data'!$B$7:$R$2292,14,0)</f>
        <v>20.180399999999999</v>
      </c>
      <c r="O16" s="61">
        <f>RANK(N16,N$8:N$16,0)</f>
        <v>6</v>
      </c>
      <c r="P16" s="60"/>
      <c r="Q16" s="61"/>
      <c r="R16" s="60">
        <f>VLOOKUP($A16,'Return Data'!$B$7:$R$2292,16,0)</f>
        <v>9.5197000000000003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0.46192222222222212</v>
      </c>
      <c r="E18" s="69"/>
      <c r="F18" s="70">
        <f>AVERAGE(F8:F16)</f>
        <v>2.9001222222222229</v>
      </c>
      <c r="G18" s="69"/>
      <c r="H18" s="70">
        <f>AVERAGE(H8:H16)</f>
        <v>8.688833333333335</v>
      </c>
      <c r="I18" s="69"/>
      <c r="J18" s="70">
        <f>AVERAGE(J8:J16)</f>
        <v>4.8589555555555561</v>
      </c>
      <c r="K18" s="69"/>
      <c r="L18" s="70">
        <f>AVERAGE(L8:L16)</f>
        <v>9.4401222222222216</v>
      </c>
      <c r="M18" s="69"/>
      <c r="N18" s="70">
        <f>AVERAGE(N8:N16)</f>
        <v>21.496362499999996</v>
      </c>
      <c r="O18" s="69"/>
      <c r="P18" s="70">
        <f>AVERAGE(P8:P16)</f>
        <v>10.148400000000001</v>
      </c>
      <c r="Q18" s="69"/>
      <c r="R18" s="70">
        <f>AVERAGE(R8:R16)</f>
        <v>10.815688888888889</v>
      </c>
      <c r="S18" s="71"/>
    </row>
    <row r="19" spans="1:19" x14ac:dyDescent="0.3">
      <c r="A19" s="68" t="s">
        <v>28</v>
      </c>
      <c r="B19" s="69"/>
      <c r="C19" s="69"/>
      <c r="D19" s="70">
        <f>MIN(D8:D16)</f>
        <v>-0.35820000000000002</v>
      </c>
      <c r="E19" s="69"/>
      <c r="F19" s="70">
        <f>MIN(F8:F16)</f>
        <v>1.202</v>
      </c>
      <c r="G19" s="69"/>
      <c r="H19" s="70">
        <f>MIN(H8:H16)</f>
        <v>5.4701000000000004</v>
      </c>
      <c r="I19" s="69"/>
      <c r="J19" s="70">
        <f>MIN(J8:J16)</f>
        <v>0.46910000000000002</v>
      </c>
      <c r="K19" s="69"/>
      <c r="L19" s="70">
        <f>MIN(L8:L16)</f>
        <v>6.2454000000000001</v>
      </c>
      <c r="M19" s="69"/>
      <c r="N19" s="70">
        <f>MIN(N8:N16)</f>
        <v>14.9094</v>
      </c>
      <c r="O19" s="69"/>
      <c r="P19" s="70">
        <f>MIN(P8:P16)</f>
        <v>8.0161999999999995</v>
      </c>
      <c r="Q19" s="69"/>
      <c r="R19" s="70">
        <f>MIN(R8:R16)</f>
        <v>3.7176</v>
      </c>
      <c r="S19" s="71"/>
    </row>
    <row r="20" spans="1:19" ht="15" thickBot="1" x14ac:dyDescent="0.35">
      <c r="A20" s="72" t="s">
        <v>29</v>
      </c>
      <c r="B20" s="73"/>
      <c r="C20" s="73"/>
      <c r="D20" s="74">
        <f>MAX(D8:D16)</f>
        <v>1.2055</v>
      </c>
      <c r="E20" s="73"/>
      <c r="F20" s="74">
        <f>MAX(F8:F16)</f>
        <v>6.1877000000000004</v>
      </c>
      <c r="G20" s="73"/>
      <c r="H20" s="74">
        <f>MAX(H8:H16)</f>
        <v>16.2623</v>
      </c>
      <c r="I20" s="73"/>
      <c r="J20" s="74">
        <f>MAX(J8:J16)</f>
        <v>11.537800000000001</v>
      </c>
      <c r="K20" s="73"/>
      <c r="L20" s="74">
        <f>MAX(L8:L16)</f>
        <v>18.648900000000001</v>
      </c>
      <c r="M20" s="73"/>
      <c r="N20" s="74">
        <f>MAX(N8:N16)</f>
        <v>32.009099999999997</v>
      </c>
      <c r="O20" s="73"/>
      <c r="P20" s="74">
        <f>MAX(P8:P16)</f>
        <v>12.9643</v>
      </c>
      <c r="Q20" s="73"/>
      <c r="R20" s="74">
        <f>MAX(R8:R16)</f>
        <v>14.205399999999999</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45022</v>
      </c>
      <c r="C8" s="60">
        <f>VLOOKUP($A8,'Return Data'!$B$7:$R$2292,4,0)</f>
        <v>75.400000000000006</v>
      </c>
      <c r="D8" s="60">
        <f>VLOOKUP($A8,'Return Data'!$B$7:$R$2292,10,0)</f>
        <v>-0.30409999999999998</v>
      </c>
      <c r="E8" s="61">
        <f t="shared" ref="E8:E16" si="0">RANK(D8,D$8:D$16,0)</f>
        <v>7</v>
      </c>
      <c r="F8" s="60">
        <f>VLOOKUP($A8,'Return Data'!$B$7:$R$2292,11,0)</f>
        <v>1.7132000000000001</v>
      </c>
      <c r="G8" s="61">
        <f t="shared" ref="G8:G16" si="1">RANK(F8,F$8:F$16,0)</f>
        <v>7</v>
      </c>
      <c r="H8" s="60">
        <f>VLOOKUP($A8,'Return Data'!$B$7:$R$2292,12,0)</f>
        <v>7.484</v>
      </c>
      <c r="I8" s="61">
        <f t="shared" ref="I8:I16" si="2">RANK(H8,H$8:H$16,0)</f>
        <v>5</v>
      </c>
      <c r="J8" s="60">
        <f>VLOOKUP($A8,'Return Data'!$B$7:$R$2292,13,0)</f>
        <v>2.7248000000000001</v>
      </c>
      <c r="K8" s="61">
        <f t="shared" ref="K8:K16" si="3">RANK(J8,J$8:J$16,0)</f>
        <v>6</v>
      </c>
      <c r="L8" s="60">
        <f>VLOOKUP($A8,'Return Data'!$B$7:$R$2292,17,0)</f>
        <v>7.2096</v>
      </c>
      <c r="M8" s="61">
        <f t="shared" ref="M8:M16" si="4">RANK(L8,L$8:L$16,0)</f>
        <v>5</v>
      </c>
      <c r="N8" s="60">
        <f>VLOOKUP($A8,'Return Data'!$B$7:$R$2292,14,0)</f>
        <v>19.5808</v>
      </c>
      <c r="O8" s="61">
        <f>RANK(N8,N$8:N$16,0)</f>
        <v>3</v>
      </c>
      <c r="P8" s="60">
        <f>VLOOKUP($A8,'Return Data'!$B$7:$R$2292,15,0)</f>
        <v>8.3893000000000004</v>
      </c>
      <c r="Q8" s="61">
        <f>RANK(P8,P$8:P$16,0)</f>
        <v>3</v>
      </c>
      <c r="R8" s="60">
        <f>VLOOKUP($A8,'Return Data'!$B$7:$R$2292,16,0)</f>
        <v>9.1968999999999994</v>
      </c>
      <c r="S8" s="62">
        <f t="shared" ref="S8:S16" si="5">RANK(R8,R$8:R$16,0)</f>
        <v>6</v>
      </c>
    </row>
    <row r="9" spans="1:20" x14ac:dyDescent="0.3">
      <c r="A9" s="58" t="s">
        <v>529</v>
      </c>
      <c r="B9" s="59">
        <f>VLOOKUP($A9,'Return Data'!$B$7:$R$2292,3,0)</f>
        <v>45022</v>
      </c>
      <c r="C9" s="60">
        <f>VLOOKUP($A9,'Return Data'!$B$7:$R$2292,4,0)</f>
        <v>326.78100000000001</v>
      </c>
      <c r="D9" s="60">
        <f>VLOOKUP($A9,'Return Data'!$B$7:$R$2292,10,0)</f>
        <v>0.55049999999999999</v>
      </c>
      <c r="E9" s="61">
        <f t="shared" si="0"/>
        <v>3</v>
      </c>
      <c r="F9" s="60">
        <f>VLOOKUP($A9,'Return Data'!$B$7:$R$2292,11,0)</f>
        <v>5.8109000000000002</v>
      </c>
      <c r="G9" s="61">
        <f t="shared" si="1"/>
        <v>1</v>
      </c>
      <c r="H9" s="60">
        <f>VLOOKUP($A9,'Return Data'!$B$7:$R$2292,12,0)</f>
        <v>15.657500000000001</v>
      </c>
      <c r="I9" s="61">
        <f t="shared" si="2"/>
        <v>1</v>
      </c>
      <c r="J9" s="60">
        <f>VLOOKUP($A9,'Return Data'!$B$7:$R$2292,13,0)</f>
        <v>10.779199999999999</v>
      </c>
      <c r="K9" s="61">
        <f t="shared" si="3"/>
        <v>1</v>
      </c>
      <c r="L9" s="60">
        <f>VLOOKUP($A9,'Return Data'!$B$7:$R$2292,17,0)</f>
        <v>17.884799999999998</v>
      </c>
      <c r="M9" s="61">
        <f t="shared" si="4"/>
        <v>1</v>
      </c>
      <c r="N9" s="60">
        <f>VLOOKUP($A9,'Return Data'!$B$7:$R$2292,14,0)</f>
        <v>31.191500000000001</v>
      </c>
      <c r="O9" s="61">
        <f>RANK(N9,N$8:N$16,0)</f>
        <v>1</v>
      </c>
      <c r="P9" s="60">
        <f>VLOOKUP($A9,'Return Data'!$B$7:$R$2292,15,0)</f>
        <v>12.391500000000001</v>
      </c>
      <c r="Q9" s="61">
        <f>RANK(P9,P$8:P$16,0)</f>
        <v>1</v>
      </c>
      <c r="R9" s="60">
        <f>VLOOKUP($A9,'Return Data'!$B$7:$R$2292,16,0)</f>
        <v>16.696899999999999</v>
      </c>
      <c r="S9" s="62">
        <f t="shared" si="5"/>
        <v>1</v>
      </c>
    </row>
    <row r="10" spans="1:20" x14ac:dyDescent="0.3">
      <c r="A10" s="102" t="s">
        <v>1938</v>
      </c>
      <c r="B10" s="59">
        <f>VLOOKUP($A10,'Return Data'!$B$7:$R$2292,3,0)</f>
        <v>45022</v>
      </c>
      <c r="C10" s="60">
        <f>VLOOKUP($A10,'Return Data'!$B$7:$R$2292,4,0)</f>
        <v>31.7044</v>
      </c>
      <c r="D10" s="60">
        <f>VLOOKUP($A10,'Return Data'!$B$7:$R$2292,10,0)</f>
        <v>0.77400000000000002</v>
      </c>
      <c r="E10" s="61">
        <f t="shared" si="0"/>
        <v>2</v>
      </c>
      <c r="F10" s="60">
        <f>VLOOKUP($A10,'Return Data'!$B$7:$R$2292,11,0)</f>
        <v>1.9598</v>
      </c>
      <c r="G10" s="61">
        <f t="shared" si="1"/>
        <v>6</v>
      </c>
      <c r="H10" s="60">
        <f>VLOOKUP($A10,'Return Data'!$B$7:$R$2292,12,0)</f>
        <v>6.2088000000000001</v>
      </c>
      <c r="I10" s="61">
        <f t="shared" si="2"/>
        <v>8</v>
      </c>
      <c r="J10" s="60">
        <f>VLOOKUP($A10,'Return Data'!$B$7:$R$2292,13,0)</f>
        <v>1.8975</v>
      </c>
      <c r="K10" s="61">
        <f t="shared" si="3"/>
        <v>8</v>
      </c>
      <c r="L10" s="60">
        <f>VLOOKUP($A10,'Return Data'!$B$7:$R$2292,17,0)</f>
        <v>4.7994000000000003</v>
      </c>
      <c r="M10" s="61">
        <f t="shared" si="4"/>
        <v>9</v>
      </c>
      <c r="N10" s="60">
        <f>VLOOKUP($A10,'Return Data'!$B$7:$R$2292,14,0)</f>
        <v>13.375</v>
      </c>
      <c r="O10" s="61">
        <f>RANK(N10,N$8:N$16,0)</f>
        <v>8</v>
      </c>
      <c r="P10" s="60">
        <f>VLOOKUP($A10,'Return Data'!$B$7:$R$2292,15,0)</f>
        <v>6.6547000000000001</v>
      </c>
      <c r="Q10" s="61">
        <f>RANK(P10,P$8:P$16,0)</f>
        <v>5</v>
      </c>
      <c r="R10" s="60">
        <f>VLOOKUP($A10,'Return Data'!$B$7:$R$2292,16,0)</f>
        <v>9.9478000000000009</v>
      </c>
      <c r="S10" s="62">
        <f t="shared" si="5"/>
        <v>5</v>
      </c>
    </row>
    <row r="11" spans="1:20" x14ac:dyDescent="0.3">
      <c r="A11" s="58" t="s">
        <v>531</v>
      </c>
      <c r="B11" s="59">
        <f>VLOOKUP($A11,'Return Data'!$B$7:$R$2292,3,0)</f>
        <v>45022</v>
      </c>
      <c r="C11" s="60">
        <f>VLOOKUP($A11,'Return Data'!$B$7:$R$2292,4,0)</f>
        <v>52.87</v>
      </c>
      <c r="D11" s="60">
        <f>VLOOKUP($A11,'Return Data'!$B$7:$R$2292,10,0)</f>
        <v>0.37969999999999998</v>
      </c>
      <c r="E11" s="61">
        <f t="shared" si="0"/>
        <v>5</v>
      </c>
      <c r="F11" s="60">
        <f>VLOOKUP($A11,'Return Data'!$B$7:$R$2292,11,0)</f>
        <v>2.1444999999999999</v>
      </c>
      <c r="G11" s="61">
        <f t="shared" si="1"/>
        <v>3</v>
      </c>
      <c r="H11" s="60">
        <f>VLOOKUP($A11,'Return Data'!$B$7:$R$2292,12,0)</f>
        <v>7.5030999999999999</v>
      </c>
      <c r="I11" s="61">
        <f t="shared" si="2"/>
        <v>4</v>
      </c>
      <c r="J11" s="60">
        <f>VLOOKUP($A11,'Return Data'!$B$7:$R$2292,13,0)</f>
        <v>5.6344000000000003</v>
      </c>
      <c r="K11" s="61">
        <f t="shared" si="3"/>
        <v>2</v>
      </c>
      <c r="L11" s="60">
        <f>VLOOKUP($A11,'Return Data'!$B$7:$R$2292,17,0)</f>
        <v>9.4430999999999994</v>
      </c>
      <c r="M11" s="61">
        <f t="shared" si="4"/>
        <v>2</v>
      </c>
      <c r="N11" s="60">
        <f>VLOOKUP($A11,'Return Data'!$B$7:$R$2292,14,0)</f>
        <v>21.761399999999998</v>
      </c>
      <c r="O11" s="61">
        <f>RANK(N11,N$8:N$16,0)</f>
        <v>2</v>
      </c>
      <c r="P11" s="60">
        <f>VLOOKUP($A11,'Return Data'!$B$7:$R$2292,15,0)</f>
        <v>9.5366</v>
      </c>
      <c r="Q11" s="61">
        <f>RANK(P11,P$8:P$16,0)</f>
        <v>2</v>
      </c>
      <c r="R11" s="60">
        <f>VLOOKUP($A11,'Return Data'!$B$7:$R$2292,16,0)</f>
        <v>10.772500000000001</v>
      </c>
      <c r="S11" s="62">
        <f t="shared" si="5"/>
        <v>3</v>
      </c>
    </row>
    <row r="12" spans="1:20" x14ac:dyDescent="0.3">
      <c r="A12" s="58" t="s">
        <v>534</v>
      </c>
      <c r="B12" s="59">
        <f>VLOOKUP($A12,'Return Data'!$B$7:$R$2292,3,0)</f>
        <v>45022</v>
      </c>
      <c r="C12" s="60">
        <f>VLOOKUP($A12,'Return Data'!$B$7:$R$2292,4,0)</f>
        <v>10.522600000000001</v>
      </c>
      <c r="D12" s="60">
        <f>VLOOKUP($A12,'Return Data'!$B$7:$R$2292,10,0)</f>
        <v>-0.82940000000000003</v>
      </c>
      <c r="E12" s="61">
        <f t="shared" si="0"/>
        <v>9</v>
      </c>
      <c r="F12" s="60">
        <f>VLOOKUP($A12,'Return Data'!$B$7:$R$2292,11,0)</f>
        <v>1.6244000000000001</v>
      </c>
      <c r="G12" s="61">
        <f t="shared" si="1"/>
        <v>8</v>
      </c>
      <c r="H12" s="60">
        <f>VLOOKUP($A12,'Return Data'!$B$7:$R$2292,12,0)</f>
        <v>4.0008999999999997</v>
      </c>
      <c r="I12" s="61">
        <f t="shared" si="2"/>
        <v>9</v>
      </c>
      <c r="J12" s="60">
        <f>VLOOKUP($A12,'Return Data'!$B$7:$R$2292,13,0)</f>
        <v>-1.4396</v>
      </c>
      <c r="K12" s="61">
        <f t="shared" si="3"/>
        <v>9</v>
      </c>
      <c r="L12" s="60">
        <f>VLOOKUP($A12,'Return Data'!$B$7:$R$2292,17,0)</f>
        <v>5.2778</v>
      </c>
      <c r="M12" s="61">
        <f t="shared" si="4"/>
        <v>7</v>
      </c>
      <c r="N12" s="60"/>
      <c r="O12" s="61"/>
      <c r="P12" s="60"/>
      <c r="Q12" s="61"/>
      <c r="R12" s="60">
        <f>VLOOKUP($A12,'Return Data'!$B$7:$R$2292,16,0)</f>
        <v>1.5721000000000001</v>
      </c>
      <c r="S12" s="62">
        <f t="shared" si="5"/>
        <v>9</v>
      </c>
    </row>
    <row r="13" spans="1:20" x14ac:dyDescent="0.3">
      <c r="A13" s="108" t="s">
        <v>536</v>
      </c>
      <c r="B13" s="59">
        <f>VLOOKUP($A13,'Return Data'!$B$7:$R$2292,3,0)</f>
        <v>45022</v>
      </c>
      <c r="C13" s="60">
        <f>VLOOKUP($A13,'Return Data'!$B$7:$R$2292,4,0)</f>
        <v>15.09</v>
      </c>
      <c r="D13" s="60">
        <f>VLOOKUP($A13,'Return Data'!$B$7:$R$2292,10,0)</f>
        <v>0.90949999999999998</v>
      </c>
      <c r="E13" s="61">
        <f t="shared" si="0"/>
        <v>1</v>
      </c>
      <c r="F13" s="60">
        <f>VLOOKUP($A13,'Return Data'!$B$7:$R$2292,11,0)</f>
        <v>2.6739999999999999</v>
      </c>
      <c r="G13" s="61">
        <f t="shared" si="1"/>
        <v>2</v>
      </c>
      <c r="H13" s="60">
        <f>VLOOKUP($A13,'Return Data'!$B$7:$R$2292,12,0)</f>
        <v>7.7164999999999999</v>
      </c>
      <c r="I13" s="61">
        <f t="shared" si="2"/>
        <v>2</v>
      </c>
      <c r="J13" s="60">
        <f>VLOOKUP($A13,'Return Data'!$B$7:$R$2292,13,0)</f>
        <v>3.7541000000000002</v>
      </c>
      <c r="K13" s="61">
        <f t="shared" si="3"/>
        <v>3</v>
      </c>
      <c r="L13" s="60">
        <f>VLOOKUP($A13,'Return Data'!$B$7:$R$2292,17,0)</f>
        <v>7.0210999999999997</v>
      </c>
      <c r="M13" s="61">
        <f t="shared" si="4"/>
        <v>6</v>
      </c>
      <c r="N13" s="60">
        <f>VLOOKUP($A13,'Return Data'!$B$7:$R$2292,14,0)</f>
        <v>19.386700000000001</v>
      </c>
      <c r="O13" s="61">
        <f>RANK(N13,N$8:N$16,0)</f>
        <v>4</v>
      </c>
      <c r="P13" s="60"/>
      <c r="Q13" s="61"/>
      <c r="R13" s="60">
        <f>VLOOKUP($A13,'Return Data'!$B$7:$R$2292,16,0)</f>
        <v>9.1964000000000006</v>
      </c>
      <c r="S13" s="62">
        <f t="shared" si="5"/>
        <v>7</v>
      </c>
    </row>
    <row r="14" spans="1:20" x14ac:dyDescent="0.3">
      <c r="A14" s="58" t="s">
        <v>537</v>
      </c>
      <c r="B14" s="59">
        <f>VLOOKUP($A14,'Return Data'!$B$7:$R$2292,3,0)</f>
        <v>45022</v>
      </c>
      <c r="C14" s="60">
        <f>VLOOKUP($A14,'Return Data'!$B$7:$R$2292,4,0)</f>
        <v>126.1541</v>
      </c>
      <c r="D14" s="60">
        <f>VLOOKUP($A14,'Return Data'!$B$7:$R$2292,10,0)</f>
        <v>-0.51290000000000002</v>
      </c>
      <c r="E14" s="61">
        <f t="shared" si="0"/>
        <v>8</v>
      </c>
      <c r="F14" s="60">
        <f>VLOOKUP($A14,'Return Data'!$B$7:$R$2292,11,0)</f>
        <v>0.56769999999999998</v>
      </c>
      <c r="G14" s="61">
        <f t="shared" si="1"/>
        <v>9</v>
      </c>
      <c r="H14" s="60">
        <f>VLOOKUP($A14,'Return Data'!$B$7:$R$2292,12,0)</f>
        <v>6.6852</v>
      </c>
      <c r="I14" s="61">
        <f t="shared" si="2"/>
        <v>6</v>
      </c>
      <c r="J14" s="60">
        <f>VLOOKUP($A14,'Return Data'!$B$7:$R$2292,13,0)</f>
        <v>3.1267</v>
      </c>
      <c r="K14" s="61">
        <f t="shared" si="3"/>
        <v>5</v>
      </c>
      <c r="L14" s="60">
        <f>VLOOKUP($A14,'Return Data'!$B$7:$R$2292,17,0)</f>
        <v>7.5644</v>
      </c>
      <c r="M14" s="61">
        <f t="shared" si="4"/>
        <v>4</v>
      </c>
      <c r="N14" s="60">
        <f>VLOOKUP($A14,'Return Data'!$B$7:$R$2292,14,0)</f>
        <v>17.9773</v>
      </c>
      <c r="O14" s="61">
        <f>RANK(N14,N$8:N$16,0)</f>
        <v>7</v>
      </c>
      <c r="P14" s="60">
        <f>VLOOKUP($A14,'Return Data'!$B$7:$R$2292,15,0)</f>
        <v>8.3734999999999999</v>
      </c>
      <c r="Q14" s="61">
        <f>RANK(P14,P$8:P$16,0)</f>
        <v>4</v>
      </c>
      <c r="R14" s="60">
        <f>VLOOKUP($A14,'Return Data'!$B$7:$R$2292,16,0)</f>
        <v>14.770799999999999</v>
      </c>
      <c r="S14" s="62">
        <f t="shared" si="5"/>
        <v>2</v>
      </c>
    </row>
    <row r="15" spans="1:20" x14ac:dyDescent="0.3">
      <c r="A15" s="58" t="s">
        <v>540</v>
      </c>
      <c r="B15" s="59">
        <f>VLOOKUP($A15,'Return Data'!$B$7:$R$2292,3,0)</f>
        <v>45022</v>
      </c>
      <c r="C15" s="60">
        <f>VLOOKUP($A15,'Return Data'!$B$7:$R$2292,4,0)</f>
        <v>15.316700000000001</v>
      </c>
      <c r="D15" s="60">
        <f>VLOOKUP($A15,'Return Data'!$B$7:$R$2292,10,0)</f>
        <v>0.1085</v>
      </c>
      <c r="E15" s="61">
        <f t="shared" si="0"/>
        <v>6</v>
      </c>
      <c r="F15" s="60">
        <f>VLOOKUP($A15,'Return Data'!$B$7:$R$2292,11,0)</f>
        <v>2.1093000000000002</v>
      </c>
      <c r="G15" s="61">
        <f t="shared" si="1"/>
        <v>4</v>
      </c>
      <c r="H15" s="60">
        <f>VLOOKUP($A15,'Return Data'!$B$7:$R$2292,12,0)</f>
        <v>7.5709</v>
      </c>
      <c r="I15" s="61">
        <f t="shared" si="2"/>
        <v>3</v>
      </c>
      <c r="J15" s="60">
        <f>VLOOKUP($A15,'Return Data'!$B$7:$R$2292,13,0)</f>
        <v>3.2665000000000002</v>
      </c>
      <c r="K15" s="61">
        <f t="shared" si="3"/>
        <v>4</v>
      </c>
      <c r="L15" s="60">
        <f>VLOOKUP($A15,'Return Data'!$B$7:$R$2292,17,0)</f>
        <v>8.1565999999999992</v>
      </c>
      <c r="M15" s="61">
        <f t="shared" si="4"/>
        <v>3</v>
      </c>
      <c r="N15" s="60">
        <f>VLOOKUP($A15,'Return Data'!$B$7:$R$2292,14,0)</f>
        <v>18.869</v>
      </c>
      <c r="O15" s="61">
        <f>RANK(N15,N$8:N$16,0)</f>
        <v>5</v>
      </c>
      <c r="P15" s="60"/>
      <c r="Q15" s="61"/>
      <c r="R15" s="60">
        <f>VLOOKUP($A15,'Return Data'!$B$7:$R$2292,16,0)</f>
        <v>10.713900000000001</v>
      </c>
      <c r="S15" s="62">
        <f t="shared" si="5"/>
        <v>4</v>
      </c>
    </row>
    <row r="16" spans="1:20" x14ac:dyDescent="0.3">
      <c r="A16" s="58" t="s">
        <v>542</v>
      </c>
      <c r="B16" s="59">
        <f>VLOOKUP($A16,'Return Data'!$B$7:$R$2292,3,0)</f>
        <v>45022</v>
      </c>
      <c r="C16" s="60">
        <f>VLOOKUP($A16,'Return Data'!$B$7:$R$2292,4,0)</f>
        <v>15.39</v>
      </c>
      <c r="D16" s="60">
        <f>VLOOKUP($A16,'Return Data'!$B$7:$R$2292,10,0)</f>
        <v>0.45689999999999997</v>
      </c>
      <c r="E16" s="61">
        <f t="shared" si="0"/>
        <v>4</v>
      </c>
      <c r="F16" s="60">
        <f>VLOOKUP($A16,'Return Data'!$B$7:$R$2292,11,0)</f>
        <v>1.9881</v>
      </c>
      <c r="G16" s="61">
        <f t="shared" si="1"/>
        <v>5</v>
      </c>
      <c r="H16" s="60">
        <f>VLOOKUP($A16,'Return Data'!$B$7:$R$2292,12,0)</f>
        <v>6.4314999999999998</v>
      </c>
      <c r="I16" s="61">
        <f t="shared" si="2"/>
        <v>7</v>
      </c>
      <c r="J16" s="60">
        <f>VLOOKUP($A16,'Return Data'!$B$7:$R$2292,13,0)</f>
        <v>2.4634</v>
      </c>
      <c r="K16" s="61">
        <f t="shared" si="3"/>
        <v>7</v>
      </c>
      <c r="L16" s="60">
        <f>VLOOKUP($A16,'Return Data'!$B$7:$R$2292,17,0)</f>
        <v>5.1098999999999997</v>
      </c>
      <c r="M16" s="61">
        <f t="shared" si="4"/>
        <v>8</v>
      </c>
      <c r="N16" s="60">
        <f>VLOOKUP($A16,'Return Data'!$B$7:$R$2292,14,0)</f>
        <v>18.825399999999998</v>
      </c>
      <c r="O16" s="61">
        <f>RANK(N16,N$8:N$16,0)</f>
        <v>6</v>
      </c>
      <c r="P16" s="60"/>
      <c r="Q16" s="61"/>
      <c r="R16" s="60">
        <f>VLOOKUP($A16,'Return Data'!$B$7:$R$2292,16,0)</f>
        <v>8.5228000000000002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0.17029999999999998</v>
      </c>
      <c r="E18" s="69"/>
      <c r="F18" s="70">
        <f>AVERAGE(F8:F16)</f>
        <v>2.2879888888888886</v>
      </c>
      <c r="G18" s="69"/>
      <c r="H18" s="70">
        <f>AVERAGE(H8:H16)</f>
        <v>7.6953777777777788</v>
      </c>
      <c r="I18" s="69"/>
      <c r="J18" s="70">
        <f>AVERAGE(J8:J16)</f>
        <v>3.5785555555555555</v>
      </c>
      <c r="K18" s="69"/>
      <c r="L18" s="70">
        <f>AVERAGE(L8:L16)</f>
        <v>8.0518555555555551</v>
      </c>
      <c r="M18" s="69"/>
      <c r="N18" s="70">
        <f>AVERAGE(N8:N16)</f>
        <v>20.120887500000002</v>
      </c>
      <c r="O18" s="69"/>
      <c r="P18" s="70">
        <f>AVERAGE(P8:P16)</f>
        <v>9.0691199999999998</v>
      </c>
      <c r="Q18" s="69"/>
      <c r="R18" s="70">
        <f>AVERAGE(R8:R16)</f>
        <v>10.154455555555554</v>
      </c>
      <c r="S18" s="71"/>
    </row>
    <row r="19" spans="1:19" x14ac:dyDescent="0.3">
      <c r="A19" s="68" t="s">
        <v>28</v>
      </c>
      <c r="B19" s="69"/>
      <c r="C19" s="69"/>
      <c r="D19" s="70">
        <f>MIN(D8:D16)</f>
        <v>-0.82940000000000003</v>
      </c>
      <c r="E19" s="69"/>
      <c r="F19" s="70">
        <f>MIN(F8:F16)</f>
        <v>0.56769999999999998</v>
      </c>
      <c r="G19" s="69"/>
      <c r="H19" s="70">
        <f>MIN(H8:H16)</f>
        <v>4.0008999999999997</v>
      </c>
      <c r="I19" s="69"/>
      <c r="J19" s="70">
        <f>MIN(J8:J16)</f>
        <v>-1.4396</v>
      </c>
      <c r="K19" s="69"/>
      <c r="L19" s="70">
        <f>MIN(L8:L16)</f>
        <v>4.7994000000000003</v>
      </c>
      <c r="M19" s="69"/>
      <c r="N19" s="70">
        <f>MIN(N8:N16)</f>
        <v>13.375</v>
      </c>
      <c r="O19" s="69"/>
      <c r="P19" s="70">
        <f>MIN(P8:P16)</f>
        <v>6.6547000000000001</v>
      </c>
      <c r="Q19" s="69"/>
      <c r="R19" s="70">
        <f>MIN(R8:R16)</f>
        <v>1.5721000000000001</v>
      </c>
      <c r="S19" s="71"/>
    </row>
    <row r="20" spans="1:19" ht="15" thickBot="1" x14ac:dyDescent="0.35">
      <c r="A20" s="72" t="s">
        <v>29</v>
      </c>
      <c r="B20" s="73"/>
      <c r="C20" s="73"/>
      <c r="D20" s="74">
        <f>MAX(D8:D16)</f>
        <v>0.90949999999999998</v>
      </c>
      <c r="E20" s="73"/>
      <c r="F20" s="74">
        <f>MAX(F8:F16)</f>
        <v>5.8109000000000002</v>
      </c>
      <c r="G20" s="73"/>
      <c r="H20" s="74">
        <f>MAX(H8:H16)</f>
        <v>15.657500000000001</v>
      </c>
      <c r="I20" s="73"/>
      <c r="J20" s="74">
        <f>MAX(J8:J16)</f>
        <v>10.779199999999999</v>
      </c>
      <c r="K20" s="73"/>
      <c r="L20" s="74">
        <f>MAX(L8:L16)</f>
        <v>17.884799999999998</v>
      </c>
      <c r="M20" s="73"/>
      <c r="N20" s="74">
        <f>MAX(N8:N16)</f>
        <v>31.191500000000001</v>
      </c>
      <c r="O20" s="73"/>
      <c r="P20" s="74">
        <f>MAX(P8:P16)</f>
        <v>12.391500000000001</v>
      </c>
      <c r="Q20" s="73"/>
      <c r="R20" s="74">
        <f>MAX(R8:R16)</f>
        <v>16.696899999999999</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2023-04-10T05:28:19Z</dcterms:modified>
</cp:coreProperties>
</file>